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C5276331-8D6C-4351-9319-EF32104B7A51}" xr6:coauthVersionLast="36" xr6:coauthVersionMax="36" xr10:uidLastSave="{00000000-0000-0000-0000-000000000000}"/>
  <bookViews>
    <workbookView xWindow="0" yWindow="0" windowWidth="20490" windowHeight="7650" tabRatio="861" activeTab="2" xr2:uid="{00000000-000D-0000-FFFF-FFFF00000000}"/>
  </bookViews>
  <sheets>
    <sheet name="申請書" sheetId="1" r:id="rId1"/>
    <sheet name="収支計画" sheetId="21" r:id="rId2"/>
    <sheet name="1年目" sheetId="22" r:id="rId3"/>
    <sheet name="2年目" sheetId="23" r:id="rId4"/>
    <sheet name="3年目" sheetId="24" r:id="rId5"/>
    <sheet name="4年目" sheetId="25" r:id="rId6"/>
    <sheet name="5年目" sheetId="26" r:id="rId7"/>
    <sheet name="作付計画1" sheetId="11" r:id="rId8"/>
    <sheet name="作付計画2" sheetId="17" r:id="rId9"/>
    <sheet name="作付計画3" sheetId="18" r:id="rId10"/>
    <sheet name="作付計画4" sheetId="19" r:id="rId11"/>
    <sheet name="作付計画5" sheetId="20" r:id="rId12"/>
    <sheet name="同意書" sheetId="12" r:id="rId13"/>
  </sheets>
  <definedNames>
    <definedName name="_xlnm.Print_Area" localSheetId="2">'1年目'!$A$1:$M$37</definedName>
    <definedName name="_xlnm.Print_Area" localSheetId="3">'2年目'!$A$1:$M$37</definedName>
    <definedName name="_xlnm.Print_Area" localSheetId="4">'3年目'!$A$1:$M$37</definedName>
    <definedName name="_xlnm.Print_Area" localSheetId="5">'4年目'!$A$1:$M$37</definedName>
    <definedName name="_xlnm.Print_Area" localSheetId="6">'5年目'!$A$1:$M$37</definedName>
    <definedName name="_xlnm.Print_Area" localSheetId="1">収支計画!$A$1:$H$51</definedName>
    <definedName name="_xlnm.Print_Area" localSheetId="0">申請書!$A$1:$K$226</definedName>
    <definedName name="_xlnm.Print_Area" localSheetId="12">同意書!$A$1:$Y$40</definedName>
  </definedNames>
  <calcPr calcId="191029"/>
</workbook>
</file>

<file path=xl/calcChain.xml><?xml version="1.0" encoding="utf-8"?>
<calcChain xmlns="http://schemas.openxmlformats.org/spreadsheetml/2006/main">
  <c r="D15" i="20" l="1"/>
  <c r="D15" i="19"/>
  <c r="D15" i="18"/>
  <c r="D15" i="17"/>
  <c r="D21" i="11"/>
  <c r="L37" i="26"/>
  <c r="K37" i="26"/>
  <c r="J37" i="26"/>
  <c r="I37" i="26"/>
  <c r="H37" i="26"/>
  <c r="G37" i="26"/>
  <c r="F37" i="26"/>
  <c r="E37" i="26"/>
  <c r="D37" i="26"/>
  <c r="L36" i="26"/>
  <c r="K36" i="26"/>
  <c r="J36" i="26"/>
  <c r="I36" i="26"/>
  <c r="H36" i="26"/>
  <c r="G36" i="26"/>
  <c r="F36" i="26"/>
  <c r="E36" i="26"/>
  <c r="D36" i="26"/>
  <c r="L35" i="26"/>
  <c r="K35" i="26"/>
  <c r="J35" i="26"/>
  <c r="I35" i="26"/>
  <c r="H35" i="26"/>
  <c r="G35" i="26"/>
  <c r="F35" i="26"/>
  <c r="E35" i="26"/>
  <c r="D35" i="26"/>
  <c r="L34" i="26"/>
  <c r="K34" i="26"/>
  <c r="J34" i="26"/>
  <c r="I34" i="26"/>
  <c r="H34" i="26"/>
  <c r="G34" i="26"/>
  <c r="F34" i="26"/>
  <c r="E34" i="26"/>
  <c r="D34" i="26"/>
  <c r="K33" i="26"/>
  <c r="I33" i="26"/>
  <c r="G33" i="26"/>
  <c r="E33" i="26"/>
  <c r="D33" i="26"/>
  <c r="C33" i="26"/>
  <c r="K32" i="26"/>
  <c r="I32" i="26"/>
  <c r="G32" i="26"/>
  <c r="E32" i="26"/>
  <c r="D32" i="26"/>
  <c r="C32" i="26"/>
  <c r="K31" i="26"/>
  <c r="I31" i="26"/>
  <c r="G31" i="26"/>
  <c r="E31" i="26"/>
  <c r="D31" i="26"/>
  <c r="C31" i="26"/>
  <c r="L30" i="26"/>
  <c r="K30" i="26"/>
  <c r="J30" i="26"/>
  <c r="I30" i="26"/>
  <c r="H30" i="26"/>
  <c r="G30" i="26"/>
  <c r="F30" i="26"/>
  <c r="E30" i="26"/>
  <c r="D30" i="26"/>
  <c r="K29" i="26"/>
  <c r="I29" i="26"/>
  <c r="G29" i="26"/>
  <c r="E29" i="26"/>
  <c r="D29" i="26"/>
  <c r="C29" i="26"/>
  <c r="K28" i="26"/>
  <c r="I28" i="26"/>
  <c r="G28" i="26"/>
  <c r="E28" i="26"/>
  <c r="D28" i="26"/>
  <c r="C28" i="26"/>
  <c r="K27" i="26"/>
  <c r="I27" i="26"/>
  <c r="G27" i="26"/>
  <c r="E27" i="26"/>
  <c r="D27" i="26"/>
  <c r="C27" i="26"/>
  <c r="L26" i="26"/>
  <c r="K26" i="26"/>
  <c r="J26" i="26"/>
  <c r="I26" i="26"/>
  <c r="H26" i="26"/>
  <c r="G26" i="26"/>
  <c r="F26" i="26"/>
  <c r="E26" i="26"/>
  <c r="D26" i="26"/>
  <c r="L25" i="26"/>
  <c r="J25" i="26"/>
  <c r="H25" i="26"/>
  <c r="F25" i="26"/>
  <c r="D25" i="26"/>
  <c r="C25" i="26"/>
  <c r="L24" i="26"/>
  <c r="J24" i="26"/>
  <c r="H24" i="26"/>
  <c r="F24" i="26"/>
  <c r="D24" i="26"/>
  <c r="C24" i="26"/>
  <c r="L23" i="26"/>
  <c r="K23" i="26"/>
  <c r="J23" i="26"/>
  <c r="I23" i="26"/>
  <c r="H23" i="26"/>
  <c r="G23" i="26"/>
  <c r="F23" i="26"/>
  <c r="E23" i="26"/>
  <c r="D23" i="26"/>
  <c r="L22" i="26"/>
  <c r="J22" i="26"/>
  <c r="H22" i="26"/>
  <c r="F22" i="26"/>
  <c r="D22" i="26"/>
  <c r="C22" i="26"/>
  <c r="L21" i="26"/>
  <c r="J21" i="26"/>
  <c r="H21" i="26"/>
  <c r="F21" i="26"/>
  <c r="D21" i="26"/>
  <c r="C21" i="26"/>
  <c r="L20" i="26"/>
  <c r="J20" i="26"/>
  <c r="H20" i="26"/>
  <c r="F20" i="26"/>
  <c r="D20" i="26"/>
  <c r="C20" i="26"/>
  <c r="K19" i="26"/>
  <c r="I19" i="26"/>
  <c r="G19" i="26"/>
  <c r="E19" i="26"/>
  <c r="D19" i="26"/>
  <c r="C19" i="26"/>
  <c r="K18" i="26"/>
  <c r="I18" i="26"/>
  <c r="G18" i="26"/>
  <c r="E18" i="26"/>
  <c r="D18" i="26"/>
  <c r="C18" i="26"/>
  <c r="K17" i="26"/>
  <c r="I17" i="26"/>
  <c r="G17" i="26"/>
  <c r="E17" i="26"/>
  <c r="D17" i="26"/>
  <c r="C17" i="26"/>
  <c r="K16" i="26"/>
  <c r="I16" i="26"/>
  <c r="G16" i="26"/>
  <c r="E16" i="26"/>
  <c r="D16" i="26"/>
  <c r="C16" i="26"/>
  <c r="K15" i="26"/>
  <c r="I15" i="26"/>
  <c r="G15" i="26"/>
  <c r="E15" i="26"/>
  <c r="D15" i="26"/>
  <c r="C15" i="26"/>
  <c r="K14" i="26"/>
  <c r="I14" i="26"/>
  <c r="G14" i="26"/>
  <c r="E14" i="26"/>
  <c r="D14" i="26"/>
  <c r="C14" i="26"/>
  <c r="K13" i="26"/>
  <c r="I13" i="26"/>
  <c r="G13" i="26"/>
  <c r="E13" i="26"/>
  <c r="D13" i="26"/>
  <c r="C13" i="26"/>
  <c r="L12" i="26"/>
  <c r="J12" i="26"/>
  <c r="H12" i="26"/>
  <c r="F12" i="26"/>
  <c r="D12" i="26"/>
  <c r="B12" i="26"/>
  <c r="L11" i="26"/>
  <c r="K11" i="26"/>
  <c r="J11" i="26"/>
  <c r="I11" i="26"/>
  <c r="H11" i="26"/>
  <c r="G11" i="26"/>
  <c r="F11" i="26"/>
  <c r="E11" i="26"/>
  <c r="D11" i="26"/>
  <c r="K10" i="26"/>
  <c r="I10" i="26"/>
  <c r="G10" i="26"/>
  <c r="E10" i="26"/>
  <c r="D10" i="26"/>
  <c r="B10" i="26"/>
  <c r="K9" i="26"/>
  <c r="I9" i="26"/>
  <c r="G9" i="26"/>
  <c r="E9" i="26"/>
  <c r="D9" i="26"/>
  <c r="B9" i="26"/>
  <c r="K8" i="26"/>
  <c r="I8" i="26"/>
  <c r="G8" i="26"/>
  <c r="E8" i="26"/>
  <c r="D8" i="26"/>
  <c r="B8" i="26"/>
  <c r="L7" i="26"/>
  <c r="K7" i="26"/>
  <c r="J7" i="26"/>
  <c r="I7" i="26"/>
  <c r="H7" i="26"/>
  <c r="G7" i="26"/>
  <c r="F7" i="26"/>
  <c r="E7" i="26"/>
  <c r="D7" i="26"/>
  <c r="B7" i="26"/>
  <c r="K6" i="26"/>
  <c r="I6" i="26"/>
  <c r="G6" i="26"/>
  <c r="E6" i="26"/>
  <c r="D6" i="26"/>
  <c r="B6" i="26"/>
  <c r="K5" i="26"/>
  <c r="I5" i="26"/>
  <c r="G5" i="26"/>
  <c r="E5" i="26"/>
  <c r="D5" i="26"/>
  <c r="B5" i="26"/>
  <c r="D2" i="26"/>
  <c r="A2" i="26"/>
  <c r="L37" i="25"/>
  <c r="K37" i="25"/>
  <c r="J37" i="25"/>
  <c r="I37" i="25"/>
  <c r="H37" i="25"/>
  <c r="G37" i="25"/>
  <c r="F37" i="25"/>
  <c r="E37" i="25"/>
  <c r="D37" i="25"/>
  <c r="L36" i="25"/>
  <c r="K36" i="25"/>
  <c r="J36" i="25"/>
  <c r="I36" i="25"/>
  <c r="H36" i="25"/>
  <c r="G36" i="25"/>
  <c r="F36" i="25"/>
  <c r="E36" i="25"/>
  <c r="D36" i="25"/>
  <c r="L35" i="25"/>
  <c r="K35" i="25"/>
  <c r="J35" i="25"/>
  <c r="I35" i="25"/>
  <c r="H35" i="25"/>
  <c r="G35" i="25"/>
  <c r="F35" i="25"/>
  <c r="E35" i="25"/>
  <c r="D35" i="25"/>
  <c r="L34" i="25"/>
  <c r="K34" i="25"/>
  <c r="J34" i="25"/>
  <c r="I34" i="25"/>
  <c r="H34" i="25"/>
  <c r="G34" i="25"/>
  <c r="F34" i="25"/>
  <c r="E34" i="25"/>
  <c r="D34" i="25"/>
  <c r="K33" i="25"/>
  <c r="I33" i="25"/>
  <c r="G33" i="25"/>
  <c r="E33" i="25"/>
  <c r="D33" i="25"/>
  <c r="C33" i="25"/>
  <c r="K32" i="25"/>
  <c r="I32" i="25"/>
  <c r="G32" i="25"/>
  <c r="E32" i="25"/>
  <c r="D32" i="25"/>
  <c r="C32" i="25"/>
  <c r="K31" i="25"/>
  <c r="I31" i="25"/>
  <c r="G31" i="25"/>
  <c r="E31" i="25"/>
  <c r="D31" i="25"/>
  <c r="C31" i="25"/>
  <c r="L30" i="25"/>
  <c r="K30" i="25"/>
  <c r="J30" i="25"/>
  <c r="I30" i="25"/>
  <c r="H30" i="25"/>
  <c r="G30" i="25"/>
  <c r="F30" i="25"/>
  <c r="E30" i="25"/>
  <c r="D30" i="25"/>
  <c r="K29" i="25"/>
  <c r="I29" i="25"/>
  <c r="G29" i="25"/>
  <c r="E29" i="25"/>
  <c r="D29" i="25"/>
  <c r="C29" i="25"/>
  <c r="K28" i="25"/>
  <c r="I28" i="25"/>
  <c r="G28" i="25"/>
  <c r="E28" i="25"/>
  <c r="D28" i="25"/>
  <c r="C28" i="25"/>
  <c r="K27" i="25"/>
  <c r="I27" i="25"/>
  <c r="G27" i="25"/>
  <c r="E27" i="25"/>
  <c r="D27" i="25"/>
  <c r="C27" i="25"/>
  <c r="L26" i="25"/>
  <c r="K26" i="25"/>
  <c r="J26" i="25"/>
  <c r="I26" i="25"/>
  <c r="H26" i="25"/>
  <c r="G26" i="25"/>
  <c r="F26" i="25"/>
  <c r="E26" i="25"/>
  <c r="D26" i="25"/>
  <c r="L25" i="25"/>
  <c r="J25" i="25"/>
  <c r="H25" i="25"/>
  <c r="F25" i="25"/>
  <c r="D25" i="25"/>
  <c r="C25" i="25"/>
  <c r="L24" i="25"/>
  <c r="J24" i="25"/>
  <c r="H24" i="25"/>
  <c r="F24" i="25"/>
  <c r="D24" i="25"/>
  <c r="C24" i="25"/>
  <c r="L23" i="25"/>
  <c r="K23" i="25"/>
  <c r="J23" i="25"/>
  <c r="I23" i="25"/>
  <c r="H23" i="25"/>
  <c r="G23" i="25"/>
  <c r="F23" i="25"/>
  <c r="E23" i="25"/>
  <c r="D23" i="25"/>
  <c r="L22" i="25"/>
  <c r="J22" i="25"/>
  <c r="H22" i="25"/>
  <c r="F22" i="25"/>
  <c r="D22" i="25"/>
  <c r="C22" i="25"/>
  <c r="L21" i="25"/>
  <c r="J21" i="25"/>
  <c r="H21" i="25"/>
  <c r="F21" i="25"/>
  <c r="D21" i="25"/>
  <c r="C21" i="25"/>
  <c r="L20" i="25"/>
  <c r="J20" i="25"/>
  <c r="H20" i="25"/>
  <c r="F20" i="25"/>
  <c r="D20" i="25"/>
  <c r="C20" i="25"/>
  <c r="K19" i="25"/>
  <c r="I19" i="25"/>
  <c r="G19" i="25"/>
  <c r="E19" i="25"/>
  <c r="D19" i="25"/>
  <c r="C19" i="25"/>
  <c r="K18" i="25"/>
  <c r="I18" i="25"/>
  <c r="G18" i="25"/>
  <c r="E18" i="25"/>
  <c r="D18" i="25"/>
  <c r="C18" i="25"/>
  <c r="K17" i="25"/>
  <c r="I17" i="25"/>
  <c r="G17" i="25"/>
  <c r="E17" i="25"/>
  <c r="D17" i="25"/>
  <c r="C17" i="25"/>
  <c r="K16" i="25"/>
  <c r="I16" i="25"/>
  <c r="G16" i="25"/>
  <c r="E16" i="25"/>
  <c r="D16" i="25"/>
  <c r="C16" i="25"/>
  <c r="K15" i="25"/>
  <c r="I15" i="25"/>
  <c r="G15" i="25"/>
  <c r="E15" i="25"/>
  <c r="D15" i="25"/>
  <c r="C15" i="25"/>
  <c r="K14" i="25"/>
  <c r="I14" i="25"/>
  <c r="G14" i="25"/>
  <c r="E14" i="25"/>
  <c r="D14" i="25"/>
  <c r="C14" i="25"/>
  <c r="K13" i="25"/>
  <c r="I13" i="25"/>
  <c r="G13" i="25"/>
  <c r="E13" i="25"/>
  <c r="D13" i="25"/>
  <c r="C13" i="25"/>
  <c r="L12" i="25"/>
  <c r="J12" i="25"/>
  <c r="H12" i="25"/>
  <c r="F12" i="25"/>
  <c r="D12" i="25"/>
  <c r="B12" i="25"/>
  <c r="L11" i="25"/>
  <c r="K11" i="25"/>
  <c r="J11" i="25"/>
  <c r="I11" i="25"/>
  <c r="H11" i="25"/>
  <c r="G11" i="25"/>
  <c r="F11" i="25"/>
  <c r="E11" i="25"/>
  <c r="D11" i="25"/>
  <c r="K10" i="25"/>
  <c r="I10" i="25"/>
  <c r="G10" i="25"/>
  <c r="E10" i="25"/>
  <c r="D10" i="25"/>
  <c r="B10" i="25"/>
  <c r="K9" i="25"/>
  <c r="I9" i="25"/>
  <c r="G9" i="25"/>
  <c r="E9" i="25"/>
  <c r="D9" i="25"/>
  <c r="B9" i="25"/>
  <c r="K8" i="25"/>
  <c r="I8" i="25"/>
  <c r="G8" i="25"/>
  <c r="E8" i="25"/>
  <c r="D8" i="25"/>
  <c r="B8" i="25"/>
  <c r="L7" i="25"/>
  <c r="K7" i="25"/>
  <c r="J7" i="25"/>
  <c r="I7" i="25"/>
  <c r="H7" i="25"/>
  <c r="G7" i="25"/>
  <c r="F7" i="25"/>
  <c r="E7" i="25"/>
  <c r="D7" i="25"/>
  <c r="B7" i="25"/>
  <c r="K6" i="25"/>
  <c r="I6" i="25"/>
  <c r="G6" i="25"/>
  <c r="E6" i="25"/>
  <c r="D6" i="25"/>
  <c r="B6" i="25"/>
  <c r="K5" i="25"/>
  <c r="I5" i="25"/>
  <c r="G5" i="25"/>
  <c r="E5" i="25"/>
  <c r="D5" i="25"/>
  <c r="B5" i="25"/>
  <c r="D2" i="25"/>
  <c r="L37" i="24"/>
  <c r="K37" i="24"/>
  <c r="J37" i="24"/>
  <c r="I37" i="24"/>
  <c r="H37" i="24"/>
  <c r="G37" i="24"/>
  <c r="F37" i="24"/>
  <c r="E37" i="24"/>
  <c r="D37" i="24"/>
  <c r="L36" i="24"/>
  <c r="K36" i="24"/>
  <c r="J36" i="24"/>
  <c r="I36" i="24"/>
  <c r="H36" i="24"/>
  <c r="G36" i="24"/>
  <c r="F36" i="24"/>
  <c r="E36" i="24"/>
  <c r="D36" i="24"/>
  <c r="L35" i="24"/>
  <c r="K35" i="24"/>
  <c r="J35" i="24"/>
  <c r="I35" i="24"/>
  <c r="H35" i="24"/>
  <c r="G35" i="24"/>
  <c r="F35" i="24"/>
  <c r="E35" i="24"/>
  <c r="D35" i="24"/>
  <c r="L34" i="24"/>
  <c r="K34" i="24"/>
  <c r="J34" i="24"/>
  <c r="I34" i="24"/>
  <c r="H34" i="24"/>
  <c r="G34" i="24"/>
  <c r="F34" i="24"/>
  <c r="E34" i="24"/>
  <c r="D34" i="24"/>
  <c r="K33" i="24"/>
  <c r="I33" i="24"/>
  <c r="G33" i="24"/>
  <c r="E33" i="24"/>
  <c r="D33" i="24"/>
  <c r="C33" i="24"/>
  <c r="K32" i="24"/>
  <c r="I32" i="24"/>
  <c r="G32" i="24"/>
  <c r="E32" i="24"/>
  <c r="D32" i="24"/>
  <c r="C32" i="24"/>
  <c r="K31" i="24"/>
  <c r="I31" i="24"/>
  <c r="G31" i="24"/>
  <c r="E31" i="24"/>
  <c r="D31" i="24"/>
  <c r="C31" i="24"/>
  <c r="L30" i="24"/>
  <c r="K30" i="24"/>
  <c r="J30" i="24"/>
  <c r="I30" i="24"/>
  <c r="H30" i="24"/>
  <c r="G30" i="24"/>
  <c r="F30" i="24"/>
  <c r="E30" i="24"/>
  <c r="D30" i="24"/>
  <c r="K29" i="24"/>
  <c r="I29" i="24"/>
  <c r="G29" i="24"/>
  <c r="E29" i="24"/>
  <c r="D29" i="24"/>
  <c r="C29" i="24"/>
  <c r="K28" i="24"/>
  <c r="I28" i="24"/>
  <c r="G28" i="24"/>
  <c r="E28" i="24"/>
  <c r="D28" i="24"/>
  <c r="C28" i="24"/>
  <c r="K27" i="24"/>
  <c r="I27" i="24"/>
  <c r="G27" i="24"/>
  <c r="E27" i="24"/>
  <c r="D27" i="24"/>
  <c r="C27" i="24"/>
  <c r="L26" i="24"/>
  <c r="K26" i="24"/>
  <c r="J26" i="24"/>
  <c r="I26" i="24"/>
  <c r="H26" i="24"/>
  <c r="G26" i="24"/>
  <c r="F26" i="24"/>
  <c r="E26" i="24"/>
  <c r="D26" i="24"/>
  <c r="L25" i="24"/>
  <c r="J25" i="24"/>
  <c r="H25" i="24"/>
  <c r="F25" i="24"/>
  <c r="D25" i="24"/>
  <c r="C25" i="24"/>
  <c r="L24" i="24"/>
  <c r="J24" i="24"/>
  <c r="H24" i="24"/>
  <c r="F24" i="24"/>
  <c r="D24" i="24"/>
  <c r="C24" i="24"/>
  <c r="L23" i="24"/>
  <c r="K23" i="24"/>
  <c r="J23" i="24"/>
  <c r="I23" i="24"/>
  <c r="H23" i="24"/>
  <c r="G23" i="24"/>
  <c r="F23" i="24"/>
  <c r="E23" i="24"/>
  <c r="D23" i="24"/>
  <c r="L22" i="24"/>
  <c r="J22" i="24"/>
  <c r="H22" i="24"/>
  <c r="F22" i="24"/>
  <c r="D22" i="24"/>
  <c r="C22" i="24"/>
  <c r="L21" i="24"/>
  <c r="J21" i="24"/>
  <c r="H21" i="24"/>
  <c r="F21" i="24"/>
  <c r="D21" i="24"/>
  <c r="C21" i="24"/>
  <c r="L20" i="24"/>
  <c r="J20" i="24"/>
  <c r="H20" i="24"/>
  <c r="F20" i="24"/>
  <c r="D20" i="24"/>
  <c r="C20" i="24"/>
  <c r="K19" i="24"/>
  <c r="I19" i="24"/>
  <c r="G19" i="24"/>
  <c r="E19" i="24"/>
  <c r="D19" i="24"/>
  <c r="C19" i="24"/>
  <c r="K18" i="24"/>
  <c r="I18" i="24"/>
  <c r="G18" i="24"/>
  <c r="E18" i="24"/>
  <c r="D18" i="24"/>
  <c r="C18" i="24"/>
  <c r="K17" i="24"/>
  <c r="I17" i="24"/>
  <c r="G17" i="24"/>
  <c r="E17" i="24"/>
  <c r="D17" i="24"/>
  <c r="C17" i="24"/>
  <c r="K16" i="24"/>
  <c r="I16" i="24"/>
  <c r="G16" i="24"/>
  <c r="E16" i="24"/>
  <c r="D16" i="24"/>
  <c r="C16" i="24"/>
  <c r="K15" i="24"/>
  <c r="I15" i="24"/>
  <c r="G15" i="24"/>
  <c r="E15" i="24"/>
  <c r="D15" i="24"/>
  <c r="C15" i="24"/>
  <c r="K14" i="24"/>
  <c r="I14" i="24"/>
  <c r="G14" i="24"/>
  <c r="E14" i="24"/>
  <c r="D14" i="24"/>
  <c r="C14" i="24"/>
  <c r="K13" i="24"/>
  <c r="I13" i="24"/>
  <c r="G13" i="24"/>
  <c r="E13" i="24"/>
  <c r="D13" i="24"/>
  <c r="C13" i="24"/>
  <c r="L12" i="24"/>
  <c r="J12" i="24"/>
  <c r="H12" i="24"/>
  <c r="F12" i="24"/>
  <c r="D12" i="24"/>
  <c r="B12" i="24"/>
  <c r="L11" i="24"/>
  <c r="K11" i="24"/>
  <c r="J11" i="24"/>
  <c r="I11" i="24"/>
  <c r="H11" i="24"/>
  <c r="G11" i="24"/>
  <c r="F11" i="24"/>
  <c r="E11" i="24"/>
  <c r="D11" i="24"/>
  <c r="K10" i="24"/>
  <c r="I10" i="24"/>
  <c r="G10" i="24"/>
  <c r="E10" i="24"/>
  <c r="D10" i="24"/>
  <c r="B10" i="24"/>
  <c r="K9" i="24"/>
  <c r="I9" i="24"/>
  <c r="G9" i="24"/>
  <c r="E9" i="24"/>
  <c r="D9" i="24"/>
  <c r="B9" i="24"/>
  <c r="K8" i="24"/>
  <c r="I8" i="24"/>
  <c r="G8" i="24"/>
  <c r="E8" i="24"/>
  <c r="D8" i="24"/>
  <c r="B8" i="24"/>
  <c r="L7" i="24"/>
  <c r="K7" i="24"/>
  <c r="J7" i="24"/>
  <c r="I7" i="24"/>
  <c r="H7" i="24"/>
  <c r="G7" i="24"/>
  <c r="F7" i="24"/>
  <c r="E7" i="24"/>
  <c r="D7" i="24"/>
  <c r="B7" i="24"/>
  <c r="K6" i="24"/>
  <c r="I6" i="24"/>
  <c r="G6" i="24"/>
  <c r="E6" i="24"/>
  <c r="D6" i="24"/>
  <c r="B6" i="24"/>
  <c r="K5" i="24"/>
  <c r="I5" i="24"/>
  <c r="G5" i="24"/>
  <c r="E5" i="24"/>
  <c r="D5" i="24"/>
  <c r="B5" i="24"/>
  <c r="D2" i="24"/>
  <c r="A2" i="24"/>
  <c r="L37" i="23"/>
  <c r="K37" i="23"/>
  <c r="J37" i="23"/>
  <c r="I37" i="23"/>
  <c r="H37" i="23"/>
  <c r="G37" i="23"/>
  <c r="F37" i="23"/>
  <c r="E37" i="23"/>
  <c r="D37" i="23"/>
  <c r="L36" i="23"/>
  <c r="K36" i="23"/>
  <c r="J36" i="23"/>
  <c r="I36" i="23"/>
  <c r="H36" i="23"/>
  <c r="G36" i="23"/>
  <c r="F36" i="23"/>
  <c r="E36" i="23"/>
  <c r="D36" i="23"/>
  <c r="L35" i="23"/>
  <c r="K35" i="23"/>
  <c r="J35" i="23"/>
  <c r="I35" i="23"/>
  <c r="H35" i="23"/>
  <c r="G35" i="23"/>
  <c r="F35" i="23"/>
  <c r="E35" i="23"/>
  <c r="D35" i="23"/>
  <c r="L34" i="23"/>
  <c r="K34" i="23"/>
  <c r="J34" i="23"/>
  <c r="I34" i="23"/>
  <c r="H34" i="23"/>
  <c r="G34" i="23"/>
  <c r="F34" i="23"/>
  <c r="E34" i="23"/>
  <c r="D34" i="23"/>
  <c r="K33" i="23"/>
  <c r="I33" i="23"/>
  <c r="G33" i="23"/>
  <c r="E33" i="23"/>
  <c r="D33" i="23"/>
  <c r="C33" i="23"/>
  <c r="K32" i="23"/>
  <c r="I32" i="23"/>
  <c r="G32" i="23"/>
  <c r="E32" i="23"/>
  <c r="D32" i="23"/>
  <c r="C32" i="23"/>
  <c r="K31" i="23"/>
  <c r="I31" i="23"/>
  <c r="G31" i="23"/>
  <c r="E31" i="23"/>
  <c r="D31" i="23"/>
  <c r="C31" i="23"/>
  <c r="L30" i="23"/>
  <c r="K30" i="23"/>
  <c r="J30" i="23"/>
  <c r="I30" i="23"/>
  <c r="H30" i="23"/>
  <c r="G30" i="23"/>
  <c r="F30" i="23"/>
  <c r="E30" i="23"/>
  <c r="D30" i="23"/>
  <c r="K29" i="23"/>
  <c r="I29" i="23"/>
  <c r="G29" i="23"/>
  <c r="E29" i="23"/>
  <c r="D29" i="23"/>
  <c r="C29" i="23"/>
  <c r="K28" i="23"/>
  <c r="I28" i="23"/>
  <c r="G28" i="23"/>
  <c r="E28" i="23"/>
  <c r="D28" i="23"/>
  <c r="C28" i="23"/>
  <c r="K27" i="23"/>
  <c r="I27" i="23"/>
  <c r="G27" i="23"/>
  <c r="E27" i="23"/>
  <c r="D27" i="23"/>
  <c r="C27" i="23"/>
  <c r="L26" i="23"/>
  <c r="K26" i="23"/>
  <c r="J26" i="23"/>
  <c r="I26" i="23"/>
  <c r="H26" i="23"/>
  <c r="G26" i="23"/>
  <c r="F26" i="23"/>
  <c r="E26" i="23"/>
  <c r="D26" i="23"/>
  <c r="L25" i="23"/>
  <c r="J25" i="23"/>
  <c r="H25" i="23"/>
  <c r="F25" i="23"/>
  <c r="D25" i="23"/>
  <c r="C25" i="23"/>
  <c r="L24" i="23"/>
  <c r="J24" i="23"/>
  <c r="H24" i="23"/>
  <c r="F24" i="23"/>
  <c r="D24" i="23"/>
  <c r="C24" i="23"/>
  <c r="L23" i="23"/>
  <c r="K23" i="23"/>
  <c r="J23" i="23"/>
  <c r="I23" i="23"/>
  <c r="H23" i="23"/>
  <c r="G23" i="23"/>
  <c r="F23" i="23"/>
  <c r="E23" i="23"/>
  <c r="D23" i="23"/>
  <c r="L22" i="23"/>
  <c r="J22" i="23"/>
  <c r="H22" i="23"/>
  <c r="F22" i="23"/>
  <c r="D22" i="23"/>
  <c r="C22" i="23"/>
  <c r="L21" i="23"/>
  <c r="J21" i="23"/>
  <c r="H21" i="23"/>
  <c r="F21" i="23"/>
  <c r="D21" i="23"/>
  <c r="C21" i="23"/>
  <c r="L20" i="23"/>
  <c r="J20" i="23"/>
  <c r="H20" i="23"/>
  <c r="F20" i="23"/>
  <c r="D20" i="23"/>
  <c r="C20" i="23"/>
  <c r="K19" i="23"/>
  <c r="I19" i="23"/>
  <c r="G19" i="23"/>
  <c r="E19" i="23"/>
  <c r="D19" i="23"/>
  <c r="C19" i="23"/>
  <c r="K18" i="23"/>
  <c r="I18" i="23"/>
  <c r="G18" i="23"/>
  <c r="E18" i="23"/>
  <c r="D18" i="23"/>
  <c r="C18" i="23"/>
  <c r="K17" i="23"/>
  <c r="I17" i="23"/>
  <c r="G17" i="23"/>
  <c r="E17" i="23"/>
  <c r="D17" i="23"/>
  <c r="C17" i="23"/>
  <c r="K16" i="23"/>
  <c r="I16" i="23"/>
  <c r="G16" i="23"/>
  <c r="E16" i="23"/>
  <c r="D16" i="23"/>
  <c r="C16" i="23"/>
  <c r="K15" i="23"/>
  <c r="I15" i="23"/>
  <c r="G15" i="23"/>
  <c r="E15" i="23"/>
  <c r="D15" i="23"/>
  <c r="C15" i="23"/>
  <c r="K14" i="23"/>
  <c r="I14" i="23"/>
  <c r="G14" i="23"/>
  <c r="E14" i="23"/>
  <c r="D14" i="23"/>
  <c r="C14" i="23"/>
  <c r="K13" i="23"/>
  <c r="I13" i="23"/>
  <c r="G13" i="23"/>
  <c r="E13" i="23"/>
  <c r="D13" i="23"/>
  <c r="C13" i="23"/>
  <c r="L12" i="23"/>
  <c r="J12" i="23"/>
  <c r="H12" i="23"/>
  <c r="F12" i="23"/>
  <c r="D12" i="23"/>
  <c r="B12" i="23"/>
  <c r="L11" i="23"/>
  <c r="K11" i="23"/>
  <c r="J11" i="23"/>
  <c r="I11" i="23"/>
  <c r="H11" i="23"/>
  <c r="G11" i="23"/>
  <c r="F11" i="23"/>
  <c r="E11" i="23"/>
  <c r="D11" i="23"/>
  <c r="K10" i="23"/>
  <c r="I10" i="23"/>
  <c r="G10" i="23"/>
  <c r="E10" i="23"/>
  <c r="D10" i="23"/>
  <c r="B10" i="23"/>
  <c r="K9" i="23"/>
  <c r="I9" i="23"/>
  <c r="G9" i="23"/>
  <c r="E9" i="23"/>
  <c r="D9" i="23"/>
  <c r="B9" i="23"/>
  <c r="K8" i="23"/>
  <c r="I8" i="23"/>
  <c r="G8" i="23"/>
  <c r="E8" i="23"/>
  <c r="D8" i="23"/>
  <c r="B8" i="23"/>
  <c r="L7" i="23"/>
  <c r="K7" i="23"/>
  <c r="J7" i="23"/>
  <c r="I7" i="23"/>
  <c r="H7" i="23"/>
  <c r="G7" i="23"/>
  <c r="F7" i="23"/>
  <c r="E7" i="23"/>
  <c r="D7" i="23"/>
  <c r="B7" i="23"/>
  <c r="K6" i="23"/>
  <c r="I6" i="23"/>
  <c r="G6" i="23"/>
  <c r="E6" i="23"/>
  <c r="D6" i="23"/>
  <c r="B6" i="23"/>
  <c r="K5" i="23"/>
  <c r="I5" i="23"/>
  <c r="G5" i="23"/>
  <c r="E5" i="23"/>
  <c r="D5" i="23"/>
  <c r="B5" i="23"/>
  <c r="D2" i="23"/>
  <c r="L37" i="22"/>
  <c r="K37" i="22"/>
  <c r="J37" i="22"/>
  <c r="I37" i="22"/>
  <c r="H37" i="22"/>
  <c r="G37" i="22"/>
  <c r="L36" i="22"/>
  <c r="K36" i="22"/>
  <c r="J36" i="22"/>
  <c r="I36" i="22"/>
  <c r="H36" i="22"/>
  <c r="G36" i="22"/>
  <c r="L35" i="22"/>
  <c r="K35" i="22"/>
  <c r="J35" i="22"/>
  <c r="I35" i="22"/>
  <c r="H35" i="22"/>
  <c r="G35" i="22"/>
  <c r="L34" i="22"/>
  <c r="K34" i="22"/>
  <c r="J34" i="22"/>
  <c r="I34" i="22"/>
  <c r="H34" i="22"/>
  <c r="G34" i="22"/>
  <c r="F34" i="22"/>
  <c r="K33" i="22"/>
  <c r="I33" i="22"/>
  <c r="G33" i="22"/>
  <c r="E33" i="22"/>
  <c r="D33" i="22" s="1"/>
  <c r="D34" i="21" s="1"/>
  <c r="K32" i="22"/>
  <c r="I32" i="22"/>
  <c r="G32" i="22"/>
  <c r="E32" i="22"/>
  <c r="D32" i="22"/>
  <c r="K31" i="22"/>
  <c r="I31" i="22"/>
  <c r="G31" i="22"/>
  <c r="E31" i="22"/>
  <c r="E34" i="22" s="1"/>
  <c r="L30" i="22"/>
  <c r="K30" i="22"/>
  <c r="J30" i="22"/>
  <c r="I30" i="22"/>
  <c r="H30" i="22"/>
  <c r="G30" i="22"/>
  <c r="F30" i="22"/>
  <c r="K29" i="22"/>
  <c r="I29" i="22"/>
  <c r="G29" i="22"/>
  <c r="E29" i="22"/>
  <c r="D29" i="22"/>
  <c r="K28" i="22"/>
  <c r="I28" i="22"/>
  <c r="G28" i="22"/>
  <c r="E28" i="22"/>
  <c r="D28" i="22"/>
  <c r="K27" i="22"/>
  <c r="I27" i="22"/>
  <c r="G27" i="22"/>
  <c r="E27" i="22"/>
  <c r="E30" i="22" s="1"/>
  <c r="L26" i="22"/>
  <c r="K26" i="22"/>
  <c r="J26" i="22"/>
  <c r="I26" i="22"/>
  <c r="H26" i="22"/>
  <c r="G26" i="22"/>
  <c r="F26" i="22"/>
  <c r="E26" i="22"/>
  <c r="L25" i="22"/>
  <c r="J25" i="22"/>
  <c r="H25" i="22"/>
  <c r="F25" i="22"/>
  <c r="D25" i="22"/>
  <c r="L24" i="22"/>
  <c r="J24" i="22"/>
  <c r="H24" i="22"/>
  <c r="F24" i="22"/>
  <c r="D24" i="22"/>
  <c r="D26" i="22" s="1"/>
  <c r="L23" i="22"/>
  <c r="K23" i="22"/>
  <c r="J23" i="22"/>
  <c r="I23" i="22"/>
  <c r="H23" i="22"/>
  <c r="G23" i="22"/>
  <c r="L22" i="22"/>
  <c r="J22" i="22"/>
  <c r="H22" i="22"/>
  <c r="F22" i="22"/>
  <c r="D22" i="22"/>
  <c r="L21" i="22"/>
  <c r="J21" i="22"/>
  <c r="H21" i="22"/>
  <c r="F21" i="22"/>
  <c r="D21" i="22"/>
  <c r="D22" i="21" s="1"/>
  <c r="L20" i="22"/>
  <c r="J20" i="22"/>
  <c r="H20" i="22"/>
  <c r="F20" i="22"/>
  <c r="F23" i="22" s="1"/>
  <c r="D20" i="22"/>
  <c r="K19" i="22"/>
  <c r="I19" i="22"/>
  <c r="G19" i="22"/>
  <c r="E19" i="22"/>
  <c r="D19" i="22" s="1"/>
  <c r="D20" i="21" s="1"/>
  <c r="K18" i="22"/>
  <c r="I18" i="22"/>
  <c r="G18" i="22"/>
  <c r="E18" i="22"/>
  <c r="D18" i="22" s="1"/>
  <c r="D19" i="21" s="1"/>
  <c r="K17" i="22"/>
  <c r="I17" i="22"/>
  <c r="G17" i="22"/>
  <c r="E17" i="22"/>
  <c r="D17" i="22"/>
  <c r="K16" i="22"/>
  <c r="I16" i="22"/>
  <c r="G16" i="22"/>
  <c r="E16" i="22"/>
  <c r="D16" i="22"/>
  <c r="K15" i="22"/>
  <c r="I15" i="22"/>
  <c r="G15" i="22"/>
  <c r="E15" i="22"/>
  <c r="E23" i="22" s="1"/>
  <c r="E35" i="22" s="1"/>
  <c r="K14" i="22"/>
  <c r="I14" i="22"/>
  <c r="G14" i="22"/>
  <c r="E14" i="22"/>
  <c r="D14" i="22" s="1"/>
  <c r="D15" i="21" s="1"/>
  <c r="K13" i="22"/>
  <c r="I13" i="22"/>
  <c r="G13" i="22"/>
  <c r="E13" i="22"/>
  <c r="D13" i="22"/>
  <c r="D14" i="21" s="1"/>
  <c r="L12" i="22"/>
  <c r="J12" i="22"/>
  <c r="H12" i="22"/>
  <c r="F12" i="22"/>
  <c r="F35" i="22" s="1"/>
  <c r="D12" i="22"/>
  <c r="L11" i="22"/>
  <c r="K11" i="22"/>
  <c r="J11" i="22"/>
  <c r="I11" i="22"/>
  <c r="H11" i="22"/>
  <c r="G11" i="22"/>
  <c r="K10" i="22"/>
  <c r="I10" i="22"/>
  <c r="G10" i="22"/>
  <c r="E10" i="22"/>
  <c r="D10" i="22" s="1"/>
  <c r="D10" i="21" s="1"/>
  <c r="K9" i="22"/>
  <c r="I9" i="22"/>
  <c r="G9" i="22"/>
  <c r="E9" i="22"/>
  <c r="D9" i="22"/>
  <c r="D9" i="21" s="1"/>
  <c r="K8" i="22"/>
  <c r="I8" i="22"/>
  <c r="G8" i="22"/>
  <c r="E8" i="22"/>
  <c r="D8" i="22"/>
  <c r="L7" i="22"/>
  <c r="K7" i="22"/>
  <c r="J7" i="22"/>
  <c r="I7" i="22"/>
  <c r="H7" i="22"/>
  <c r="G7" i="22"/>
  <c r="F7" i="22"/>
  <c r="F11" i="22" s="1"/>
  <c r="F36" i="22" s="1"/>
  <c r="F37" i="22" s="1"/>
  <c r="K6" i="22"/>
  <c r="I6" i="22"/>
  <c r="G6" i="22"/>
  <c r="E6" i="22"/>
  <c r="D6" i="22"/>
  <c r="K5" i="22"/>
  <c r="I5" i="22"/>
  <c r="G5" i="22"/>
  <c r="E5" i="22"/>
  <c r="E7" i="22" s="1"/>
  <c r="D2" i="22"/>
  <c r="H57" i="21"/>
  <c r="G57" i="21"/>
  <c r="F57" i="21"/>
  <c r="E57" i="21"/>
  <c r="H56" i="21"/>
  <c r="G56" i="21"/>
  <c r="F56" i="21"/>
  <c r="E56" i="21"/>
  <c r="H55" i="21"/>
  <c r="G55" i="21"/>
  <c r="F55" i="21"/>
  <c r="E55" i="21"/>
  <c r="H54" i="21"/>
  <c r="G54" i="21"/>
  <c r="F54" i="21"/>
  <c r="E54" i="21"/>
  <c r="H53" i="21"/>
  <c r="G53" i="21"/>
  <c r="F53" i="21"/>
  <c r="E53" i="21"/>
  <c r="H50" i="21"/>
  <c r="G50" i="21"/>
  <c r="F50" i="21"/>
  <c r="E50" i="21"/>
  <c r="H49" i="21"/>
  <c r="G49" i="21"/>
  <c r="F49" i="21"/>
  <c r="E49" i="21"/>
  <c r="D49" i="21"/>
  <c r="B48" i="21"/>
  <c r="B47" i="21"/>
  <c r="H46" i="21"/>
  <c r="G46" i="21"/>
  <c r="F46" i="21"/>
  <c r="E46" i="21"/>
  <c r="D46" i="21"/>
  <c r="H45" i="21"/>
  <c r="G45" i="21"/>
  <c r="F45" i="21"/>
  <c r="H44" i="21"/>
  <c r="G44" i="21"/>
  <c r="F44" i="21"/>
  <c r="E44" i="21"/>
  <c r="H43" i="21"/>
  <c r="G43" i="21"/>
  <c r="F43" i="21"/>
  <c r="E43" i="21"/>
  <c r="H42" i="21"/>
  <c r="G42" i="21"/>
  <c r="F42" i="21"/>
  <c r="E42" i="21"/>
  <c r="H40" i="21"/>
  <c r="G40" i="21"/>
  <c r="F40" i="21"/>
  <c r="E40" i="21"/>
  <c r="O38" i="21"/>
  <c r="N38" i="21"/>
  <c r="M38" i="21"/>
  <c r="L38" i="21"/>
  <c r="H38" i="21"/>
  <c r="G38" i="21"/>
  <c r="F38" i="21"/>
  <c r="E38" i="21"/>
  <c r="H37" i="21"/>
  <c r="G37" i="21"/>
  <c r="F37" i="21"/>
  <c r="E37" i="21"/>
  <c r="H36" i="21"/>
  <c r="G36" i="21"/>
  <c r="F36" i="21"/>
  <c r="E36" i="21"/>
  <c r="H35" i="21"/>
  <c r="G35" i="21"/>
  <c r="F35" i="21"/>
  <c r="E35" i="21"/>
  <c r="H34" i="21"/>
  <c r="G34" i="21"/>
  <c r="F34" i="21"/>
  <c r="E34" i="21"/>
  <c r="C34" i="21"/>
  <c r="H33" i="21"/>
  <c r="G33" i="21"/>
  <c r="F33" i="21"/>
  <c r="E33" i="21"/>
  <c r="D33" i="21"/>
  <c r="C33" i="21"/>
  <c r="H32" i="21"/>
  <c r="G32" i="21"/>
  <c r="F32" i="21"/>
  <c r="E32" i="21"/>
  <c r="C32" i="21"/>
  <c r="H31" i="21"/>
  <c r="G31" i="21"/>
  <c r="F31" i="21"/>
  <c r="E31" i="21"/>
  <c r="H30" i="21"/>
  <c r="G30" i="21"/>
  <c r="F30" i="21"/>
  <c r="E30" i="21"/>
  <c r="D30" i="21"/>
  <c r="C30" i="21"/>
  <c r="H29" i="21"/>
  <c r="G29" i="21"/>
  <c r="F29" i="21"/>
  <c r="E29" i="21"/>
  <c r="D29" i="21"/>
  <c r="C29" i="21"/>
  <c r="H28" i="21"/>
  <c r="G28" i="21"/>
  <c r="F28" i="21"/>
  <c r="E28" i="21"/>
  <c r="C28" i="21"/>
  <c r="H27" i="21"/>
  <c r="G27" i="21"/>
  <c r="F27" i="21"/>
  <c r="E27" i="21"/>
  <c r="H26" i="21"/>
  <c r="G26" i="21"/>
  <c r="F26" i="21"/>
  <c r="E26" i="21"/>
  <c r="D26" i="21"/>
  <c r="D27" i="21" s="1"/>
  <c r="C26" i="21"/>
  <c r="H25" i="21"/>
  <c r="G25" i="21"/>
  <c r="F25" i="21"/>
  <c r="E25" i="21"/>
  <c r="C25" i="21"/>
  <c r="H24" i="21"/>
  <c r="G24" i="21"/>
  <c r="F24" i="21"/>
  <c r="E24" i="21"/>
  <c r="H23" i="21"/>
  <c r="G23" i="21"/>
  <c r="F23" i="21"/>
  <c r="E23" i="21"/>
  <c r="D23" i="21"/>
  <c r="C23" i="21"/>
  <c r="H22" i="21"/>
  <c r="G22" i="21"/>
  <c r="F22" i="21"/>
  <c r="E22" i="21"/>
  <c r="C22" i="21"/>
  <c r="H21" i="21"/>
  <c r="G21" i="21"/>
  <c r="F21" i="21"/>
  <c r="E21" i="21"/>
  <c r="D21" i="21"/>
  <c r="C21" i="21"/>
  <c r="H20" i="21"/>
  <c r="G20" i="21"/>
  <c r="F20" i="21"/>
  <c r="E20" i="21"/>
  <c r="C20" i="21"/>
  <c r="H19" i="21"/>
  <c r="G19" i="21"/>
  <c r="F19" i="21"/>
  <c r="E19" i="21"/>
  <c r="C19" i="21"/>
  <c r="H18" i="21"/>
  <c r="G18" i="21"/>
  <c r="F18" i="21"/>
  <c r="E18" i="21"/>
  <c r="D18" i="21"/>
  <c r="C18" i="21"/>
  <c r="H17" i="21"/>
  <c r="G17" i="21"/>
  <c r="F17" i="21"/>
  <c r="E17" i="21"/>
  <c r="D17" i="21"/>
  <c r="C17" i="21"/>
  <c r="H16" i="21"/>
  <c r="G16" i="21"/>
  <c r="F16" i="21"/>
  <c r="E16" i="21"/>
  <c r="C16" i="21"/>
  <c r="H15" i="21"/>
  <c r="G15" i="21"/>
  <c r="F15" i="21"/>
  <c r="E15" i="21"/>
  <c r="C15" i="21"/>
  <c r="H14" i="21"/>
  <c r="G14" i="21"/>
  <c r="F14" i="21"/>
  <c r="E14" i="21"/>
  <c r="C14" i="21"/>
  <c r="H13" i="21"/>
  <c r="G13" i="21"/>
  <c r="F13" i="21"/>
  <c r="E13" i="21"/>
  <c r="D13" i="21"/>
  <c r="B13" i="21"/>
  <c r="H12" i="21"/>
  <c r="G12" i="21"/>
  <c r="F12" i="21"/>
  <c r="E12" i="21"/>
  <c r="H10" i="21"/>
  <c r="G10" i="21"/>
  <c r="F10" i="21"/>
  <c r="E10" i="21"/>
  <c r="B10" i="21"/>
  <c r="H9" i="21"/>
  <c r="G9" i="21"/>
  <c r="F9" i="21"/>
  <c r="E9" i="21"/>
  <c r="B9" i="21"/>
  <c r="H8" i="21"/>
  <c r="G8" i="21"/>
  <c r="F8" i="21"/>
  <c r="E8" i="21"/>
  <c r="D8" i="21"/>
  <c r="B8" i="21"/>
  <c r="H7" i="21"/>
  <c r="G7" i="21"/>
  <c r="F7" i="21"/>
  <c r="E7" i="21"/>
  <c r="B7" i="21"/>
  <c r="H6" i="21"/>
  <c r="G6" i="21"/>
  <c r="F6" i="21"/>
  <c r="E6" i="21"/>
  <c r="B6" i="21"/>
  <c r="H5" i="21"/>
  <c r="G5" i="21"/>
  <c r="F5" i="21"/>
  <c r="E5" i="21"/>
  <c r="D5" i="21"/>
  <c r="H55" i="1"/>
  <c r="D25" i="21" l="1"/>
  <c r="D24" i="21"/>
  <c r="E11" i="22"/>
  <c r="E36" i="22" s="1"/>
  <c r="E37" i="22" s="1"/>
  <c r="D7" i="22"/>
  <c r="D5" i="22"/>
  <c r="D6" i="21" s="1"/>
  <c r="D15" i="22"/>
  <c r="D16" i="21" s="1"/>
  <c r="D27" i="22"/>
  <c r="D31" i="22"/>
  <c r="D34" i="22" l="1"/>
  <c r="D32" i="21"/>
  <c r="D35" i="21" s="1"/>
  <c r="D28" i="21"/>
  <c r="D31" i="21" s="1"/>
  <c r="D36" i="21" s="1"/>
  <c r="D30" i="22"/>
  <c r="D11" i="22"/>
  <c r="D7" i="21"/>
  <c r="D12" i="21" s="1"/>
  <c r="D23" i="22"/>
  <c r="D35" i="22" s="1"/>
  <c r="D37" i="21" l="1"/>
  <c r="D36" i="22"/>
  <c r="D37" i="22" s="1"/>
  <c r="D40" i="21" l="1"/>
  <c r="K38" i="21"/>
  <c r="D42" i="21" s="1"/>
  <c r="D38" i="21"/>
  <c r="D55" i="21"/>
  <c r="D54" i="21" l="1"/>
  <c r="D57" i="21"/>
  <c r="D53" i="21"/>
  <c r="D56" i="21"/>
  <c r="D43" i="21"/>
  <c r="D50" i="21" s="1"/>
</calcChain>
</file>

<file path=xl/sharedStrings.xml><?xml version="1.0" encoding="utf-8"?>
<sst xmlns="http://schemas.openxmlformats.org/spreadsheetml/2006/main" count="912" uniqueCount="371">
  <si>
    <t>青年等就農計画認定申請書</t>
  </si>
  <si>
    <t>青　年　等　就　農　計　画</t>
  </si>
  <si>
    <t xml:space="preserve"> □親（三親等以内の親族を含む。以下同じ。）の農業経営とは別に</t>
  </si>
  <si>
    <t>新たな部門を開始</t>
  </si>
  <si>
    <t>目標とする営農類型</t>
  </si>
  <si>
    <t>（備考の営農類型</t>
  </si>
  <si>
    <t>　の中から選択）</t>
  </si>
  <si>
    <t>（年間農業所得及び年間労働時間の現状及び目標）</t>
  </si>
  <si>
    <t>　農業経営の規模に関する目標</t>
  </si>
  <si>
    <t xml:space="preserve"> 経営面積合計</t>
  </si>
  <si>
    <t>地目</t>
  </si>
  <si>
    <t>所有地</t>
  </si>
  <si>
    <t>借入地</t>
  </si>
  <si>
    <t>特定作業受託</t>
  </si>
  <si>
    <t>作目</t>
  </si>
  <si>
    <t>農畜産物の加工・販売その他の関連・附帯事業</t>
  </si>
  <si>
    <t>生産方式に関する目標</t>
  </si>
  <si>
    <t xml:space="preserve"> 機械・施設名</t>
  </si>
  <si>
    <t>型式、性能、規模等及びその台数</t>
  </si>
  <si>
    <t>　　　農業経営の構成</t>
  </si>
  <si>
    <t>氏　　名</t>
  </si>
  <si>
    <t>（法人経営にあっては役員の氏名）</t>
  </si>
  <si>
    <t>雇用者</t>
  </si>
  <si>
    <t>常時雇（年間）</t>
  </si>
  <si>
    <t>臨時雇（年間）</t>
  </si>
  <si>
    <t>○ 農業経営基盤強化促進法第４条第２項第２号に掲げる者及び法人の役員（同号に掲げる者に</t>
  </si>
  <si>
    <t xml:space="preserve"> 限る。）が有する知識及び技能に関する事項</t>
  </si>
  <si>
    <r>
      <t>　</t>
    </r>
    <r>
      <rPr>
        <sz val="11"/>
        <color rgb="FF000000"/>
        <rFont val="ＭＳ 明朝"/>
        <family val="1"/>
        <charset val="128"/>
      </rPr>
      <t xml:space="preserve"> 上記の住所</t>
    </r>
  </si>
  <si>
    <t>　 退職年月日</t>
  </si>
  <si>
    <t>（参考）技術・知識の習得状況</t>
  </si>
  <si>
    <t xml:space="preserve">   　専攻・営農部門</t>
  </si>
  <si>
    <t xml:space="preserve">           　年　　　月　～　　　年　　　月</t>
  </si>
  <si>
    <t xml:space="preserve">  注：研修カリキュラム等を添付すること。</t>
  </si>
  <si>
    <t>認定市町村名</t>
  </si>
  <si>
    <t>認定年月日</t>
  </si>
  <si>
    <t>備考</t>
  </si>
  <si>
    <t>（備考）</t>
  </si>
  <si>
    <t>３　氏名又は代表者の氏名を自署する場合においては、押印を省略することができる。</t>
  </si>
  <si>
    <t>４　就農時の就農地等</t>
  </si>
  <si>
    <t>　イ  「農業経営開始日」欄には、農業経営を開始した年月日を記入する。この場合、農業経営を開始した時期を証明する書類を添付するものとする。また、農業経営を開始する予定日の場合は、年月日の後に（予定）と記載する。</t>
  </si>
  <si>
    <t>　ウ　「就農形態」欄には、該当する就農形態の□内にレ印を付す。親（三親等以内の親族を含む。以下同じ。）の農業経営を継承する場合は、継承する農業経営での従事期間を記入する。</t>
  </si>
  <si>
    <t xml:space="preserve"> 　（ア）「新たに農業経営を開始」は、親が農業経営を行っていない者が、新たに農業経営を開始する場合とする。</t>
  </si>
  <si>
    <t xml:space="preserve"> 　（イ）「親の農業経営とは別に新たな部門を開始」は、親の農業経営に従事していた者等が、親の農業経営部門とは別の部門で新たに農業経営を開始する場合とする。</t>
  </si>
  <si>
    <t>　エ　「目標とする営農類型」欄には、別記の営農類型の中から該当する営農類型を記載する。該当する営農類型がない場合は、その他（○○）として、その他の営農類型名を○○に記載する。</t>
  </si>
  <si>
    <t>　オ　「将来の農業経営の構想」欄には、計画作成時において構想している将来（経営開始後おおむね５年後）の農業経営の概要を記載する。</t>
  </si>
  <si>
    <t xml:space="preserve">  カ　なお、当欄以下の「現状」欄は、初年度の場合は１年間の見込みを記載し、既に経営を開始している場合は計画作成時点の前年の状況を記載する。「目標」欄は、経営開始後おおむね５年後に達成すべき農業経営の目標について記載する。</t>
  </si>
  <si>
    <t>５　「農業経営の規模に関する目標」欄には、次の事項を記載する。</t>
  </si>
  <si>
    <t>　イ　この場合、申請者が、当該農地について、主な基幹作業を受託し、かつ、アの（1）及び（2）の要件を満たすことを証する書面を添付するものとする。</t>
  </si>
  <si>
    <t>　ウ  「作業受託」欄に、「特定作業受託」欄に記載した作業受託以外の作業受託について、作目別、基幹作業別に、作業受託面積を記載するとともに、「換算後」欄に「作業受託面積÷作業数」により換算した面積を記載する。</t>
  </si>
  <si>
    <t>　エ  「農畜産物の加工・販売その他の関連・附帯事業」欄には、農業経営に関連・附帯する事業として、（1）農畜産物を原料又は材料として使用して行う製造又は加工、（2）農畜産物の貯蔵、運搬又は販売、（3）農業生産に必要な資材の製造等について記載する。</t>
  </si>
  <si>
    <t>６　「生産方式に関する目標」欄には、機械・施設の型式、性能、規模ごとに台数を記載するとともに、リース、レンタル、共同利用等による場合は、その旨を記載する。</t>
  </si>
  <si>
    <t>７　「経営管理に関する目標」欄には、簿記記帳、経営内役割分担等の経営管理に関する目標を記載する。</t>
  </si>
  <si>
    <t>８　「農業従事の態様等に関する目標」欄には、休日制の導入、ヘルパー制度活用による労働負担の軽減等について記載する。なお、家族経営協定を締結している場合には、その旨と当該協定に基づく家族間の役割分担等の内容を記載する。</t>
  </si>
  <si>
    <t>９　「目標を達成するために必要な措置」欄には、「将来の農業経営の構想」、「農業経営の規模に関する目標」、「生産方式に関する目標」、「経営管理に関する目標」及び「農業従事の態様等に関する目標」に掲げた目標を達成するために必要な施設の設置、機械の購入、その他のリース農場の利用、農用地の購入・賃借等の措置を行うのに必要な資金を記載する。</t>
  </si>
  <si>
    <t>10  「農業経営の構成」欄には、農業経営に携わる者の担当業務及び年間農業従事日数等について、その現状及び現在想定し得る範囲での見通しを記載するものとする。この場合、現在は農業経営に携わっているが５年後は離農する見込みの者及び現在は就農していないが５年後は経営に参画する見込みの者についても記載する。</t>
  </si>
  <si>
    <t>　ア  「氏名（法人経営にあっては役員の氏名）」欄に、代表者以外の者にあっては、家族農業経営の場合には農業経営に携わる者の氏名を、法人経営の場合には役員の氏名を記載する。</t>
  </si>
  <si>
    <t>　イ  「代表者との続柄（法人経営にあっては役職）」欄に、代表者にあってはその旨を記載し、家族農業経営の場合には代表者を基準とした続柄を、法人経営の場合には役職を、それぞれ記載する。</t>
  </si>
  <si>
    <t>　ウ  年間農業従事日数は、１日８時間として計算し、毎日１時間ずつ働いた場合には、８日で１日と換算する。</t>
  </si>
  <si>
    <t>12　「（参考）技術・知識の習得状況」欄には、次の事項に関して過去に実施した内容を記載する。</t>
  </si>
  <si>
    <t>　ア　農業高校、農業者研修教育施設（道府県農業大学校）、民間研修教育施設、先進農家等における教育・研修を記載する。</t>
  </si>
  <si>
    <t>　イ　先進農家等における研修については、「研修先等の名称」欄に、研修先の農業法人等名を記載する。</t>
  </si>
  <si>
    <t>　ウ　上記以外に実践的な技術・知識を習得している場合は、「研修内容等」の欄にその内容を記載する（他の欄は記載不要）。</t>
  </si>
  <si>
    <t>別記</t>
  </si>
  <si>
    <t>（備考の４のエ「目標とする営農類型」は、以下の営農類型から選択すること。）</t>
  </si>
  <si>
    <t>１　単一経営（農産物販売金額１位の部門の販売金額が、農産物総販売金額の80％以上を占める場合）の営農類型（例：露地野菜）</t>
  </si>
  <si>
    <t>　　水稲、麦類、雑穀、いも類、豆類、工芸農作物、露地野菜、施設野菜、露地果樹、施設果樹、露地花き・花木、施設花き・花木、乳用牛、肉用牛、養豚、養鶏</t>
  </si>
  <si>
    <t>２　複合経営（農産物販売金額１位の部門が水稲であって、水稲の販売金額が、農産物総販売金額の80％に満たない場合）の営農類型（例（２位の部門が麦類の場合）：水稲＋麦類）</t>
  </si>
  <si>
    <t>　　水稲＋（麦類、雑穀、いも類、豆類、工芸農作物、露地野菜、施設野菜、露地果樹、施設果樹、露地花き・花木、施設花き・花木、乳用牛、肉用牛、養豚、養鶏）</t>
  </si>
  <si>
    <t>３　１及び２に該当しない場合は、その他（○○）として記載する。（例１：その他（きのこ菌床栽培）、例２（農産物販売金額１位の部門が施設野菜、２位の部門が麦類の場合）：その他（施設野菜＋麦類））</t>
  </si>
  <si>
    <t>氏名</t>
    <phoneticPr fontId="5"/>
  </si>
  <si>
    <t>申請者住所</t>
    <phoneticPr fontId="5"/>
  </si>
  <si>
    <t>　　　　　　　　　　　　　　　　　　　　　　</t>
    <phoneticPr fontId="5"/>
  </si>
  <si>
    <t>＜法人設立年月日　　　年　　月　　日設立＞</t>
    <phoneticPr fontId="5"/>
  </si>
  <si>
    <t xml:space="preserve"> 就 農 地</t>
    <phoneticPr fontId="5"/>
  </si>
  <si>
    <t>就農形態</t>
    <phoneticPr fontId="5"/>
  </si>
  <si>
    <t xml:space="preserve">       　 継承する経営での従事期間　　　　年　　か月</t>
    <phoneticPr fontId="5"/>
  </si>
  <si>
    <t>将来の農業</t>
    <phoneticPr fontId="5"/>
  </si>
  <si>
    <t>経営の構想</t>
    <phoneticPr fontId="5"/>
  </si>
  <si>
    <t>現状</t>
    <phoneticPr fontId="5"/>
  </si>
  <si>
    <t>年間農業所得</t>
    <phoneticPr fontId="5"/>
  </si>
  <si>
    <t>現状</t>
    <phoneticPr fontId="5"/>
  </si>
  <si>
    <t>年間労働時間</t>
    <phoneticPr fontId="5"/>
  </si>
  <si>
    <t>（該当する形態にレ</t>
    <phoneticPr fontId="5"/>
  </si>
  <si>
    <t xml:space="preserve">   印）</t>
    <phoneticPr fontId="5"/>
  </si>
  <si>
    <t>作目・部門名</t>
    <rPh sb="0" eb="2">
      <t>サクモク</t>
    </rPh>
    <rPh sb="3" eb="5">
      <t>ブモン</t>
    </rPh>
    <rPh sb="5" eb="6">
      <t>メイ</t>
    </rPh>
    <phoneticPr fontId="5"/>
  </si>
  <si>
    <t>現状</t>
    <rPh sb="0" eb="2">
      <t>ゲンジョウ</t>
    </rPh>
    <phoneticPr fontId="5"/>
  </si>
  <si>
    <t>作付面積</t>
    <rPh sb="0" eb="2">
      <t>サクツケ</t>
    </rPh>
    <rPh sb="2" eb="4">
      <t>メンセキ</t>
    </rPh>
    <phoneticPr fontId="5"/>
  </si>
  <si>
    <t>飼養頭数</t>
    <rPh sb="0" eb="2">
      <t>シヨウ</t>
    </rPh>
    <rPh sb="2" eb="4">
      <t>トウスウ</t>
    </rPh>
    <phoneticPr fontId="5"/>
  </si>
  <si>
    <t>生産量</t>
    <rPh sb="0" eb="2">
      <t>セイサン</t>
    </rPh>
    <rPh sb="2" eb="3">
      <t>リョウ</t>
    </rPh>
    <phoneticPr fontId="5"/>
  </si>
  <si>
    <t>所在地</t>
    <phoneticPr fontId="5"/>
  </si>
  <si>
    <t>(市町村名)</t>
    <phoneticPr fontId="5"/>
  </si>
  <si>
    <t>作業</t>
    <rPh sb="0" eb="2">
      <t>サギョウ</t>
    </rPh>
    <phoneticPr fontId="5"/>
  </si>
  <si>
    <t>作業受託面積</t>
    <rPh sb="0" eb="2">
      <t>サギョウ</t>
    </rPh>
    <rPh sb="2" eb="4">
      <t>ジュタク</t>
    </rPh>
    <rPh sb="4" eb="6">
      <t>メンセキ</t>
    </rPh>
    <phoneticPr fontId="5"/>
  </si>
  <si>
    <t>現状</t>
    <phoneticPr fontId="5"/>
  </si>
  <si>
    <t>現状</t>
    <phoneticPr fontId="5"/>
  </si>
  <si>
    <t>作業受託</t>
    <rPh sb="0" eb="2">
      <t>サギョウ</t>
    </rPh>
    <rPh sb="2" eb="4">
      <t>ジュタク</t>
    </rPh>
    <phoneticPr fontId="5"/>
  </si>
  <si>
    <t>区分</t>
    <phoneticPr fontId="5"/>
  </si>
  <si>
    <t>単純計</t>
    <rPh sb="0" eb="2">
      <t>タンジュン</t>
    </rPh>
    <rPh sb="2" eb="3">
      <t>ケイ</t>
    </rPh>
    <phoneticPr fontId="5"/>
  </si>
  <si>
    <t>換算後</t>
    <rPh sb="0" eb="2">
      <t>カンサン</t>
    </rPh>
    <rPh sb="2" eb="3">
      <t>ゴ</t>
    </rPh>
    <phoneticPr fontId="5"/>
  </si>
  <si>
    <t>事業名</t>
    <rPh sb="0" eb="2">
      <t>ジギョウ</t>
    </rPh>
    <rPh sb="2" eb="3">
      <t>メイ</t>
    </rPh>
    <phoneticPr fontId="5"/>
  </si>
  <si>
    <t>内容</t>
    <rPh sb="0" eb="2">
      <t>ナイヨウ</t>
    </rPh>
    <phoneticPr fontId="5"/>
  </si>
  <si>
    <t>経営管理に</t>
    <phoneticPr fontId="5"/>
  </si>
  <si>
    <t>関する目標</t>
    <phoneticPr fontId="5"/>
  </si>
  <si>
    <t>農業従事の態様</t>
    <phoneticPr fontId="5"/>
  </si>
  <si>
    <t>等に関する目標</t>
    <phoneticPr fontId="5"/>
  </si>
  <si>
    <t>事業内容</t>
    <phoneticPr fontId="5"/>
  </si>
  <si>
    <t>（施設の設置・</t>
    <phoneticPr fontId="5"/>
  </si>
  <si>
    <t xml:space="preserve"> 機械の購入等）</t>
    <phoneticPr fontId="5"/>
  </si>
  <si>
    <t xml:space="preserve"> 規模・構造等</t>
    <phoneticPr fontId="5"/>
  </si>
  <si>
    <t>実施時期</t>
    <phoneticPr fontId="5"/>
  </si>
  <si>
    <t>事業費　　</t>
    <rPh sb="0" eb="2">
      <t>ジギョウ</t>
    </rPh>
    <rPh sb="2" eb="3">
      <t>ヒ</t>
    </rPh>
    <phoneticPr fontId="5"/>
  </si>
  <si>
    <t>資金名等</t>
    <rPh sb="0" eb="2">
      <t>シキン</t>
    </rPh>
    <rPh sb="2" eb="3">
      <t>メイ</t>
    </rPh>
    <rPh sb="3" eb="4">
      <t>トウ</t>
    </rPh>
    <phoneticPr fontId="5"/>
  </si>
  <si>
    <t>目標を達成するために必要な措置</t>
    <phoneticPr fontId="5"/>
  </si>
  <si>
    <t>年齢</t>
    <rPh sb="0" eb="2">
      <t>ネンレイ</t>
    </rPh>
    <phoneticPr fontId="5"/>
  </si>
  <si>
    <t>（法人経営にあ
っては役職）</t>
    <phoneticPr fontId="5"/>
  </si>
  <si>
    <t>代表者との続柄</t>
    <phoneticPr fontId="5"/>
  </si>
  <si>
    <t>見通し</t>
    <rPh sb="0" eb="2">
      <t>ミトオ</t>
    </rPh>
    <phoneticPr fontId="5"/>
  </si>
  <si>
    <t>担当業務</t>
    <rPh sb="0" eb="2">
      <t>タントウ</t>
    </rPh>
    <rPh sb="2" eb="4">
      <t>ギョウム</t>
    </rPh>
    <phoneticPr fontId="5"/>
  </si>
  <si>
    <t>年間農業
従事日数
（日）</t>
    <rPh sb="0" eb="2">
      <t>ネンカン</t>
    </rPh>
    <rPh sb="2" eb="4">
      <t>ノウギョウ</t>
    </rPh>
    <rPh sb="5" eb="7">
      <t>ジュウジ</t>
    </rPh>
    <rPh sb="7" eb="9">
      <t>ニッスウ</t>
    </rPh>
    <rPh sb="11" eb="12">
      <t>ニチ</t>
    </rPh>
    <phoneticPr fontId="5"/>
  </si>
  <si>
    <t>実人数</t>
    <rPh sb="0" eb="1">
      <t>ジツ</t>
    </rPh>
    <rPh sb="1" eb="3">
      <t>ニンズウ</t>
    </rPh>
    <phoneticPr fontId="5"/>
  </si>
  <si>
    <t>延べ人数</t>
    <rPh sb="0" eb="1">
      <t>ノ</t>
    </rPh>
    <rPh sb="2" eb="4">
      <t>ニンズウ</t>
    </rPh>
    <phoneticPr fontId="5"/>
  </si>
  <si>
    <r>
      <t xml:space="preserve">  </t>
    </r>
    <r>
      <rPr>
        <sz val="11"/>
        <color rgb="FF000000"/>
        <rFont val="ＭＳ 明朝"/>
        <family val="1"/>
        <charset val="128"/>
      </rPr>
      <t>注：法人の場合は、役員（農業経営基盤強化促進法第４条第２項第２号に掲げる者に限る。）</t>
    </r>
    <phoneticPr fontId="5"/>
  </si>
  <si>
    <t>　　　ごとに作成すること。</t>
    <phoneticPr fontId="5"/>
  </si>
  <si>
    <t>　 　 法人の場合は、役員（農業経営基盤強化促進法第４条第２項第１号及び第２号に掲げる者に</t>
    <phoneticPr fontId="5"/>
  </si>
  <si>
    <t>限る。）ごとに作成すること。</t>
    <phoneticPr fontId="5"/>
  </si>
  <si>
    <t>１　法人経営にあっては、申請者の氏名欄に法人名及び代表者氏名を、生年月日欄に</t>
    <phoneticPr fontId="5"/>
  </si>
  <si>
    <t>２  夫婦等が共同で一の青年等就農計画の認定を申請する場合には、申請者欄者に帰属</t>
    <phoneticPr fontId="5"/>
  </si>
  <si>
    <t>　　法人設立年月日を記載する。</t>
    <phoneticPr fontId="5"/>
  </si>
  <si>
    <t>　とが明確化されている家族経営協定等の取決めの写しを添付するものとする。</t>
    <phoneticPr fontId="5"/>
  </si>
  <si>
    <t>　すること及び農業経営に関する基本的事項について共同申請者の合意により決定するこ</t>
    <phoneticPr fontId="5"/>
  </si>
  <si>
    <t xml:space="preserve">  ア  「就農地」欄には、就農地の市町村名を記載する。また、就農予定地の場合は、市町村名の後に（予定）と記載する。</t>
    <phoneticPr fontId="5"/>
  </si>
  <si>
    <t>11　「農業経営基盤強化促進法第４条第２項第２号に掲げる者及び法人の役員（同号に掲げる者に限る。）が有する知識及び技能に関する事項」を記載する場合には、経歴に掲げた職務内容で得た知識及び技能で農業経営に活用できるものについて記載する。</t>
    <phoneticPr fontId="5"/>
  </si>
  <si>
    <t xml:space="preserve">   （ウ）「親の農業経営を継承」は、親が農業経営を行っており、申請者が新たに農業経営を開始する際に、親の農業経営の全体を継承する場合は「全体」を選択し、親の農業経営の一部を継承する場合は「一部」を選択する。また、親の農業経営を継承する以前に親の農業経営に従事していた期間を記載する。</t>
    <phoneticPr fontId="5"/>
  </si>
  <si>
    <t>　ア　「特定作業受託」欄に、作目別に、主な基幹作業（水稲にあっては、耕起・代かき、田植え、収穫・脱穀、麦及び大豆にあっては耕起・整地、播種、収穫、その他の作目にあってはこれらに準ずる農作業をいう。以下同じ。）を受託する農地（（1）申請者が当該農地に係る収穫物についての販売委託を引き受けることにより販売名義を有し、かつ、（2）当該販売委託を引き受けた農産物に係る販売収入の処分権を有するものに限る。）の作業受託面積及び生産量を記載する。</t>
    <phoneticPr fontId="5"/>
  </si>
  <si>
    <t>職務内容</t>
    <phoneticPr fontId="5"/>
  </si>
  <si>
    <t>経歴</t>
    <rPh sb="0" eb="2">
      <t>ケイレキ</t>
    </rPh>
    <phoneticPr fontId="5"/>
  </si>
  <si>
    <t>勤務機関名</t>
    <phoneticPr fontId="5"/>
  </si>
  <si>
    <t>在職期間</t>
    <phoneticPr fontId="5"/>
  </si>
  <si>
    <t>年  　月 ～ 　 年 　 月</t>
    <phoneticPr fontId="5"/>
  </si>
  <si>
    <t>資 格 等</t>
    <phoneticPr fontId="5"/>
  </si>
  <si>
    <r>
      <t xml:space="preserve"> </t>
    </r>
    <r>
      <rPr>
        <sz val="11"/>
        <color rgb="FF000000"/>
        <rFont val="ＭＳ 明朝"/>
        <family val="1"/>
        <charset val="128"/>
      </rPr>
      <t>農業経営に活用できる知識及び 技能の内容</t>
    </r>
    <phoneticPr fontId="5"/>
  </si>
  <si>
    <t>研修先等の名称</t>
    <phoneticPr fontId="5"/>
  </si>
  <si>
    <t>研修等期間</t>
    <phoneticPr fontId="5"/>
  </si>
  <si>
    <t>活用した
補助金等</t>
    <phoneticPr fontId="5"/>
  </si>
  <si>
    <t>研修内容等</t>
    <phoneticPr fontId="5"/>
  </si>
  <si>
    <t>（参考）他市町村の認定状況</t>
    <phoneticPr fontId="5"/>
  </si>
  <si>
    <t>　なお、就農形態の区分は、以下のとおりとする。</t>
    <phoneticPr fontId="5"/>
  </si>
  <si>
    <t>　この場合、「経営面積合計」欄には、「作付面積・飼養頭数」欄の面積だけでなく、「特定作業受託」の「作業受託面積」欄の面積を加えて記載する。</t>
    <phoneticPr fontId="5"/>
  </si>
  <si>
    <t>等就農計画の認定を申請します。</t>
    <phoneticPr fontId="5"/>
  </si>
  <si>
    <t>　農業経営基盤強化促進法（昭和55年法律第65号）第14条の４第１項の規定に基づき、次の青年</t>
    <phoneticPr fontId="5"/>
  </si>
  <si>
    <t>計画</t>
  </si>
  <si>
    <t>項　　　　　　目</t>
  </si>
  <si>
    <t>諸材料費</t>
  </si>
  <si>
    <t>運賃</t>
  </si>
  <si>
    <t>作付け計画書</t>
    <rPh sb="0" eb="2">
      <t>サクツ</t>
    </rPh>
    <rPh sb="3" eb="6">
      <t>ケイカクショ</t>
    </rPh>
    <phoneticPr fontId="7"/>
  </si>
  <si>
    <t>【</t>
    <phoneticPr fontId="7"/>
  </si>
  <si>
    <t>】</t>
    <phoneticPr fontId="7"/>
  </si>
  <si>
    <t>NO.</t>
    <phoneticPr fontId="7"/>
  </si>
  <si>
    <t>農地所在
（圃場名）</t>
    <rPh sb="0" eb="2">
      <t>ノウチ</t>
    </rPh>
    <rPh sb="2" eb="4">
      <t>ショザイ</t>
    </rPh>
    <rPh sb="6" eb="7">
      <t>ホ</t>
    </rPh>
    <rPh sb="7" eb="8">
      <t>ジョウ</t>
    </rPh>
    <rPh sb="8" eb="9">
      <t>メイ</t>
    </rPh>
    <phoneticPr fontId="7"/>
  </si>
  <si>
    <t>地番</t>
    <rPh sb="0" eb="2">
      <t>チバン</t>
    </rPh>
    <phoneticPr fontId="7"/>
  </si>
  <si>
    <t>面積
(a)</t>
    <rPh sb="0" eb="2">
      <t>メンセキ</t>
    </rPh>
    <phoneticPr fontId="7"/>
  </si>
  <si>
    <t>作付け作物</t>
    <rPh sb="0" eb="2">
      <t>サクツ</t>
    </rPh>
    <rPh sb="3" eb="5">
      <t>サクモツ</t>
    </rPh>
    <phoneticPr fontId="7"/>
  </si>
  <si>
    <t>1月</t>
    <phoneticPr fontId="7"/>
  </si>
  <si>
    <t>2月</t>
  </si>
  <si>
    <t>3月</t>
  </si>
  <si>
    <t>4月</t>
  </si>
  <si>
    <t>5月</t>
  </si>
  <si>
    <t>6月</t>
  </si>
  <si>
    <t>7月</t>
  </si>
  <si>
    <t>8月</t>
  </si>
  <si>
    <t>9月</t>
  </si>
  <si>
    <t>10月</t>
  </si>
  <si>
    <t>11月</t>
  </si>
  <si>
    <t>12月</t>
  </si>
  <si>
    <t>上</t>
    <rPh sb="0" eb="1">
      <t>ジョウ</t>
    </rPh>
    <phoneticPr fontId="7"/>
  </si>
  <si>
    <t>中</t>
    <rPh sb="0" eb="1">
      <t>チュウ</t>
    </rPh>
    <phoneticPr fontId="7"/>
  </si>
  <si>
    <t>下</t>
    <rPh sb="0" eb="1">
      <t>ゲ</t>
    </rPh>
    <phoneticPr fontId="7"/>
  </si>
  <si>
    <t>同　意　書</t>
    <rPh sb="0" eb="1">
      <t>ドウ</t>
    </rPh>
    <rPh sb="2" eb="3">
      <t>イ</t>
    </rPh>
    <rPh sb="4" eb="5">
      <t>ショ</t>
    </rPh>
    <phoneticPr fontId="7"/>
  </si>
  <si>
    <t>私は、下記の条件を満たす場合に限り、私の青年等就農計画の申請</t>
    <rPh sb="0" eb="1">
      <t>ワタシ</t>
    </rPh>
    <rPh sb="3" eb="5">
      <t>カキ</t>
    </rPh>
    <rPh sb="6" eb="8">
      <t>ジョウケン</t>
    </rPh>
    <rPh sb="9" eb="10">
      <t>ミ</t>
    </rPh>
    <rPh sb="12" eb="14">
      <t>バアイ</t>
    </rPh>
    <rPh sb="15" eb="16">
      <t>カギ</t>
    </rPh>
    <rPh sb="18" eb="19">
      <t>ワタシ</t>
    </rPh>
    <rPh sb="20" eb="23">
      <t>セイネントウ</t>
    </rPh>
    <rPh sb="23" eb="25">
      <t>シュウノウ</t>
    </rPh>
    <rPh sb="25" eb="27">
      <t>ケイカク</t>
    </rPh>
    <rPh sb="28" eb="30">
      <t>シンセイ</t>
    </rPh>
    <phoneticPr fontId="7"/>
  </si>
  <si>
    <t>及び報告に際して提供した個人情報を支援に利用又は、関係機関に提</t>
    <rPh sb="5" eb="6">
      <t>サイ</t>
    </rPh>
    <rPh sb="8" eb="10">
      <t>テイキョウ</t>
    </rPh>
    <rPh sb="12" eb="14">
      <t>コジン</t>
    </rPh>
    <rPh sb="14" eb="16">
      <t>ジョウホウ</t>
    </rPh>
    <rPh sb="17" eb="19">
      <t>シエン</t>
    </rPh>
    <rPh sb="20" eb="22">
      <t>リヨウ</t>
    </rPh>
    <rPh sb="22" eb="23">
      <t>マタ</t>
    </rPh>
    <rPh sb="25" eb="27">
      <t>カンケイ</t>
    </rPh>
    <rPh sb="27" eb="29">
      <t>キカン</t>
    </rPh>
    <rPh sb="30" eb="31">
      <t>ツツミ</t>
    </rPh>
    <phoneticPr fontId="7"/>
  </si>
  <si>
    <t>供することに同意します。</t>
    <phoneticPr fontId="7"/>
  </si>
  <si>
    <t>記</t>
    <rPh sb="0" eb="1">
      <t>キ</t>
    </rPh>
    <phoneticPr fontId="7"/>
  </si>
  <si>
    <t>１　情報の提供を受ける関係機関は、新規就農者に対する支援措置を実施する</t>
    <rPh sb="2" eb="4">
      <t>ジョウホウ</t>
    </rPh>
    <rPh sb="5" eb="7">
      <t>テイキョウ</t>
    </rPh>
    <rPh sb="8" eb="9">
      <t>ウ</t>
    </rPh>
    <rPh sb="11" eb="13">
      <t>カンケイ</t>
    </rPh>
    <rPh sb="13" eb="15">
      <t>キカン</t>
    </rPh>
    <rPh sb="17" eb="19">
      <t>シンキ</t>
    </rPh>
    <rPh sb="19" eb="21">
      <t>シュウノウ</t>
    </rPh>
    <rPh sb="21" eb="22">
      <t>シャ</t>
    </rPh>
    <rPh sb="23" eb="24">
      <t>タイ</t>
    </rPh>
    <rPh sb="26" eb="28">
      <t>シエン</t>
    </rPh>
    <rPh sb="28" eb="30">
      <t>ソチ</t>
    </rPh>
    <rPh sb="31" eb="33">
      <t>ジッシ</t>
    </rPh>
    <phoneticPr fontId="7"/>
  </si>
  <si>
    <t>　　以下の者に限ること。</t>
    <rPh sb="2" eb="4">
      <t>イカ</t>
    </rPh>
    <rPh sb="5" eb="6">
      <t>モノ</t>
    </rPh>
    <rPh sb="7" eb="8">
      <t>カギ</t>
    </rPh>
    <phoneticPr fontId="7"/>
  </si>
  <si>
    <t>（１）国</t>
    <rPh sb="3" eb="4">
      <t>クニ</t>
    </rPh>
    <phoneticPr fontId="7"/>
  </si>
  <si>
    <t>（10）埼玉県信用農業協同組合連合会</t>
    <rPh sb="4" eb="6">
      <t>サイタマ</t>
    </rPh>
    <rPh sb="6" eb="7">
      <t>ケン</t>
    </rPh>
    <rPh sb="7" eb="9">
      <t>シンヨウ</t>
    </rPh>
    <rPh sb="9" eb="11">
      <t>ノウギョウ</t>
    </rPh>
    <rPh sb="11" eb="13">
      <t>キョウドウ</t>
    </rPh>
    <rPh sb="13" eb="15">
      <t>クミアイ</t>
    </rPh>
    <rPh sb="15" eb="18">
      <t>レンゴウカイ</t>
    </rPh>
    <phoneticPr fontId="7"/>
  </si>
  <si>
    <t>（２）埼玉県</t>
    <rPh sb="3" eb="5">
      <t>サイタマ</t>
    </rPh>
    <rPh sb="5" eb="6">
      <t>ケン</t>
    </rPh>
    <phoneticPr fontId="7"/>
  </si>
  <si>
    <t>（11）農林水産長期金融協会</t>
    <rPh sb="4" eb="6">
      <t>ノウリン</t>
    </rPh>
    <rPh sb="6" eb="8">
      <t>スイサン</t>
    </rPh>
    <rPh sb="8" eb="10">
      <t>チョウキ</t>
    </rPh>
    <rPh sb="10" eb="12">
      <t>キンユウ</t>
    </rPh>
    <rPh sb="12" eb="14">
      <t>キョウカイ</t>
    </rPh>
    <phoneticPr fontId="7"/>
  </si>
  <si>
    <t>（12）農地利用集積円滑化団体</t>
    <rPh sb="4" eb="6">
      <t>ノウチ</t>
    </rPh>
    <rPh sb="6" eb="8">
      <t>リヨウ</t>
    </rPh>
    <rPh sb="8" eb="10">
      <t>シュウセキ</t>
    </rPh>
    <rPh sb="10" eb="13">
      <t>エンカツカ</t>
    </rPh>
    <rPh sb="13" eb="15">
      <t>ダンタイ</t>
    </rPh>
    <phoneticPr fontId="7"/>
  </si>
  <si>
    <t>（４）埼玉県農林公社</t>
    <rPh sb="3" eb="6">
      <t>サイタマケン</t>
    </rPh>
    <rPh sb="6" eb="8">
      <t>ノウリン</t>
    </rPh>
    <rPh sb="8" eb="10">
      <t>コウシャ</t>
    </rPh>
    <phoneticPr fontId="7"/>
  </si>
  <si>
    <t>（13）農地中間管理機構</t>
    <rPh sb="4" eb="6">
      <t>ノウチ</t>
    </rPh>
    <rPh sb="6" eb="8">
      <t>チュウカン</t>
    </rPh>
    <rPh sb="8" eb="10">
      <t>カンリ</t>
    </rPh>
    <rPh sb="10" eb="12">
      <t>キコウ</t>
    </rPh>
    <phoneticPr fontId="7"/>
  </si>
  <si>
    <t>（５）農業委員会</t>
    <rPh sb="3" eb="5">
      <t>ノウギョウ</t>
    </rPh>
    <rPh sb="5" eb="8">
      <t>イインカイ</t>
    </rPh>
    <phoneticPr fontId="7"/>
  </si>
  <si>
    <t>（14）埼玉県農業会議</t>
    <rPh sb="4" eb="6">
      <t>サイタマ</t>
    </rPh>
    <rPh sb="6" eb="7">
      <t>ケン</t>
    </rPh>
    <rPh sb="7" eb="9">
      <t>ノウギョウ</t>
    </rPh>
    <rPh sb="9" eb="11">
      <t>カイギ</t>
    </rPh>
    <phoneticPr fontId="7"/>
  </si>
  <si>
    <t>（６）日本政策金融公庫</t>
    <rPh sb="3" eb="5">
      <t>ニホン</t>
    </rPh>
    <rPh sb="5" eb="7">
      <t>セイサク</t>
    </rPh>
    <rPh sb="7" eb="9">
      <t>キンユウ</t>
    </rPh>
    <rPh sb="9" eb="11">
      <t>コウコ</t>
    </rPh>
    <phoneticPr fontId="7"/>
  </si>
  <si>
    <t>（９）埼玉県農業信用基金協会</t>
    <rPh sb="3" eb="5">
      <t>サイタマ</t>
    </rPh>
    <rPh sb="5" eb="6">
      <t>ケン</t>
    </rPh>
    <rPh sb="6" eb="8">
      <t>ノウギョウ</t>
    </rPh>
    <rPh sb="8" eb="10">
      <t>シンヨウ</t>
    </rPh>
    <rPh sb="10" eb="12">
      <t>キキン</t>
    </rPh>
    <rPh sb="12" eb="14">
      <t>キョウカイ</t>
    </rPh>
    <phoneticPr fontId="7"/>
  </si>
  <si>
    <t>２　情報の提供を受ける関係機関は、情報提供することに同意を得た関係機関</t>
    <rPh sb="2" eb="4">
      <t>ジョウホウ</t>
    </rPh>
    <rPh sb="5" eb="7">
      <t>テイキョウ</t>
    </rPh>
    <rPh sb="8" eb="9">
      <t>ウ</t>
    </rPh>
    <rPh sb="11" eb="13">
      <t>カンケイ</t>
    </rPh>
    <rPh sb="13" eb="15">
      <t>キカン</t>
    </rPh>
    <rPh sb="17" eb="19">
      <t>ジョウホウ</t>
    </rPh>
    <rPh sb="19" eb="21">
      <t>テイキョウ</t>
    </rPh>
    <rPh sb="26" eb="28">
      <t>ドウイ</t>
    </rPh>
    <rPh sb="29" eb="30">
      <t>エ</t>
    </rPh>
    <rPh sb="31" eb="33">
      <t>カンケイ</t>
    </rPh>
    <rPh sb="33" eb="35">
      <t>キカン</t>
    </rPh>
    <phoneticPr fontId="7"/>
  </si>
  <si>
    <t>　　以外の者に対して、情報を開示しないこと。</t>
    <rPh sb="2" eb="4">
      <t>イガイ</t>
    </rPh>
    <rPh sb="5" eb="6">
      <t>モノ</t>
    </rPh>
    <rPh sb="7" eb="8">
      <t>タイ</t>
    </rPh>
    <rPh sb="11" eb="13">
      <t>ジョウホウ</t>
    </rPh>
    <rPh sb="14" eb="16">
      <t>カイジ</t>
    </rPh>
    <phoneticPr fontId="7"/>
  </si>
  <si>
    <t>３　情報の提供を受ける関係機関は、支援の実施以外の目的で個人情報を使用</t>
    <rPh sb="2" eb="4">
      <t>ジョウホウ</t>
    </rPh>
    <rPh sb="5" eb="7">
      <t>テイキョウ</t>
    </rPh>
    <rPh sb="8" eb="9">
      <t>ウ</t>
    </rPh>
    <rPh sb="11" eb="13">
      <t>カンケイ</t>
    </rPh>
    <rPh sb="13" eb="15">
      <t>キカン</t>
    </rPh>
    <rPh sb="17" eb="19">
      <t>シエン</t>
    </rPh>
    <rPh sb="20" eb="22">
      <t>ジッシ</t>
    </rPh>
    <rPh sb="22" eb="24">
      <t>イガイ</t>
    </rPh>
    <rPh sb="25" eb="27">
      <t>モクテキ</t>
    </rPh>
    <rPh sb="28" eb="30">
      <t>コジン</t>
    </rPh>
    <rPh sb="30" eb="32">
      <t>ジョウホウ</t>
    </rPh>
    <rPh sb="33" eb="35">
      <t>シヨウ</t>
    </rPh>
    <phoneticPr fontId="7"/>
  </si>
  <si>
    <t>　　しないこと。</t>
    <phoneticPr fontId="7"/>
  </si>
  <si>
    <t>住所</t>
    <rPh sb="0" eb="2">
      <t>ジュウショ</t>
    </rPh>
    <phoneticPr fontId="7"/>
  </si>
  <si>
    <t>氏名</t>
    <rPh sb="0" eb="1">
      <t>シ</t>
    </rPh>
    <rPh sb="1" eb="2">
      <t>メイ</t>
    </rPh>
    <phoneticPr fontId="7"/>
  </si>
  <si>
    <t>作付面積(a)</t>
    <rPh sb="0" eb="2">
      <t>サクツケ</t>
    </rPh>
    <rPh sb="2" eb="4">
      <t>メンセキ</t>
    </rPh>
    <phoneticPr fontId="5"/>
  </si>
  <si>
    <t>生産量(kg)</t>
    <rPh sb="0" eb="2">
      <t>セイサン</t>
    </rPh>
    <rPh sb="2" eb="3">
      <t>リョウ</t>
    </rPh>
    <phoneticPr fontId="5"/>
  </si>
  <si>
    <t>目標（　　年）</t>
    <phoneticPr fontId="5"/>
  </si>
  <si>
    <t>目標（　　年）</t>
    <phoneticPr fontId="5"/>
  </si>
  <si>
    <t xml:space="preserve"> □新たに農業経営を開始</t>
    <phoneticPr fontId="5"/>
  </si>
  <si>
    <t>人</t>
    <rPh sb="0" eb="1">
      <t>ニン</t>
    </rPh>
    <phoneticPr fontId="5"/>
  </si>
  <si>
    <t>人</t>
    <phoneticPr fontId="5"/>
  </si>
  <si>
    <t>●</t>
    <phoneticPr fontId="5"/>
  </si>
  <si>
    <t>播種</t>
    <rPh sb="0" eb="2">
      <t>ハシュ</t>
    </rPh>
    <phoneticPr fontId="5"/>
  </si>
  <si>
    <t>▲</t>
    <phoneticPr fontId="5"/>
  </si>
  <si>
    <t>植付</t>
    <rPh sb="0" eb="2">
      <t>ウエツケ</t>
    </rPh>
    <phoneticPr fontId="5"/>
  </si>
  <si>
    <t>■</t>
    <phoneticPr fontId="5"/>
  </si>
  <si>
    <t>収穫</t>
    <rPh sb="0" eb="2">
      <t>シュウカク</t>
    </rPh>
    <phoneticPr fontId="5"/>
  </si>
  <si>
    <t>2年目</t>
    <phoneticPr fontId="5"/>
  </si>
  <si>
    <t>3年目</t>
    <phoneticPr fontId="5"/>
  </si>
  <si>
    <t>4年目</t>
    <phoneticPr fontId="5"/>
  </si>
  <si>
    <t>5年目</t>
    <phoneticPr fontId="5"/>
  </si>
  <si>
    <t>（３）農業協同組合</t>
    <rPh sb="3" eb="5">
      <t>ノウギョウ</t>
    </rPh>
    <rPh sb="5" eb="7">
      <t>キョウドウ</t>
    </rPh>
    <rPh sb="7" eb="9">
      <t>クミアイ</t>
    </rPh>
    <phoneticPr fontId="7"/>
  </si>
  <si>
    <t>（８）全国農業協同組合連合会</t>
    <rPh sb="3" eb="5">
      <t>ゼンコク</t>
    </rPh>
    <rPh sb="5" eb="7">
      <t>ノウギョウ</t>
    </rPh>
    <rPh sb="7" eb="9">
      <t>キョウドウ</t>
    </rPh>
    <rPh sb="9" eb="11">
      <t>クミアイ</t>
    </rPh>
    <rPh sb="11" eb="14">
      <t>レンゴウカイ</t>
    </rPh>
    <phoneticPr fontId="7"/>
  </si>
  <si>
    <t>（15）埼玉県農業共済組合</t>
    <rPh sb="4" eb="7">
      <t>サイタマケン</t>
    </rPh>
    <rPh sb="7" eb="9">
      <t>ノウギョウ</t>
    </rPh>
    <rPh sb="9" eb="11">
      <t>キョウサイ</t>
    </rPh>
    <rPh sb="11" eb="13">
      <t>クミアイ</t>
    </rPh>
    <phoneticPr fontId="7"/>
  </si>
  <si>
    <r>
      <t>（７）</t>
    </r>
    <r>
      <rPr>
        <sz val="9"/>
        <rFont val="ＭＳ 明朝"/>
        <family val="1"/>
        <charset val="128"/>
      </rPr>
      <t>独立行政法人農業者年金基金</t>
    </r>
    <rPh sb="3" eb="5">
      <t>ドクリツ</t>
    </rPh>
    <rPh sb="5" eb="7">
      <t>ギョウセイ</t>
    </rPh>
    <rPh sb="7" eb="9">
      <t>ホウジン</t>
    </rPh>
    <rPh sb="9" eb="12">
      <t>ノウギョウシャ</t>
    </rPh>
    <rPh sb="12" eb="14">
      <t>ネンキン</t>
    </rPh>
    <rPh sb="14" eb="16">
      <t>キキン</t>
    </rPh>
    <phoneticPr fontId="7"/>
  </si>
  <si>
    <t>（16）その他新規就農者支援に係る団体</t>
    <rPh sb="6" eb="7">
      <t>タ</t>
    </rPh>
    <rPh sb="7" eb="9">
      <t>シンキ</t>
    </rPh>
    <rPh sb="9" eb="11">
      <t>シュウノウ</t>
    </rPh>
    <rPh sb="11" eb="12">
      <t>シャ</t>
    </rPh>
    <rPh sb="12" eb="14">
      <t>シエン</t>
    </rPh>
    <rPh sb="15" eb="16">
      <t>カカ</t>
    </rPh>
    <rPh sb="17" eb="19">
      <t>ダンタイ</t>
    </rPh>
    <phoneticPr fontId="7"/>
  </si>
  <si>
    <t>フリガナ</t>
    <phoneticPr fontId="5"/>
  </si>
  <si>
    <t>０千円</t>
    <phoneticPr fontId="5"/>
  </si>
  <si>
    <t>０時間</t>
    <phoneticPr fontId="5"/>
  </si>
  <si>
    <t>目標（平成35年）</t>
    <rPh sb="3" eb="5">
      <t>ヘイセイ</t>
    </rPh>
    <phoneticPr fontId="5"/>
  </si>
  <si>
    <t xml:space="preserve">  　    　　　　　　　　　　　　　　　　昭和（又は平成）　　年　　月　　日生（　歳）</t>
    <rPh sb="23" eb="25">
      <t>ショウワ</t>
    </rPh>
    <rPh sb="26" eb="27">
      <t>マタ</t>
    </rPh>
    <rPh sb="28" eb="30">
      <t>ヘイセイ</t>
    </rPh>
    <rPh sb="33" eb="34">
      <t>ネン</t>
    </rPh>
    <phoneticPr fontId="5"/>
  </si>
  <si>
    <t xml:space="preserve"> □親の農業経営を継承</t>
    <phoneticPr fontId="5"/>
  </si>
  <si>
    <t xml:space="preserve">     　 □全体、□一部</t>
    <phoneticPr fontId="5"/>
  </si>
  <si>
    <t>千円</t>
    <phoneticPr fontId="5"/>
  </si>
  <si>
    <t>時間</t>
    <phoneticPr fontId="5"/>
  </si>
  <si>
    <t>売上高</t>
  </si>
  <si>
    <t>作業受託</t>
  </si>
  <si>
    <t>雑収入</t>
  </si>
  <si>
    <t>租税公課</t>
  </si>
  <si>
    <t>種苗・素畜費</t>
  </si>
  <si>
    <t>肥料・飼料費</t>
  </si>
  <si>
    <t>農薬・衛生費</t>
  </si>
  <si>
    <t>農具費</t>
  </si>
  <si>
    <t>動力光熱費</t>
  </si>
  <si>
    <t>雇人費</t>
  </si>
  <si>
    <t>作業用衣料費</t>
  </si>
  <si>
    <t>農業共済掛金</t>
  </si>
  <si>
    <t>雑費（予備費等）</t>
  </si>
  <si>
    <t>修繕費</t>
  </si>
  <si>
    <t>減価償却費</t>
  </si>
  <si>
    <t>出荷資材費</t>
  </si>
  <si>
    <t>出荷手数料</t>
  </si>
  <si>
    <t>土地改良水利費</t>
  </si>
  <si>
    <t>支払利息</t>
  </si>
  <si>
    <t>地代・貸借料</t>
  </si>
  <si>
    <t>1年目</t>
    <phoneticPr fontId="5"/>
  </si>
  <si>
    <t>農業経営開始日
（予定）</t>
    <rPh sb="9" eb="11">
      <t>ヨテイ</t>
    </rPh>
    <phoneticPr fontId="5"/>
  </si>
  <si>
    <t>　　　 年　 月　 日</t>
    <rPh sb="4" eb="5">
      <t>ネン</t>
    </rPh>
    <rPh sb="7" eb="8">
      <t>ガツ</t>
    </rPh>
    <rPh sb="10" eb="11">
      <t>ニチ</t>
    </rPh>
    <phoneticPr fontId="5"/>
  </si>
  <si>
    <t xml:space="preserve">
（予定）</t>
    <rPh sb="2" eb="4">
      <t>ヨテイ</t>
    </rPh>
    <phoneticPr fontId="5"/>
  </si>
  <si>
    <t>別添１（第５条第１項関係）</t>
  </si>
  <si>
    <t>収　　支　　計　　画</t>
  </si>
  <si>
    <t>項　　　目</t>
  </si>
  <si>
    <t>←既に農業の実績がある場合は、「計画」を「実績」に変更してください。</t>
  </si>
  <si>
    <r>
      <rPr>
        <sz val="10.5"/>
        <rFont val="ＭＳ 明朝"/>
        <family val="1"/>
      </rPr>
      <t>1</t>
    </r>
    <r>
      <rPr>
        <sz val="10.5"/>
        <rFont val="ＭＳ 明朝"/>
        <family val="1"/>
        <charset val="128"/>
      </rPr>
      <t>年目</t>
    </r>
  </si>
  <si>
    <r>
      <rPr>
        <sz val="10.5"/>
        <rFont val="ＭＳ 明朝"/>
        <family val="1"/>
      </rPr>
      <t>2</t>
    </r>
    <r>
      <rPr>
        <sz val="10.5"/>
        <rFont val="ＭＳ 明朝"/>
        <family val="1"/>
        <charset val="128"/>
      </rPr>
      <t>年目</t>
    </r>
  </si>
  <si>
    <r>
      <rPr>
        <sz val="10.5"/>
        <rFont val="ＭＳ 明朝"/>
        <family val="1"/>
      </rPr>
      <t>3</t>
    </r>
    <r>
      <rPr>
        <sz val="10.5"/>
        <rFont val="ＭＳ 明朝"/>
        <family val="1"/>
        <charset val="128"/>
      </rPr>
      <t>年目</t>
    </r>
  </si>
  <si>
    <r>
      <rPr>
        <sz val="10.5"/>
        <rFont val="ＭＳ 明朝"/>
        <family val="1"/>
      </rPr>
      <t>4</t>
    </r>
    <r>
      <rPr>
        <sz val="10.5"/>
        <rFont val="ＭＳ 明朝"/>
        <family val="1"/>
        <charset val="128"/>
      </rPr>
      <t>年目</t>
    </r>
  </si>
  <si>
    <r>
      <rPr>
        <sz val="10.5"/>
        <rFont val="ＭＳ 明朝"/>
        <family val="1"/>
      </rPr>
      <t>5</t>
    </r>
    <r>
      <rPr>
        <sz val="10.5"/>
        <rFont val="ＭＳ 明朝"/>
        <family val="1"/>
        <charset val="128"/>
      </rPr>
      <t>年目</t>
    </r>
  </si>
  <si>
    <r>
      <rPr>
        <sz val="11"/>
        <color rgb="FFFF0000"/>
        <rFont val="ＭＳ Ｐゴシック"/>
        <family val="3"/>
        <charset val="128"/>
      </rPr>
      <t>　　例：「</t>
    </r>
    <r>
      <rPr>
        <sz val="11"/>
        <color rgb="FFFF0000"/>
        <rFont val="ＭＳ Ｐゴシック"/>
        <family val="3"/>
      </rPr>
      <t>1</t>
    </r>
    <r>
      <rPr>
        <sz val="11"/>
        <color rgb="FFFF0000"/>
        <rFont val="ＭＳ Ｐゴシック"/>
        <family val="3"/>
        <charset val="128"/>
      </rPr>
      <t>年目」</t>
    </r>
    <r>
      <rPr>
        <sz val="11"/>
        <color rgb="FFFF0000"/>
        <rFont val="ＭＳ Ｐゴシック"/>
        <family val="3"/>
      </rPr>
      <t>H26.6</t>
    </r>
    <r>
      <rPr>
        <sz val="11"/>
        <color rgb="FFFF0000"/>
        <rFont val="ＭＳ Ｐゴシック"/>
        <family val="3"/>
        <charset val="128"/>
      </rPr>
      <t>～</t>
    </r>
    <r>
      <rPr>
        <sz val="11"/>
        <color rgb="FFFF0000"/>
        <rFont val="ＭＳ Ｐゴシック"/>
        <family val="3"/>
      </rPr>
      <t>12</t>
    </r>
    <r>
      <rPr>
        <sz val="11"/>
        <color rgb="FFFF0000"/>
        <rFont val="ＭＳ Ｐゴシック"/>
        <family val="3"/>
        <charset val="128"/>
      </rPr>
      <t>、「</t>
    </r>
    <r>
      <rPr>
        <sz val="11"/>
        <color rgb="FFFF0000"/>
        <rFont val="ＭＳ Ｐゴシック"/>
        <family val="3"/>
      </rPr>
      <t>2</t>
    </r>
    <r>
      <rPr>
        <sz val="11"/>
        <color rgb="FFFF0000"/>
        <rFont val="ＭＳ Ｐゴシック"/>
        <family val="3"/>
        <charset val="128"/>
      </rPr>
      <t>年目」</t>
    </r>
    <r>
      <rPr>
        <sz val="11"/>
        <color rgb="FFFF0000"/>
        <rFont val="ＭＳ Ｐゴシック"/>
        <family val="3"/>
      </rPr>
      <t>H27.1</t>
    </r>
    <r>
      <rPr>
        <sz val="11"/>
        <color rgb="FFFF0000"/>
        <rFont val="ＭＳ Ｐゴシック"/>
        <family val="3"/>
        <charset val="128"/>
      </rPr>
      <t>～</t>
    </r>
    <r>
      <rPr>
        <sz val="11"/>
        <color rgb="FFFF0000"/>
        <rFont val="ＭＳ Ｐゴシック"/>
        <family val="3"/>
      </rPr>
      <t>12…</t>
    </r>
  </si>
  <si>
    <t>農業収入</t>
  </si>
  <si>
    <r>
      <rPr>
        <sz val="10.5"/>
        <rFont val="ＭＳ 明朝"/>
        <family val="1"/>
        <charset val="128"/>
      </rPr>
      <t>経営規模</t>
    </r>
    <r>
      <rPr>
        <sz val="10.5"/>
        <rFont val="ＭＳ 明朝"/>
        <family val="1"/>
      </rPr>
      <t>(a)</t>
    </r>
  </si>
  <si>
    <t>←自動入力されます。</t>
  </si>
  <si>
    <t>農　　業　　経　　営　　費</t>
  </si>
  <si>
    <t>＜リスク検討＞</t>
  </si>
  <si>
    <t>直　接　生　産　費</t>
  </si>
  <si>
    <t>　経営には、さまざまなリスクが付き物です。</t>
  </si>
  <si>
    <t>　あらゆるリスクを想定し、より堅実な計画を立てることが経営には必要です。</t>
  </si>
  <si>
    <t>　ここでは、一例をあげますが状況に応じて臨機応変に対応できる準備をしてください。</t>
  </si>
  <si>
    <t>●生産物にかかるリスク</t>
  </si>
  <si>
    <t>　①病気・害虫発生</t>
  </si>
  <si>
    <t>　②肥料・農薬使用量（適正な量を使用できなかった場合、費用面や農薬使用基準違反等への影響）</t>
  </si>
  <si>
    <t>　③機械・施設等の故障・異常（施設が停電等で動かず、農作物が全滅する可能性）</t>
  </si>
  <si>
    <t>　④安定供給ができない（天候によるものが大きいが、生産物が計画どおり生産できない可能性）</t>
  </si>
  <si>
    <t>　⑤天候不順による次作への影響（生産が遅れた場合に、次の作物へ影響はないか）</t>
  </si>
  <si>
    <t>●出荷先にかかるリスク</t>
  </si>
  <si>
    <t>計</t>
  </si>
  <si>
    <r>
      <rPr>
        <sz val="11"/>
        <color rgb="FFFF0000"/>
        <rFont val="ＭＳ Ｐゴシック"/>
        <family val="3"/>
        <charset val="128"/>
      </rPr>
      <t>　①価格変動（他産地との競合などにより、販売価格が</t>
    </r>
    <r>
      <rPr>
        <sz val="11"/>
        <color rgb="FFFF0000"/>
        <rFont val="ＭＳ Ｐゴシック"/>
        <family val="3"/>
      </rPr>
      <t>5</t>
    </r>
    <r>
      <rPr>
        <sz val="11"/>
        <color rgb="FFFF0000"/>
        <rFont val="ＭＳ Ｐゴシック"/>
        <family val="3"/>
        <charset val="128"/>
      </rPr>
      <t>％から</t>
    </r>
    <r>
      <rPr>
        <sz val="11"/>
        <color rgb="FFFF0000"/>
        <rFont val="ＭＳ Ｐゴシック"/>
        <family val="3"/>
      </rPr>
      <t>10</t>
    </r>
    <r>
      <rPr>
        <sz val="11"/>
        <color rgb="FFFF0000"/>
        <rFont val="ＭＳ Ｐゴシック"/>
        <family val="3"/>
        <charset val="128"/>
      </rPr>
      <t>％下落した場合を検討する）</t>
    </r>
  </si>
  <si>
    <t>設備費</t>
  </si>
  <si>
    <t>　②収穫物の受入れ（卸先が生産量が増えた場合に収穫物を引き取ってくれない可能性）</t>
  </si>
  <si>
    <t>　③出荷先の倒産（ここまで考える必要はないとは思うが、念には念を…）</t>
  </si>
  <si>
    <t>●農地にかかるリスク</t>
  </si>
  <si>
    <t>出荷経費</t>
  </si>
  <si>
    <t>　①地力不足による課題投資（耕作放棄地を借り受ける場合に注意が必要）</t>
  </si>
  <si>
    <t>　②雑草への対策（同じく耕作放棄地の場合に注意が必要）</t>
  </si>
  <si>
    <t>　③排水不順（取水は借りる時に分かるが、排水は雨天時などで始めて分かるもの）</t>
  </si>
  <si>
    <t>　④２年目以降の農地の確保（場合によっては、計画どおりに拡大できない可能性）</t>
  </si>
  <si>
    <t>固定費</t>
  </si>
  <si>
    <t>　⑤周辺農地との生産状況（周辺の農地が別作物を作っていて農薬を使っていた場合、収穫物への影響）</t>
  </si>
  <si>
    <t>②合　　　計</t>
  </si>
  <si>
    <t>課税所得金額（税金の対象となる金額）</t>
  </si>
  <si>
    <r>
      <rPr>
        <sz val="10.5"/>
        <rFont val="ＭＳ ゴシック"/>
        <family val="3"/>
        <charset val="128"/>
      </rPr>
      <t>③農業所得</t>
    </r>
    <r>
      <rPr>
        <sz val="10.5"/>
        <rFont val="ＭＳ ゴシック"/>
        <family val="3"/>
      </rPr>
      <t>(①</t>
    </r>
    <r>
      <rPr>
        <sz val="10.5"/>
        <rFont val="ＭＳ ゴシック"/>
        <family val="3"/>
        <charset val="128"/>
      </rPr>
      <t>－②</t>
    </r>
    <r>
      <rPr>
        <sz val="10.5"/>
        <rFont val="ＭＳ ゴシック"/>
        <family val="3"/>
      </rPr>
      <t>)</t>
    </r>
  </si>
  <si>
    <r>
      <rPr>
        <sz val="10.5"/>
        <color rgb="FFFF0000"/>
        <rFont val="ＭＳ Ｐゴシック"/>
        <family val="3"/>
      </rPr>
      <t>1</t>
    </r>
    <r>
      <rPr>
        <sz val="10.5"/>
        <color rgb="FFFF0000"/>
        <rFont val="ＭＳ Ｐゴシック"/>
        <family val="3"/>
        <charset val="128"/>
      </rPr>
      <t>年目</t>
    </r>
  </si>
  <si>
    <r>
      <rPr>
        <sz val="10.5"/>
        <color rgb="FFFF0000"/>
        <rFont val="ＭＳ Ｐゴシック"/>
        <family val="3"/>
      </rPr>
      <t>2</t>
    </r>
    <r>
      <rPr>
        <sz val="10.5"/>
        <color rgb="FFFF0000"/>
        <rFont val="ＭＳ Ｐゴシック"/>
        <family val="3"/>
        <charset val="128"/>
      </rPr>
      <t>年目</t>
    </r>
  </si>
  <si>
    <r>
      <rPr>
        <sz val="10.5"/>
        <color rgb="FFFF0000"/>
        <rFont val="ＭＳ Ｐゴシック"/>
        <family val="3"/>
      </rPr>
      <t>3</t>
    </r>
    <r>
      <rPr>
        <sz val="10.5"/>
        <color rgb="FFFF0000"/>
        <rFont val="ＭＳ Ｐゴシック"/>
        <family val="3"/>
        <charset val="128"/>
      </rPr>
      <t>年目</t>
    </r>
  </si>
  <si>
    <r>
      <rPr>
        <sz val="10.5"/>
        <color rgb="FFFF0000"/>
        <rFont val="ＭＳ Ｐゴシック"/>
        <family val="3"/>
      </rPr>
      <t>4</t>
    </r>
    <r>
      <rPr>
        <sz val="10.5"/>
        <color rgb="FFFF0000"/>
        <rFont val="ＭＳ Ｐゴシック"/>
        <family val="3"/>
        <charset val="128"/>
      </rPr>
      <t>年目</t>
    </r>
  </si>
  <si>
    <r>
      <rPr>
        <sz val="10.5"/>
        <color rgb="FFFF0000"/>
        <rFont val="ＭＳ Ｐゴシック"/>
        <family val="3"/>
      </rPr>
      <t>5</t>
    </r>
    <r>
      <rPr>
        <sz val="10.5"/>
        <color rgb="FFFF0000"/>
        <rFont val="ＭＳ Ｐゴシック"/>
        <family val="3"/>
        <charset val="128"/>
      </rPr>
      <t>年目</t>
    </r>
  </si>
  <si>
    <r>
      <rPr>
        <sz val="10.5"/>
        <rFont val="ＭＳ 明朝"/>
        <family val="1"/>
        <charset val="128"/>
      </rPr>
      <t>所得率</t>
    </r>
    <r>
      <rPr>
        <sz val="10.5"/>
        <rFont val="ＭＳ 明朝"/>
        <family val="1"/>
      </rPr>
      <t>(③÷①)</t>
    </r>
  </si>
  <si>
    <t>④農外所得</t>
  </si>
  <si>
    <t>←農業外の所得について記入してください。（例：アルバイト、不動産所得等）</t>
  </si>
  <si>
    <r>
      <rPr>
        <sz val="10.5"/>
        <rFont val="ＭＳ ゴシック"/>
        <family val="3"/>
        <charset val="128"/>
      </rPr>
      <t>総所得</t>
    </r>
    <r>
      <rPr>
        <sz val="10.5"/>
        <rFont val="ＭＳ ゴシック"/>
        <family val="3"/>
      </rPr>
      <t>(③</t>
    </r>
    <r>
      <rPr>
        <sz val="10.5"/>
        <rFont val="ＭＳ ゴシック"/>
        <family val="3"/>
        <charset val="128"/>
      </rPr>
      <t>＋④</t>
    </r>
    <r>
      <rPr>
        <sz val="10.5"/>
        <rFont val="ＭＳ ゴシック"/>
        <family val="3"/>
      </rPr>
      <t>)</t>
    </r>
  </si>
  <si>
    <t>家計費</t>
  </si>
  <si>
    <t>←家族全体にかかる家計費（住民税含む）を計上してください。</t>
  </si>
  <si>
    <t>所得税</t>
  </si>
  <si>
    <r>
      <rPr>
        <sz val="10.5"/>
        <rFont val="ＭＳ ゴシック"/>
        <family val="3"/>
        <charset val="128"/>
      </rPr>
      <t>⑤償還財源</t>
    </r>
    <r>
      <rPr>
        <sz val="10.5"/>
        <rFont val="ＭＳ ゴシック"/>
        <family val="3"/>
      </rPr>
      <t>(</t>
    </r>
    <r>
      <rPr>
        <sz val="10.5"/>
        <rFont val="ＭＳ ゴシック"/>
        <family val="3"/>
        <charset val="128"/>
      </rPr>
      <t>＊</t>
    </r>
    <r>
      <rPr>
        <sz val="10.5"/>
        <rFont val="ＭＳ ゴシック"/>
        <family val="3"/>
      </rPr>
      <t>)</t>
    </r>
  </si>
  <si>
    <t>負債</t>
  </si>
  <si>
    <t>←借入を行った資金の金額から償還（返済）していく金額を差し引いて計上してください。</t>
  </si>
  <si>
    <t>償還</t>
  </si>
  <si>
    <t>←借入を行った資金の償還（返済）額を計上してください。</t>
  </si>
  <si>
    <t>⑥計</t>
  </si>
  <si>
    <r>
      <rPr>
        <sz val="10.5"/>
        <rFont val="ＭＳ ゴシック"/>
        <family val="3"/>
        <charset val="128"/>
      </rPr>
      <t>差引余剰</t>
    </r>
    <r>
      <rPr>
        <sz val="10.5"/>
        <rFont val="ＭＳ ゴシック"/>
        <family val="3"/>
      </rPr>
      <t>(⑤</t>
    </r>
    <r>
      <rPr>
        <sz val="10.5"/>
        <rFont val="ＭＳ ゴシック"/>
        <family val="3"/>
        <charset val="128"/>
      </rPr>
      <t>－⑥</t>
    </r>
    <r>
      <rPr>
        <sz val="10.5"/>
        <rFont val="ＭＳ ゴシック"/>
        <family val="3"/>
      </rPr>
      <t>)(</t>
    </r>
    <r>
      <rPr>
        <sz val="10.5"/>
        <rFont val="ＭＳ ゴシック"/>
        <family val="3"/>
        <charset val="128"/>
      </rPr>
      <t>＊</t>
    </r>
    <r>
      <rPr>
        <sz val="10.5"/>
        <rFont val="ＭＳ ゴシック"/>
        <family val="3"/>
      </rPr>
      <t>)</t>
    </r>
  </si>
  <si>
    <t>価格変動リスク（農業所得）</t>
  </si>
  <si>
    <r>
      <rPr>
        <sz val="11"/>
        <color rgb="FFFF0000"/>
        <rFont val="ＭＳ Ｐゴシック"/>
        <family val="3"/>
      </rPr>
      <t>10</t>
    </r>
    <r>
      <rPr>
        <sz val="11"/>
        <color rgb="FFFF0000"/>
        <rFont val="ＭＳ Ｐゴシック"/>
        <family val="3"/>
        <charset val="128"/>
      </rPr>
      <t>％騰貴</t>
    </r>
  </si>
  <si>
    <r>
      <rPr>
        <sz val="11"/>
        <color rgb="FFFF0000"/>
        <rFont val="ＭＳ Ｐゴシック"/>
        <family val="3"/>
      </rPr>
      <t>5</t>
    </r>
    <r>
      <rPr>
        <sz val="11"/>
        <color rgb="FFFF0000"/>
        <rFont val="ＭＳ Ｐゴシック"/>
        <family val="3"/>
        <charset val="128"/>
      </rPr>
      <t>％騰貴</t>
    </r>
  </si>
  <si>
    <t>変動なし</t>
  </si>
  <si>
    <r>
      <rPr>
        <sz val="11"/>
        <color rgb="FFFF0000"/>
        <rFont val="ＭＳ Ｐゴシック"/>
        <family val="3"/>
      </rPr>
      <t>5</t>
    </r>
    <r>
      <rPr>
        <sz val="11"/>
        <color rgb="FFFF0000"/>
        <rFont val="ＭＳ Ｐゴシック"/>
        <family val="3"/>
        <charset val="128"/>
      </rPr>
      <t>％下落</t>
    </r>
  </si>
  <si>
    <r>
      <rPr>
        <sz val="11"/>
        <color rgb="FFFF0000"/>
        <rFont val="ＭＳ Ｐゴシック"/>
        <family val="3"/>
      </rPr>
      <t>10</t>
    </r>
    <r>
      <rPr>
        <sz val="11"/>
        <color rgb="FFFF0000"/>
        <rFont val="ＭＳ Ｐゴシック"/>
        <family val="3"/>
        <charset val="128"/>
      </rPr>
      <t>％下落</t>
    </r>
  </si>
  <si>
    <t>所得税の計算</t>
  </si>
  <si>
    <t>課税総所得金額（Ａ）</t>
  </si>
  <si>
    <t>税率（Ｂ）</t>
  </si>
  <si>
    <t>控除額（Ｃ）</t>
  </si>
  <si>
    <r>
      <rPr>
        <sz val="11"/>
        <color rgb="FFFF0000"/>
        <rFont val="ＭＳ Ｐゴシック"/>
        <family val="3"/>
      </rPr>
      <t>195</t>
    </r>
    <r>
      <rPr>
        <sz val="11"/>
        <color rgb="FFFF0000"/>
        <rFont val="ＭＳ Ｐゴシック"/>
        <family val="3"/>
        <charset val="128"/>
      </rPr>
      <t>万円未満</t>
    </r>
  </si>
  <si>
    <r>
      <rPr>
        <sz val="11"/>
        <color rgb="FFFF0000"/>
        <rFont val="ＭＳ Ｐゴシック"/>
        <family val="3"/>
      </rPr>
      <t>0</t>
    </r>
    <r>
      <rPr>
        <sz val="11"/>
        <color rgb="FFFF0000"/>
        <rFont val="ＭＳ Ｐゴシック"/>
        <family val="3"/>
        <charset val="128"/>
      </rPr>
      <t>円</t>
    </r>
  </si>
  <si>
    <r>
      <rPr>
        <sz val="11"/>
        <color rgb="FFFF0000"/>
        <rFont val="ＭＳ Ｐゴシック"/>
        <family val="3"/>
      </rPr>
      <t>195</t>
    </r>
    <r>
      <rPr>
        <sz val="11"/>
        <color rgb="FFFF0000"/>
        <rFont val="ＭＳ Ｐゴシック"/>
        <family val="3"/>
        <charset val="128"/>
      </rPr>
      <t>万円超～</t>
    </r>
    <r>
      <rPr>
        <sz val="11"/>
        <color rgb="FFFF0000"/>
        <rFont val="ＭＳ Ｐゴシック"/>
        <family val="3"/>
      </rPr>
      <t>330</t>
    </r>
    <r>
      <rPr>
        <sz val="11"/>
        <color rgb="FFFF0000"/>
        <rFont val="ＭＳ Ｐゴシック"/>
        <family val="3"/>
        <charset val="128"/>
      </rPr>
      <t>万円以下</t>
    </r>
  </si>
  <si>
    <r>
      <rPr>
        <sz val="11"/>
        <color rgb="FFFF0000"/>
        <rFont val="ＭＳ Ｐゴシック"/>
        <family val="3"/>
      </rPr>
      <t>97,500</t>
    </r>
    <r>
      <rPr>
        <sz val="11"/>
        <color rgb="FFFF0000"/>
        <rFont val="ＭＳ Ｐゴシック"/>
        <family val="3"/>
        <charset val="128"/>
      </rPr>
      <t>円</t>
    </r>
  </si>
  <si>
    <r>
      <rPr>
        <sz val="11"/>
        <color rgb="FFFF0000"/>
        <rFont val="ＭＳ Ｐゴシック"/>
        <family val="3"/>
      </rPr>
      <t>330</t>
    </r>
    <r>
      <rPr>
        <sz val="11"/>
        <color rgb="FFFF0000"/>
        <rFont val="ＭＳ Ｐゴシック"/>
        <family val="3"/>
        <charset val="128"/>
      </rPr>
      <t>万円超～</t>
    </r>
    <r>
      <rPr>
        <sz val="11"/>
        <color rgb="FFFF0000"/>
        <rFont val="ＭＳ Ｐゴシック"/>
        <family val="3"/>
      </rPr>
      <t>695</t>
    </r>
    <r>
      <rPr>
        <sz val="11"/>
        <color rgb="FFFF0000"/>
        <rFont val="ＭＳ Ｐゴシック"/>
        <family val="3"/>
        <charset val="128"/>
      </rPr>
      <t>万円以下</t>
    </r>
  </si>
  <si>
    <r>
      <rPr>
        <sz val="11"/>
        <color rgb="FFFF0000"/>
        <rFont val="ＭＳ Ｐゴシック"/>
        <family val="3"/>
      </rPr>
      <t>427,500</t>
    </r>
    <r>
      <rPr>
        <sz val="11"/>
        <color rgb="FFFF0000"/>
        <rFont val="ＭＳ Ｐゴシック"/>
        <family val="3"/>
        <charset val="128"/>
      </rPr>
      <t>円</t>
    </r>
  </si>
  <si>
    <r>
      <rPr>
        <sz val="11"/>
        <color rgb="FFFF0000"/>
        <rFont val="ＭＳ Ｐゴシック"/>
        <family val="3"/>
      </rPr>
      <t>695</t>
    </r>
    <r>
      <rPr>
        <sz val="11"/>
        <color rgb="FFFF0000"/>
        <rFont val="ＭＳ Ｐゴシック"/>
        <family val="3"/>
        <charset val="128"/>
      </rPr>
      <t>万円超～</t>
    </r>
    <r>
      <rPr>
        <sz val="11"/>
        <color rgb="FFFF0000"/>
        <rFont val="ＭＳ Ｐゴシック"/>
        <family val="3"/>
      </rPr>
      <t>900</t>
    </r>
    <r>
      <rPr>
        <sz val="11"/>
        <color rgb="FFFF0000"/>
        <rFont val="ＭＳ Ｐゴシック"/>
        <family val="3"/>
        <charset val="128"/>
      </rPr>
      <t>万円以下</t>
    </r>
  </si>
  <si>
    <r>
      <rPr>
        <sz val="11"/>
        <color rgb="FFFF0000"/>
        <rFont val="ＭＳ Ｐゴシック"/>
        <family val="3"/>
      </rPr>
      <t>636,000</t>
    </r>
    <r>
      <rPr>
        <sz val="11"/>
        <color rgb="FFFF0000"/>
        <rFont val="ＭＳ Ｐゴシック"/>
        <family val="3"/>
        <charset val="128"/>
      </rPr>
      <t>円</t>
    </r>
  </si>
  <si>
    <r>
      <rPr>
        <sz val="11"/>
        <color rgb="FFFF0000"/>
        <rFont val="ＭＳ Ｐゴシック"/>
        <family val="3"/>
      </rPr>
      <t>900</t>
    </r>
    <r>
      <rPr>
        <sz val="11"/>
        <color rgb="FFFF0000"/>
        <rFont val="ＭＳ Ｐゴシック"/>
        <family val="3"/>
        <charset val="128"/>
      </rPr>
      <t>万円超～</t>
    </r>
    <r>
      <rPr>
        <sz val="11"/>
        <color rgb="FFFF0000"/>
        <rFont val="ＭＳ Ｐゴシック"/>
        <family val="3"/>
      </rPr>
      <t>1,800</t>
    </r>
    <r>
      <rPr>
        <sz val="11"/>
        <color rgb="FFFF0000"/>
        <rFont val="ＭＳ Ｐゴシック"/>
        <family val="3"/>
        <charset val="128"/>
      </rPr>
      <t>万円以下</t>
    </r>
  </si>
  <si>
    <r>
      <rPr>
        <sz val="11"/>
        <color rgb="FFFF0000"/>
        <rFont val="ＭＳ Ｐゴシック"/>
        <family val="3"/>
      </rPr>
      <t>1,536,000</t>
    </r>
    <r>
      <rPr>
        <sz val="11"/>
        <color rgb="FFFF0000"/>
        <rFont val="ＭＳ Ｐゴシック"/>
        <family val="3"/>
        <charset val="128"/>
      </rPr>
      <t>円</t>
    </r>
  </si>
  <si>
    <r>
      <rPr>
        <sz val="11"/>
        <color rgb="FFFF0000"/>
        <rFont val="ＭＳ Ｐゴシック"/>
        <family val="3"/>
      </rPr>
      <t>1,800</t>
    </r>
    <r>
      <rPr>
        <sz val="11"/>
        <color rgb="FFFF0000"/>
        <rFont val="ＭＳ Ｐゴシック"/>
        <family val="3"/>
        <charset val="128"/>
      </rPr>
      <t>万円超</t>
    </r>
  </si>
  <si>
    <r>
      <rPr>
        <sz val="11"/>
        <color rgb="FFFF0000"/>
        <rFont val="ＭＳ Ｐゴシック"/>
        <family val="3"/>
      </rPr>
      <t>2,796,000</t>
    </r>
    <r>
      <rPr>
        <sz val="11"/>
        <color rgb="FFFF0000"/>
        <rFont val="ＭＳ Ｐゴシック"/>
        <family val="3"/>
        <charset val="128"/>
      </rPr>
      <t>円</t>
    </r>
  </si>
  <si>
    <r>
      <rPr>
        <sz val="11"/>
        <color rgb="FFFF0000"/>
        <rFont val="ＭＳ Ｐゴシック"/>
        <family val="3"/>
        <charset val="128"/>
      </rPr>
      <t>①農家総所得（千円未満切捨て）－</t>
    </r>
    <r>
      <rPr>
        <sz val="11"/>
        <color rgb="FFFF0000"/>
        <rFont val="ＭＳ Ｐゴシック"/>
        <family val="3"/>
      </rPr>
      <t>380,000</t>
    </r>
    <r>
      <rPr>
        <sz val="11"/>
        <color rgb="FFFF0000"/>
        <rFont val="ＭＳ Ｐゴシック"/>
        <family val="3"/>
        <charset val="128"/>
      </rPr>
      <t>（基礎控除）＝課税総所得金額</t>
    </r>
  </si>
  <si>
    <r>
      <rPr>
        <sz val="11"/>
        <color rgb="FFFF0000"/>
        <rFont val="ＭＳ Ｐゴシック"/>
        <family val="3"/>
        <charset val="128"/>
      </rPr>
      <t>②課税総所得金額（Ａ）</t>
    </r>
    <r>
      <rPr>
        <sz val="11"/>
        <color rgb="FFFF0000"/>
        <rFont val="ＭＳ Ｐゴシック"/>
        <family val="3"/>
      </rPr>
      <t>×</t>
    </r>
    <r>
      <rPr>
        <sz val="11"/>
        <color rgb="FFFF0000"/>
        <rFont val="ＭＳ Ｐゴシック"/>
        <family val="3"/>
        <charset val="128"/>
      </rPr>
      <t>税率（Ｂ）－控除額（Ｃ）＝所得税額</t>
    </r>
  </si>
  <si>
    <r>
      <rPr>
        <b/>
        <sz val="14"/>
        <rFont val="ＭＳ 明朝"/>
        <family val="1"/>
        <charset val="128"/>
      </rPr>
      <t>収支計画【</t>
    </r>
    <r>
      <rPr>
        <b/>
        <sz val="14"/>
        <rFont val="ＭＳ 明朝"/>
        <family val="1"/>
      </rPr>
      <t>1</t>
    </r>
    <r>
      <rPr>
        <b/>
        <sz val="14"/>
        <rFont val="ＭＳ 明朝"/>
        <family val="1"/>
        <charset val="128"/>
      </rPr>
      <t>年目】</t>
    </r>
  </si>
  <si>
    <t>全体</t>
  </si>
  <si>
    <t>摘要（算出根拠等）</t>
  </si>
  <si>
    <r>
      <rPr>
        <sz val="11"/>
        <rFont val="ＭＳ 明朝"/>
        <family val="1"/>
      </rPr>
      <t>10a</t>
    </r>
    <r>
      <rPr>
        <sz val="11"/>
        <rFont val="ＭＳ 明朝"/>
        <family val="1"/>
        <charset val="128"/>
      </rPr>
      <t>あたり</t>
    </r>
  </si>
  <si>
    <r>
      <rPr>
        <sz val="11"/>
        <rFont val="ＭＳ 明朝"/>
        <family val="1"/>
        <charset val="128"/>
      </rPr>
      <t>生産量</t>
    </r>
    <r>
      <rPr>
        <sz val="11"/>
        <rFont val="ＭＳ 明朝"/>
        <family val="1"/>
      </rPr>
      <t>(kg)</t>
    </r>
  </si>
  <si>
    <r>
      <rPr>
        <sz val="11"/>
        <rFont val="ＭＳ 明朝"/>
        <family val="1"/>
        <charset val="128"/>
      </rPr>
      <t>販売単価</t>
    </r>
    <r>
      <rPr>
        <sz val="11"/>
        <rFont val="ＭＳ 明朝"/>
        <family val="1"/>
      </rPr>
      <t>(</t>
    </r>
    <r>
      <rPr>
        <sz val="11"/>
        <rFont val="ＭＳ 明朝"/>
        <family val="1"/>
        <charset val="128"/>
      </rPr>
      <t>円</t>
    </r>
    <r>
      <rPr>
        <sz val="11"/>
        <rFont val="ＭＳ 明朝"/>
        <family val="1"/>
      </rPr>
      <t>/kg)</t>
    </r>
  </si>
  <si>
    <t>合　　計</t>
  </si>
  <si>
    <t>①</t>
  </si>
  <si>
    <t>農　業　経　営　費</t>
  </si>
  <si>
    <t>直 接 生 産 費</t>
  </si>
  <si>
    <t>別添「減価償却費算出表」参照</t>
  </si>
  <si>
    <t>②</t>
  </si>
  <si>
    <t>成果</t>
  </si>
  <si>
    <t>農　業　所　得</t>
  </si>
  <si>
    <t>③＝①－②</t>
  </si>
  <si>
    <t>所　　得　　率</t>
  </si>
  <si>
    <t>③÷①</t>
  </si>
  <si>
    <r>
      <rPr>
        <b/>
        <sz val="14"/>
        <rFont val="ＭＳ 明朝"/>
        <family val="1"/>
        <charset val="128"/>
      </rPr>
      <t>収支計画【</t>
    </r>
    <r>
      <rPr>
        <b/>
        <sz val="14"/>
        <rFont val="ＭＳ 明朝"/>
        <family val="1"/>
      </rPr>
      <t>2</t>
    </r>
    <r>
      <rPr>
        <b/>
        <sz val="14"/>
        <rFont val="ＭＳ 明朝"/>
        <family val="1"/>
        <charset val="128"/>
      </rPr>
      <t>年目】</t>
    </r>
  </si>
  <si>
    <r>
      <rPr>
        <b/>
        <sz val="14"/>
        <rFont val="ＭＳ 明朝"/>
        <family val="1"/>
        <charset val="128"/>
      </rPr>
      <t>収支計画【</t>
    </r>
    <r>
      <rPr>
        <b/>
        <sz val="14"/>
        <rFont val="ＭＳ 明朝"/>
        <family val="1"/>
      </rPr>
      <t>3</t>
    </r>
    <r>
      <rPr>
        <b/>
        <sz val="14"/>
        <rFont val="ＭＳ 明朝"/>
        <family val="1"/>
        <charset val="128"/>
      </rPr>
      <t>年目】</t>
    </r>
  </si>
  <si>
    <r>
      <rPr>
        <b/>
        <sz val="14"/>
        <rFont val="ＭＳ 明朝"/>
        <family val="1"/>
        <charset val="128"/>
      </rPr>
      <t>収支計画【</t>
    </r>
    <r>
      <rPr>
        <b/>
        <sz val="14"/>
        <rFont val="ＭＳ 明朝"/>
        <family val="1"/>
      </rPr>
      <t>4</t>
    </r>
    <r>
      <rPr>
        <b/>
        <sz val="14"/>
        <rFont val="ＭＳ 明朝"/>
        <family val="1"/>
        <charset val="128"/>
      </rPr>
      <t>年目】</t>
    </r>
  </si>
  <si>
    <r>
      <rPr>
        <b/>
        <sz val="14"/>
        <rFont val="ＭＳ 明朝"/>
        <family val="1"/>
        <charset val="128"/>
      </rPr>
      <t>収支計画【</t>
    </r>
    <r>
      <rPr>
        <b/>
        <sz val="14"/>
        <rFont val="ＭＳ 明朝"/>
        <family val="1"/>
      </rPr>
      <t>5</t>
    </r>
    <r>
      <rPr>
        <b/>
        <sz val="14"/>
        <rFont val="ＭＳ 明朝"/>
        <family val="1"/>
        <charset val="128"/>
      </rPr>
      <t>年目】</t>
    </r>
  </si>
  <si>
    <t>開始資金（国事業）</t>
    <rPh sb="0" eb="2">
      <t>カイシ</t>
    </rPh>
    <rPh sb="2" eb="4">
      <t>シキン</t>
    </rPh>
    <rPh sb="5" eb="6">
      <t>クニ</t>
    </rPh>
    <rPh sb="6" eb="8">
      <t>ジギョウ</t>
    </rPh>
    <phoneticPr fontId="7"/>
  </si>
  <si>
    <r>
      <t>①合計</t>
    </r>
    <r>
      <rPr>
        <u val="double"/>
        <sz val="10.5"/>
        <rFont val="ＭＳ ゴシック"/>
        <family val="3"/>
      </rPr>
      <t>（開始資金を除く）</t>
    </r>
    <rPh sb="4" eb="6">
      <t>カイシ</t>
    </rPh>
    <rPh sb="6" eb="8">
      <t>シキン</t>
    </rPh>
    <phoneticPr fontId="5"/>
  </si>
  <si>
    <r>
      <t>←暦年ごとの交付額を選択してください。（前期対象者は</t>
    </r>
    <r>
      <rPr>
        <b/>
        <u/>
        <sz val="11"/>
        <color rgb="FFFF0000"/>
        <rFont val="ＭＳ Ｐゴシック"/>
        <family val="3"/>
      </rPr>
      <t>75</t>
    </r>
    <r>
      <rPr>
        <b/>
        <u/>
        <sz val="11"/>
        <color rgb="FFFF0000"/>
        <rFont val="ＭＳ Ｐゴシック"/>
        <family val="3"/>
        <charset val="128"/>
      </rPr>
      <t>万円（夫婦</t>
    </r>
    <r>
      <rPr>
        <b/>
        <u/>
        <sz val="11"/>
        <color rgb="FFFF0000"/>
        <rFont val="ＭＳ Ｐゴシック"/>
        <family val="3"/>
      </rPr>
      <t>112.5</t>
    </r>
    <r>
      <rPr>
        <b/>
        <u/>
        <sz val="11"/>
        <color rgb="FFFF0000"/>
        <rFont val="ＭＳ Ｐゴシック"/>
        <family val="3"/>
        <charset val="128"/>
      </rPr>
      <t>万円）、後期対象者は</t>
    </r>
    <r>
      <rPr>
        <b/>
        <u/>
        <sz val="11"/>
        <color rgb="FFFF0000"/>
        <rFont val="ＭＳ Ｐゴシック"/>
        <family val="3"/>
      </rPr>
      <t>150</t>
    </r>
    <r>
      <rPr>
        <b/>
        <u/>
        <sz val="11"/>
        <color rgb="FFFF0000"/>
        <rFont val="ＭＳ Ｐゴシック"/>
        <family val="3"/>
        <charset val="128"/>
      </rPr>
      <t>万円（夫婦</t>
    </r>
    <r>
      <rPr>
        <b/>
        <u/>
        <sz val="11"/>
        <color rgb="FFFF0000"/>
        <rFont val="ＭＳ Ｐゴシック"/>
        <family val="3"/>
      </rPr>
      <t>225</t>
    </r>
    <r>
      <rPr>
        <b/>
        <u/>
        <sz val="11"/>
        <color rgb="FFFF0000"/>
        <rFont val="ＭＳ Ｐゴシック"/>
        <family val="3"/>
        <charset val="128"/>
      </rPr>
      <t>万円））</t>
    </r>
    <rPh sb="6" eb="8">
      <t>コウフ</t>
    </rPh>
    <rPh sb="8" eb="9">
      <t>ガク</t>
    </rPh>
    <phoneticPr fontId="5"/>
  </si>
  <si>
    <r>
      <t>(</t>
    </r>
    <r>
      <rPr>
        <sz val="10.5"/>
        <rFont val="ＭＳ Ｐゴシック"/>
        <family val="3"/>
        <charset val="128"/>
      </rPr>
      <t>＊</t>
    </r>
    <r>
      <rPr>
        <sz val="10.5"/>
        <rFont val="ＭＳ Ｐゴシック"/>
        <family val="3"/>
      </rPr>
      <t>)</t>
    </r>
    <r>
      <rPr>
        <sz val="10.5"/>
        <rFont val="ＭＳ Ｐゴシック"/>
        <family val="3"/>
        <charset val="128"/>
      </rPr>
      <t>償還財源・差引余剰ともに非現金費用である減価償却費を加算し、開始資金を除いている。</t>
    </r>
    <rPh sb="33" eb="35">
      <t>カイシ</t>
    </rPh>
    <rPh sb="35" eb="37">
      <t>シキン</t>
    </rPh>
    <phoneticPr fontId="5"/>
  </si>
  <si>
    <t>　（あて先）　　　市（町）長</t>
    <rPh sb="9" eb="10">
      <t>シ</t>
    </rPh>
    <rPh sb="11" eb="12">
      <t>マチ</t>
    </rPh>
    <phoneticPr fontId="5"/>
  </si>
  <si>
    <t>令和　　年　　月　　日</t>
    <rPh sb="0" eb="2">
      <t>レイワ</t>
    </rPh>
    <rPh sb="4" eb="5">
      <t>ネン</t>
    </rPh>
    <rPh sb="7" eb="8">
      <t>ガツ</t>
    </rPh>
    <rPh sb="10" eb="11">
      <t>ニチ</t>
    </rPh>
    <phoneticPr fontId="5"/>
  </si>
  <si>
    <t>（あて先）           市(町)長</t>
    <rPh sb="3" eb="4">
      <t>サキ</t>
    </rPh>
    <rPh sb="16" eb="17">
      <t>シ</t>
    </rPh>
    <rPh sb="18" eb="19">
      <t>マチ</t>
    </rPh>
    <rPh sb="20" eb="21">
      <t>チョウ</t>
    </rPh>
    <phoneticPr fontId="7"/>
  </si>
  <si>
    <t xml:space="preserve">   年　　月～　　月</t>
    <rPh sb="3" eb="4">
      <t>ネン</t>
    </rPh>
    <rPh sb="6" eb="7">
      <t>ガツ</t>
    </rPh>
    <rPh sb="10" eb="11">
      <t>ガツ</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</si>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</sst>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Red]\-#,##0\ "/>
    <numFmt numFmtId="177" formatCode="0.0%"/>
    <numFmt numFmtId="178" formatCode="0&quot;ａ&quot;"/>
    <numFmt numFmtId="179" formatCode="0\a"/>
    <numFmt numFmtId="180" formatCode="#,##0_);[Red]\(#,##0\)"/>
    <numFmt numFmtId="181" formatCode="&quot;【&quot;0&quot;】&quot;"/>
    <numFmt numFmtId="182" formatCode="#,##0_ "/>
    <numFmt numFmtId="183" formatCode="[$-411]ggge&quot;年&quot;m&quot;月&quot;d&quot;日&quot;;@"/>
    <numFmt numFmtId="184" formatCode="@&quot;　㊞&quot;"/>
    <numFmt numFmtId="185" formatCode="&quot;H&quot;###0&quot;年&quot;"/>
    <numFmt numFmtId="186" formatCode="\R0"/>
    <numFmt numFmtId="187" formatCode="\R0&quot;.1～12&quot;"/>
  </numFmts>
  <fonts count="40" x14ac:knownFonts="1">
    <font>
      <sz val="11"/>
      <color theme="1"/>
      <name val="ＭＳ Ｐゴシック"/>
      <family val="2"/>
      <scheme val="minor"/>
    </font>
    <font>
      <sz val="11"/>
      <color rgb="FF000000"/>
      <name val="ＭＳ 明朝"/>
      <family val="1"/>
      <charset val="128"/>
    </font>
    <font>
      <sz val="14"/>
      <color rgb="FF000000"/>
      <name val="ＭＳ 明朝"/>
      <family val="1"/>
      <charset val="128"/>
    </font>
    <font>
      <sz val="10"/>
      <color theme="1"/>
      <name val="ＭＳ 明朝"/>
      <family val="1"/>
      <charset val="128"/>
    </font>
    <font>
      <sz val="11"/>
      <color rgb="FF0000FF"/>
      <name val="ＭＳ 明朝"/>
      <family val="1"/>
      <charset val="128"/>
    </font>
    <font>
      <sz val="6"/>
      <name val="ＭＳ Ｐゴシック"/>
      <family val="3"/>
      <charset val="128"/>
      <scheme val="minor"/>
    </font>
    <font>
      <sz val="11"/>
      <name val="ＭＳ 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14"/>
      <name val="ＭＳ 明朝"/>
      <family val="1"/>
      <charset val="128"/>
    </font>
    <font>
      <sz val="10.5"/>
      <name val="ＭＳ 明朝"/>
      <family val="1"/>
      <charset val="128"/>
    </font>
    <font>
      <sz val="10.5"/>
      <name val="ＭＳ Ｐゴシック"/>
      <family val="3"/>
      <charset val="128"/>
    </font>
    <font>
      <sz val="10.5"/>
      <name val="ＭＳ ゴシック"/>
      <family val="3"/>
      <charset val="128"/>
    </font>
    <font>
      <b/>
      <sz val="14"/>
      <name val="ＭＳ 明朝"/>
      <family val="1"/>
      <charset val="128"/>
    </font>
    <font>
      <sz val="11"/>
      <name val="ＭＳ ゴシック"/>
      <family val="3"/>
      <charset val="128"/>
    </font>
    <font>
      <sz val="12"/>
      <name val="ＭＳ 明朝"/>
      <family val="1"/>
      <charset val="128"/>
    </font>
    <font>
      <sz val="9"/>
      <name val="ＭＳ ゴシック"/>
      <family val="3"/>
      <charset val="128"/>
    </font>
    <font>
      <sz val="30"/>
      <name val="ＭＳ 明朝"/>
      <family val="1"/>
      <charset val="128"/>
    </font>
    <font>
      <sz val="18"/>
      <name val="ＭＳ 明朝"/>
      <family val="1"/>
      <charset val="128"/>
    </font>
    <font>
      <sz val="18"/>
      <name val="ＭＳ ゴシック"/>
      <family val="3"/>
      <charset val="128"/>
    </font>
    <font>
      <sz val="14"/>
      <name val="ＭＳ ゴシック"/>
      <family val="3"/>
      <charset val="128"/>
    </font>
    <font>
      <sz val="9"/>
      <name val="ＭＳ 明朝"/>
      <family val="1"/>
      <charset val="128"/>
    </font>
    <font>
      <sz val="11"/>
      <color theme="1"/>
      <name val="ＭＳ 明朝"/>
      <family val="1"/>
      <charset val="128"/>
    </font>
    <font>
      <b/>
      <u/>
      <sz val="11"/>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10.5"/>
      <name val="ＭＳ 明朝"/>
      <family val="1"/>
    </font>
    <font>
      <sz val="11"/>
      <color rgb="FFFF0000"/>
      <name val="ＭＳ Ｐゴシック"/>
      <family val="3"/>
    </font>
    <font>
      <sz val="10.5"/>
      <name val="ＭＳ ゴシック"/>
      <family val="3"/>
    </font>
    <font>
      <b/>
      <sz val="11"/>
      <color rgb="FF0000FF"/>
      <name val="ＭＳ Ｐゴシック"/>
      <family val="3"/>
      <charset val="128"/>
    </font>
    <font>
      <b/>
      <u/>
      <sz val="11"/>
      <color rgb="FFFF0000"/>
      <name val="ＭＳ Ｐゴシック"/>
      <family val="3"/>
    </font>
    <font>
      <u val="double"/>
      <sz val="10.5"/>
      <name val="ＭＳ ゴシック"/>
      <family val="3"/>
    </font>
    <font>
      <sz val="10.5"/>
      <color rgb="FFFF0000"/>
      <name val="ＭＳ Ｐゴシック"/>
      <family val="3"/>
    </font>
    <font>
      <sz val="10.5"/>
      <color rgb="FFFF0000"/>
      <name val="ＭＳ Ｐゴシック"/>
      <family val="3"/>
      <charset val="128"/>
    </font>
    <font>
      <sz val="10.5"/>
      <name val="ＭＳ Ｐゴシック"/>
      <family val="3"/>
    </font>
    <font>
      <b/>
      <sz val="11"/>
      <color rgb="FFFF0000"/>
      <name val="ＭＳ Ｐゴシック"/>
      <family val="3"/>
      <charset val="128"/>
    </font>
    <font>
      <b/>
      <sz val="14"/>
      <name val="ＭＳ 明朝"/>
      <family val="1"/>
    </font>
    <font>
      <sz val="11"/>
      <name val="ＭＳ ゴシック"/>
      <family val="3"/>
    </font>
    <font>
      <sz val="11"/>
      <name val="ＭＳ 明朝"/>
      <family val="1"/>
    </font>
  </fonts>
  <fills count="5">
    <fill>
      <patternFill patternType="none"/>
    </fill>
    <fill>
      <patternFill patternType="gray125"/>
    </fill>
    <fill>
      <patternFill patternType="solid">
        <fgColor indexed="22"/>
        <bgColor indexed="64"/>
      </patternFill>
    </fill>
    <fill>
      <patternFill patternType="solid">
        <fgColor rgb="FFC0C0C0"/>
        <bgColor rgb="FFCCCCFF"/>
      </patternFill>
    </fill>
    <fill>
      <patternFill patternType="solid">
        <fgColor rgb="FFFF99CC"/>
        <bgColor rgb="FFFF8080"/>
      </patternFill>
    </fill>
  </fills>
  <borders count="131">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double">
        <color rgb="FF000000"/>
      </bottom>
      <diagonal/>
    </border>
    <border>
      <left/>
      <right/>
      <top/>
      <bottom style="double">
        <color rgb="FF000000"/>
      </bottom>
      <diagonal/>
    </border>
    <border>
      <left/>
      <right style="medium">
        <color rgb="FF000000"/>
      </right>
      <top style="double">
        <color rgb="FF000000"/>
      </top>
      <bottom style="medium">
        <color rgb="FF000000"/>
      </bottom>
      <diagonal/>
    </border>
    <border>
      <left/>
      <right/>
      <top style="double">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double">
        <color rgb="FF000000"/>
      </bottom>
      <diagonal/>
    </border>
    <border>
      <left style="medium">
        <color rgb="FF000000"/>
      </left>
      <right/>
      <top style="medium">
        <color rgb="FF000000"/>
      </top>
      <bottom/>
      <diagonal/>
    </border>
    <border>
      <left style="medium">
        <color rgb="FF000000"/>
      </left>
      <right/>
      <top/>
      <bottom style="double">
        <color rgb="FF000000"/>
      </bottom>
      <diagonal/>
    </border>
    <border>
      <left style="medium">
        <color rgb="FF000000"/>
      </left>
      <right/>
      <top style="double">
        <color rgb="FF000000"/>
      </top>
      <bottom/>
      <diagonal/>
    </border>
    <border>
      <left/>
      <right/>
      <top style="double">
        <color rgb="FF000000"/>
      </top>
      <bottom/>
      <diagonal/>
    </border>
    <border>
      <left/>
      <right style="medium">
        <color rgb="FF000000"/>
      </right>
      <top style="double">
        <color rgb="FF000000"/>
      </top>
      <bottom/>
      <diagonal/>
    </border>
    <border>
      <left style="medium">
        <color rgb="FF000000"/>
      </left>
      <right style="medium">
        <color rgb="FF000000"/>
      </right>
      <top style="medium">
        <color rgb="FF000000"/>
      </top>
      <bottom/>
      <diagonal/>
    </border>
    <border>
      <left style="medium">
        <color rgb="FF000000"/>
      </left>
      <right/>
      <top style="double">
        <color rgb="FF000000"/>
      </top>
      <bottom style="medium">
        <color rgb="FF000000"/>
      </bottom>
      <diagonal/>
    </border>
    <border>
      <left style="medium">
        <color rgb="FF000000"/>
      </left>
      <right style="medium">
        <color rgb="FF000000"/>
      </right>
      <top style="double">
        <color rgb="FF000000"/>
      </top>
      <bottom/>
      <diagonal/>
    </border>
    <border>
      <left style="medium">
        <color rgb="FF000000"/>
      </left>
      <right/>
      <top style="mediumDashed">
        <color rgb="FF000000"/>
      </top>
      <bottom/>
      <diagonal/>
    </border>
    <border>
      <left/>
      <right/>
      <top style="mediumDashed">
        <color rgb="FF000000"/>
      </top>
      <bottom/>
      <diagonal/>
    </border>
    <border>
      <left/>
      <right style="medium">
        <color rgb="FF000000"/>
      </right>
      <top style="mediumDashed">
        <color rgb="FF000000"/>
      </top>
      <bottom/>
      <diagonal/>
    </border>
    <border>
      <left/>
      <right/>
      <top/>
      <bottom style="thin">
        <color indexed="64"/>
      </bottom>
      <diagonal/>
    </border>
    <border>
      <left style="medium">
        <color rgb="FF000000"/>
      </left>
      <right style="medium">
        <color rgb="FF000000"/>
      </right>
      <top style="double">
        <color rgb="FF000000"/>
      </top>
      <bottom style="medium">
        <color rgb="FF000000"/>
      </bottom>
      <diagonal/>
    </border>
    <border>
      <left style="dotted">
        <color rgb="FF000000"/>
      </left>
      <right/>
      <top/>
      <bottom/>
      <diagonal/>
    </border>
    <border>
      <left style="dotted">
        <color rgb="FF000000"/>
      </left>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style="medium">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style="hair">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right style="dotted">
        <color rgb="FF000000"/>
      </right>
      <top/>
      <bottom style="medium">
        <color rgb="FF000000"/>
      </bottom>
      <diagonal/>
    </border>
    <border>
      <left/>
      <right style="dotted">
        <color rgb="FF000000"/>
      </right>
      <top/>
      <bottom/>
      <diagonal/>
    </border>
    <border>
      <left/>
      <right style="dotted">
        <color rgb="FF000000"/>
      </right>
      <top style="medium">
        <color rgb="FF000000"/>
      </top>
      <bottom/>
      <diagonal/>
    </border>
    <border>
      <left style="dotted">
        <color rgb="FF000000"/>
      </left>
      <right/>
      <top style="medium">
        <color rgb="FF000000"/>
      </top>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double">
        <color rgb="FF000000"/>
      </bottom>
      <diagonal/>
    </border>
    <border>
      <left/>
      <right style="medium">
        <color rgb="FF000000"/>
      </right>
      <top style="hair">
        <color rgb="FF000000"/>
      </top>
      <bottom style="double">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medium">
        <color auto="1"/>
      </left>
      <right style="medium">
        <color auto="1"/>
      </right>
      <top style="hair">
        <color auto="1"/>
      </top>
      <bottom style="hair">
        <color auto="1"/>
      </bottom>
      <diagonal/>
    </border>
    <border>
      <left style="hair">
        <color auto="1"/>
      </left>
      <right style="thin">
        <color auto="1"/>
      </right>
      <top style="thin">
        <color auto="1"/>
      </top>
      <bottom style="thin">
        <color auto="1"/>
      </bottom>
      <diagonal/>
    </border>
    <border>
      <left style="thin">
        <color auto="1"/>
      </left>
      <right style="medium">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right style="hair">
        <color auto="1"/>
      </right>
      <top style="thin">
        <color auto="1"/>
      </top>
      <bottom style="thin">
        <color auto="1"/>
      </bottom>
      <diagonal/>
    </border>
  </borders>
  <cellStyleXfs count="4">
    <xf numFmtId="0" fontId="0" fillId="0" borderId="0"/>
    <xf numFmtId="0" fontId="8" fillId="0" borderId="0"/>
    <xf numFmtId="38" fontId="8" fillId="0" borderId="0" applyBorder="0" applyAlignment="0" applyProtection="0"/>
    <xf numFmtId="9" fontId="8" fillId="0" borderId="0" applyBorder="0" applyAlignment="0" applyProtection="0"/>
  </cellStyleXfs>
  <cellXfs count="588">
    <xf numFmtId="0" fontId="0" fillId="0" borderId="0" xfId="0"/>
    <xf numFmtId="0" fontId="1" fillId="0" borderId="0" xfId="0" applyFont="1" applyAlignment="1">
      <alignment horizontal="justify" vertical="center"/>
    </xf>
    <xf numFmtId="0" fontId="0" fillId="0" borderId="9" xfId="0" applyBorder="1"/>
    <xf numFmtId="0" fontId="0" fillId="0" borderId="6"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7" xfId="0" applyBorder="1" applyAlignment="1">
      <alignment vertical="top" wrapText="1"/>
    </xf>
    <xf numFmtId="0" fontId="0" fillId="0" borderId="10" xfId="0" applyBorder="1" applyAlignment="1">
      <alignment vertical="top" wrapText="1"/>
    </xf>
    <xf numFmtId="0" fontId="3" fillId="0" borderId="0" xfId="0" applyFont="1" applyAlignment="1">
      <alignment vertical="center" wrapText="1"/>
    </xf>
    <xf numFmtId="0" fontId="0" fillId="0" borderId="17" xfId="0" applyBorder="1" applyAlignment="1">
      <alignment vertical="top" wrapText="1"/>
    </xf>
    <xf numFmtId="0" fontId="1" fillId="0" borderId="0" xfId="0" applyFont="1" applyAlignment="1">
      <alignment horizontal="center" vertical="center"/>
    </xf>
    <xf numFmtId="0" fontId="0" fillId="0" borderId="0" xfId="0" applyAlignment="1">
      <alignment horizontal="left"/>
    </xf>
    <xf numFmtId="0" fontId="0" fillId="0" borderId="0" xfId="0" applyAlignment="1">
      <alignment horizontal="right"/>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19"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0" fillId="0" borderId="0" xfId="0" applyBorder="1" applyAlignment="1">
      <alignment vertical="top" wrapText="1"/>
    </xf>
    <xf numFmtId="0" fontId="1" fillId="0" borderId="12" xfId="0" applyFont="1" applyBorder="1" applyAlignment="1">
      <alignment vertical="center" textRotation="255" wrapText="1"/>
    </xf>
    <xf numFmtId="0" fontId="1" fillId="0" borderId="6" xfId="0" applyFont="1" applyBorder="1" applyAlignment="1">
      <alignment vertical="center" textRotation="255" wrapText="1"/>
    </xf>
    <xf numFmtId="0" fontId="1" fillId="0" borderId="7" xfId="0" applyFont="1" applyBorder="1" applyAlignment="1">
      <alignment vertical="center" textRotation="255" wrapText="1"/>
    </xf>
    <xf numFmtId="0" fontId="1" fillId="0" borderId="8" xfId="0" applyFont="1" applyBorder="1" applyAlignment="1">
      <alignment vertical="center" textRotation="255" wrapText="1"/>
    </xf>
    <xf numFmtId="0" fontId="1" fillId="0" borderId="10" xfId="0" applyFont="1" applyBorder="1" applyAlignment="1">
      <alignment vertical="center" textRotation="255"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17" xfId="0" applyFont="1" applyBorder="1" applyAlignment="1">
      <alignment vertical="center" wrapText="1"/>
    </xf>
    <xf numFmtId="0" fontId="1" fillId="0" borderId="24"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1" xfId="0" applyFont="1" applyBorder="1" applyAlignment="1">
      <alignment vertical="center" textRotation="255" wrapText="1"/>
    </xf>
    <xf numFmtId="0" fontId="0" fillId="0" borderId="0" xfId="0" applyAlignment="1">
      <alignment horizontal="left" vertical="center"/>
    </xf>
    <xf numFmtId="0" fontId="0" fillId="0" borderId="0" xfId="0" applyAlignment="1">
      <alignment horizontal="left" wrapText="1"/>
    </xf>
    <xf numFmtId="0" fontId="18" fillId="0" borderId="0" xfId="1" applyFont="1" applyProtection="1">
      <protection locked="0"/>
    </xf>
    <xf numFmtId="0" fontId="18" fillId="0" borderId="0" xfId="1" applyFont="1"/>
    <xf numFmtId="0" fontId="18" fillId="0" borderId="0" xfId="1" applyFont="1" applyAlignment="1" applyProtection="1">
      <alignment horizontal="right" vertical="center"/>
      <protection locked="0"/>
    </xf>
    <xf numFmtId="0" fontId="18" fillId="0" borderId="0" xfId="1" applyFont="1" applyAlignment="1" applyProtection="1">
      <alignment horizontal="left" vertical="center"/>
      <protection locked="0"/>
    </xf>
    <xf numFmtId="0" fontId="10" fillId="0" borderId="0" xfId="1" applyFont="1"/>
    <xf numFmtId="0" fontId="19" fillId="0" borderId="83" xfId="1" applyFont="1" applyFill="1" applyBorder="1" applyAlignment="1" applyProtection="1">
      <alignment horizontal="center" vertical="center"/>
    </xf>
    <xf numFmtId="0" fontId="19" fillId="0" borderId="84" xfId="1" applyFont="1" applyFill="1" applyBorder="1" applyAlignment="1" applyProtection="1">
      <alignment horizontal="center" vertical="center"/>
    </xf>
    <xf numFmtId="0" fontId="19" fillId="0" borderId="71" xfId="1" applyFont="1" applyFill="1" applyBorder="1" applyAlignment="1" applyProtection="1">
      <alignment horizontal="center" vertical="center"/>
    </xf>
    <xf numFmtId="0" fontId="19" fillId="0" borderId="55" xfId="1" applyFont="1" applyFill="1" applyBorder="1" applyAlignment="1" applyProtection="1">
      <alignment horizontal="center" vertical="center"/>
    </xf>
    <xf numFmtId="0" fontId="19" fillId="0" borderId="85" xfId="1" applyFont="1" applyFill="1" applyBorder="1" applyAlignment="1" applyProtection="1">
      <alignment horizontal="center" vertical="center"/>
    </xf>
    <xf numFmtId="0" fontId="19" fillId="0" borderId="82" xfId="1" applyFont="1" applyFill="1" applyBorder="1" applyAlignment="1" applyProtection="1">
      <alignment horizontal="center" vertical="center"/>
    </xf>
    <xf numFmtId="0" fontId="19" fillId="0" borderId="41" xfId="1" applyFont="1" applyBorder="1" applyAlignment="1">
      <alignment horizontal="center" vertical="center"/>
    </xf>
    <xf numFmtId="0" fontId="20" fillId="0" borderId="55" xfId="1" applyFont="1" applyBorder="1" applyAlignment="1" applyProtection="1">
      <alignment horizontal="center" vertical="center"/>
      <protection locked="0"/>
    </xf>
    <xf numFmtId="0" fontId="20" fillId="0" borderId="82" xfId="1" applyFont="1" applyBorder="1" applyAlignment="1" applyProtection="1">
      <alignment horizontal="center" vertical="center"/>
      <protection locked="0"/>
    </xf>
    <xf numFmtId="0" fontId="20" fillId="0" borderId="71" xfId="1" applyFont="1" applyBorder="1" applyAlignment="1" applyProtection="1">
      <alignment horizontal="center" vertical="center"/>
      <protection locked="0"/>
    </xf>
    <xf numFmtId="0" fontId="21" fillId="0" borderId="0" xfId="1" applyFont="1"/>
    <xf numFmtId="0" fontId="11" fillId="2" borderId="0" xfId="1" applyFont="1" applyFill="1"/>
    <xf numFmtId="0" fontId="6" fillId="2" borderId="0" xfId="1" applyFont="1" applyFill="1"/>
    <xf numFmtId="0" fontId="6" fillId="0" borderId="0" xfId="1" applyFont="1"/>
    <xf numFmtId="0" fontId="6" fillId="2" borderId="34" xfId="1" applyFont="1" applyFill="1" applyBorder="1"/>
    <xf numFmtId="0" fontId="6" fillId="2" borderId="35" xfId="1" applyFont="1" applyFill="1" applyBorder="1"/>
    <xf numFmtId="0" fontId="6" fillId="2" borderId="36" xfId="1" applyFont="1" applyFill="1" applyBorder="1"/>
    <xf numFmtId="0" fontId="6" fillId="2" borderId="81" xfId="1" applyFont="1" applyFill="1" applyBorder="1"/>
    <xf numFmtId="0" fontId="6" fillId="2" borderId="0" xfId="1" applyFont="1" applyFill="1" applyBorder="1"/>
    <xf numFmtId="0" fontId="6" fillId="2" borderId="86" xfId="1" applyFont="1" applyFill="1" applyBorder="1"/>
    <xf numFmtId="0" fontId="6" fillId="2" borderId="0" xfId="1" applyFont="1" applyFill="1" applyBorder="1" applyAlignment="1">
      <alignment vertical="center"/>
    </xf>
    <xf numFmtId="0" fontId="6" fillId="2" borderId="81" xfId="1" applyFont="1" applyFill="1" applyBorder="1" applyAlignment="1">
      <alignment horizontal="left" vertical="center"/>
    </xf>
    <xf numFmtId="0" fontId="6" fillId="2" borderId="0" xfId="1" applyFont="1" applyFill="1" applyBorder="1" applyAlignment="1">
      <alignment horizontal="left" vertical="center"/>
    </xf>
    <xf numFmtId="0" fontId="6" fillId="2" borderId="0" xfId="1" applyFont="1" applyFill="1" applyBorder="1" applyAlignment="1" applyProtection="1">
      <alignment vertical="center" shrinkToFit="1"/>
      <protection locked="0"/>
    </xf>
    <xf numFmtId="0" fontId="16" fillId="2" borderId="81" xfId="1" applyFont="1" applyFill="1" applyBorder="1" applyAlignment="1">
      <alignment vertical="center"/>
    </xf>
    <xf numFmtId="0" fontId="16" fillId="2" borderId="0" xfId="1" applyFont="1" applyFill="1" applyBorder="1" applyAlignment="1">
      <alignment vertical="center"/>
    </xf>
    <xf numFmtId="0" fontId="16" fillId="2" borderId="0" xfId="1" applyFont="1" applyFill="1" applyBorder="1"/>
    <xf numFmtId="0" fontId="16" fillId="2" borderId="86" xfId="1" applyFont="1" applyFill="1" applyBorder="1"/>
    <xf numFmtId="0" fontId="16" fillId="0" borderId="0" xfId="1" applyFont="1"/>
    <xf numFmtId="0" fontId="16" fillId="2" borderId="81" xfId="1" applyFont="1" applyFill="1" applyBorder="1"/>
    <xf numFmtId="0" fontId="11" fillId="0" borderId="0" xfId="1" applyFont="1"/>
    <xf numFmtId="0" fontId="11" fillId="2" borderId="81" xfId="1" applyFont="1" applyFill="1" applyBorder="1"/>
    <xf numFmtId="0" fontId="11" fillId="2" borderId="0" xfId="1" applyFont="1" applyFill="1" applyBorder="1"/>
    <xf numFmtId="0" fontId="11" fillId="2" borderId="86" xfId="1" applyFont="1" applyFill="1" applyBorder="1"/>
    <xf numFmtId="0" fontId="11" fillId="2" borderId="38" xfId="1" applyFont="1" applyFill="1" applyBorder="1"/>
    <xf numFmtId="0" fontId="11" fillId="2" borderId="30" xfId="1" applyFont="1" applyFill="1" applyBorder="1"/>
    <xf numFmtId="0" fontId="11" fillId="2" borderId="39" xfId="1" applyFont="1" applyFill="1" applyBorder="1"/>
    <xf numFmtId="0" fontId="1" fillId="0" borderId="0" xfId="0" applyFont="1" applyAlignment="1">
      <alignment horizontal="left" vertical="center"/>
    </xf>
    <xf numFmtId="0" fontId="1" fillId="0" borderId="17" xfId="0" quotePrefix="1" applyFont="1" applyBorder="1" applyAlignment="1">
      <alignment horizontal="center" vertical="center" wrapText="1"/>
    </xf>
    <xf numFmtId="0" fontId="0" fillId="0" borderId="24" xfId="0" quotePrefix="1" applyBorder="1" applyAlignment="1">
      <alignment horizontal="center" vertical="top" wrapText="1"/>
    </xf>
    <xf numFmtId="0" fontId="1" fillId="0" borderId="24" xfId="0" quotePrefix="1" applyFont="1" applyBorder="1" applyAlignment="1">
      <alignment horizontal="center" vertical="center" wrapText="1"/>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20" fillId="0" borderId="45" xfId="1" applyFont="1" applyBorder="1" applyAlignment="1" applyProtection="1">
      <alignment vertical="center"/>
      <protection locked="0"/>
    </xf>
    <xf numFmtId="0" fontId="20" fillId="0" borderId="50" xfId="1" applyFont="1" applyBorder="1" applyAlignment="1" applyProtection="1">
      <alignment vertical="center"/>
      <protection locked="0"/>
    </xf>
    <xf numFmtId="182" fontId="20" fillId="0" borderId="41" xfId="1" applyNumberFormat="1" applyFont="1" applyBorder="1" applyAlignment="1" applyProtection="1">
      <alignment horizontal="center" vertical="center"/>
      <protection locked="0"/>
    </xf>
    <xf numFmtId="0" fontId="20" fillId="0" borderId="45" xfId="1" applyFont="1" applyBorder="1" applyAlignment="1" applyProtection="1">
      <alignment horizontal="center" vertical="center" shrinkToFit="1"/>
      <protection locked="0"/>
    </xf>
    <xf numFmtId="0" fontId="20" fillId="0" borderId="41" xfId="1" applyFont="1" applyBorder="1" applyAlignment="1" applyProtection="1">
      <alignment horizontal="center" vertical="center" wrapText="1" shrinkToFit="1"/>
      <protection locked="0"/>
    </xf>
    <xf numFmtId="0" fontId="20" fillId="0" borderId="34" xfId="1" applyFont="1" applyBorder="1" applyAlignment="1" applyProtection="1">
      <alignment horizontal="center" vertical="center" wrapText="1"/>
      <protection locked="0"/>
    </xf>
    <xf numFmtId="0" fontId="20" fillId="0" borderId="45" xfId="1" applyFont="1" applyBorder="1" applyAlignment="1" applyProtection="1">
      <alignment horizontal="center" vertical="center" wrapText="1" shrinkToFit="1"/>
      <protection locked="0"/>
    </xf>
    <xf numFmtId="0" fontId="20" fillId="0" borderId="41" xfId="1" applyFont="1" applyBorder="1" applyAlignment="1" applyProtection="1">
      <alignment horizontal="center" vertical="center" shrinkToFit="1"/>
      <protection locked="0"/>
    </xf>
    <xf numFmtId="182" fontId="20" fillId="0" borderId="0" xfId="1" applyNumberFormat="1" applyFont="1" applyAlignment="1">
      <alignment horizontal="center" vertical="center"/>
    </xf>
    <xf numFmtId="0" fontId="10" fillId="0" borderId="0" xfId="1" applyFont="1" applyAlignment="1">
      <alignment horizontal="center" vertical="center"/>
    </xf>
    <xf numFmtId="0" fontId="21" fillId="0" borderId="0" xfId="1" applyFont="1" applyAlignment="1">
      <alignment horizontal="center" vertical="center"/>
    </xf>
    <xf numFmtId="0" fontId="20" fillId="0" borderId="82" xfId="1" applyFont="1" applyBorder="1" applyAlignment="1" applyProtection="1">
      <alignment vertical="center"/>
      <protection locked="0"/>
    </xf>
    <xf numFmtId="0" fontId="20" fillId="0" borderId="55" xfId="1" applyFont="1" applyBorder="1" applyAlignment="1" applyProtection="1">
      <alignment vertical="center"/>
      <protection locked="0"/>
    </xf>
    <xf numFmtId="0" fontId="20" fillId="0" borderId="71" xfId="1" applyFont="1" applyBorder="1" applyAlignment="1" applyProtection="1">
      <alignment vertical="center"/>
      <protection locked="0"/>
    </xf>
    <xf numFmtId="0" fontId="20" fillId="0" borderId="45" xfId="1" applyFont="1" applyBorder="1" applyAlignment="1" applyProtection="1">
      <alignment horizontal="center" vertical="center"/>
      <protection locked="0"/>
    </xf>
    <xf numFmtId="0" fontId="20" fillId="0" borderId="50" xfId="1" applyFont="1" applyBorder="1" applyAlignment="1" applyProtection="1">
      <alignment horizontal="center" vertical="center"/>
      <protection locked="0"/>
    </xf>
    <xf numFmtId="0" fontId="20" fillId="0" borderId="54" xfId="1" applyFont="1" applyBorder="1" applyAlignment="1" applyProtection="1">
      <alignment horizontal="center" vertical="center"/>
      <protection locked="0"/>
    </xf>
    <xf numFmtId="0" fontId="19" fillId="0" borderId="55" xfId="1" applyFont="1" applyFill="1" applyBorder="1" applyAlignment="1" applyProtection="1">
      <alignment horizontal="center" vertical="center"/>
    </xf>
    <xf numFmtId="0" fontId="19" fillId="0" borderId="82" xfId="1" applyFont="1" applyFill="1" applyBorder="1" applyAlignment="1" applyProtection="1">
      <alignment horizontal="center" vertical="center"/>
    </xf>
    <xf numFmtId="0" fontId="19" fillId="0" borderId="71" xfId="1" applyFont="1" applyFill="1" applyBorder="1" applyAlignment="1" applyProtection="1">
      <alignment horizontal="center" vertical="center"/>
    </xf>
    <xf numFmtId="0" fontId="19" fillId="0" borderId="40" xfId="1" applyFont="1" applyBorder="1" applyAlignment="1">
      <alignment horizontal="center" vertical="center"/>
    </xf>
    <xf numFmtId="0" fontId="20" fillId="0" borderId="40" xfId="1" applyFont="1" applyBorder="1" applyAlignment="1" applyProtection="1">
      <alignment horizontal="center" vertical="center" wrapText="1" shrinkToFit="1"/>
      <protection locked="0"/>
    </xf>
    <xf numFmtId="182" fontId="20" fillId="0" borderId="40" xfId="1" applyNumberFormat="1" applyFont="1" applyBorder="1" applyAlignment="1" applyProtection="1">
      <alignment horizontal="center" vertical="center"/>
      <protection locked="0"/>
    </xf>
    <xf numFmtId="0" fontId="20" fillId="0" borderId="38" xfId="1" applyFont="1" applyBorder="1" applyAlignment="1" applyProtection="1">
      <alignment horizontal="center" vertical="center" wrapText="1" shrinkToFit="1"/>
      <protection locked="0"/>
    </xf>
    <xf numFmtId="0" fontId="20" fillId="0" borderId="41" xfId="1" applyFont="1" applyBorder="1" applyAlignment="1" applyProtection="1">
      <alignment horizontal="center" vertical="center" wrapText="1"/>
      <protection locked="0"/>
    </xf>
    <xf numFmtId="0" fontId="20" fillId="0" borderId="41" xfId="1" applyFont="1" applyBorder="1" applyAlignment="1" applyProtection="1">
      <alignment horizontal="center" vertical="center"/>
      <protection locked="0"/>
    </xf>
    <xf numFmtId="0" fontId="24" fillId="0" borderId="0" xfId="1" applyFont="1" applyAlignment="1">
      <alignment vertical="center"/>
    </xf>
    <xf numFmtId="38" fontId="25" fillId="0" borderId="0" xfId="2" applyFont="1" applyBorder="1" applyAlignment="1" applyProtection="1">
      <alignment vertical="center"/>
    </xf>
    <xf numFmtId="38" fontId="9" fillId="0" borderId="0" xfId="2" applyFont="1" applyBorder="1" applyAlignment="1" applyProtection="1">
      <alignment vertical="center"/>
    </xf>
    <xf numFmtId="0" fontId="8" fillId="0" borderId="0" xfId="1" applyAlignment="1">
      <alignment vertical="center"/>
    </xf>
    <xf numFmtId="0" fontId="26" fillId="0" borderId="0" xfId="1" applyFont="1" applyAlignment="1">
      <alignment vertical="center"/>
    </xf>
    <xf numFmtId="38" fontId="26" fillId="0" borderId="0" xfId="2" applyFont="1" applyBorder="1" applyAlignment="1" applyProtection="1">
      <alignment vertical="center"/>
    </xf>
    <xf numFmtId="38" fontId="0" fillId="0" borderId="0" xfId="2" applyFont="1" applyBorder="1" applyAlignment="1" applyProtection="1">
      <alignment vertical="center"/>
    </xf>
    <xf numFmtId="0" fontId="6" fillId="4" borderId="100" xfId="1" applyFont="1" applyFill="1" applyBorder="1" applyAlignment="1" applyProtection="1">
      <alignment horizontal="center" vertical="center" shrinkToFit="1"/>
      <protection locked="0"/>
    </xf>
    <xf numFmtId="0" fontId="6" fillId="3" borderId="100" xfId="1" applyFont="1" applyFill="1" applyBorder="1" applyAlignment="1" applyProtection="1">
      <alignment horizontal="center" vertical="center" shrinkToFit="1"/>
    </xf>
    <xf numFmtId="0" fontId="27" fillId="3" borderId="40" xfId="1" applyFont="1" applyFill="1" applyBorder="1" applyAlignment="1">
      <alignment horizontal="center" vertical="center" shrinkToFit="1"/>
    </xf>
    <xf numFmtId="0" fontId="12" fillId="0" borderId="0" xfId="1" applyFont="1"/>
    <xf numFmtId="176" fontId="29" fillId="3" borderId="102" xfId="1" applyNumberFormat="1" applyFont="1" applyFill="1" applyBorder="1" applyAlignment="1" applyProtection="1">
      <alignment horizontal="right" vertical="center" shrinkToFit="1"/>
    </xf>
    <xf numFmtId="0" fontId="30" fillId="0" borderId="0" xfId="1" applyFont="1" applyAlignment="1">
      <alignment vertical="center"/>
    </xf>
    <xf numFmtId="176" fontId="29" fillId="3" borderId="42" xfId="1" applyNumberFormat="1" applyFont="1" applyFill="1" applyBorder="1" applyAlignment="1" applyProtection="1">
      <alignment horizontal="right" vertical="center" shrinkToFit="1"/>
    </xf>
    <xf numFmtId="176" fontId="29" fillId="3" borderId="43" xfId="1" applyNumberFormat="1" applyFont="1" applyFill="1" applyBorder="1" applyAlignment="1" applyProtection="1">
      <alignment horizontal="right" vertical="center" shrinkToFit="1"/>
    </xf>
    <xf numFmtId="176" fontId="13" fillId="4" borderId="44" xfId="1" applyNumberFormat="1" applyFont="1" applyFill="1" applyBorder="1" applyAlignment="1" applyProtection="1">
      <alignment horizontal="right" vertical="center"/>
      <protection locked="0"/>
    </xf>
    <xf numFmtId="176" fontId="29" fillId="3" borderId="100" xfId="1" applyNumberFormat="1" applyFont="1" applyFill="1" applyBorder="1" applyAlignment="1" applyProtection="1">
      <alignment horizontal="right" vertical="center" shrinkToFit="1"/>
    </xf>
    <xf numFmtId="176" fontId="29" fillId="3" borderId="101" xfId="1" applyNumberFormat="1" applyFont="1" applyFill="1" applyBorder="1" applyAlignment="1" applyProtection="1">
      <alignment horizontal="right" vertical="center" shrinkToFit="1"/>
    </xf>
    <xf numFmtId="38" fontId="24" fillId="0" borderId="0" xfId="2" applyFont="1" applyBorder="1" applyAlignment="1" applyProtection="1">
      <alignment vertical="center"/>
    </xf>
    <xf numFmtId="0" fontId="27" fillId="3" borderId="48" xfId="1" applyFont="1" applyFill="1" applyBorder="1" applyAlignment="1">
      <alignment vertical="center" shrinkToFit="1"/>
    </xf>
    <xf numFmtId="176" fontId="29" fillId="3" borderId="48" xfId="1" applyNumberFormat="1" applyFont="1" applyFill="1" applyBorder="1" applyAlignment="1" applyProtection="1">
      <alignment horizontal="right" vertical="center" shrinkToFit="1"/>
    </xf>
    <xf numFmtId="0" fontId="27" fillId="3" borderId="42" xfId="1" applyFont="1" applyFill="1" applyBorder="1" applyAlignment="1">
      <alignment vertical="center" shrinkToFit="1"/>
    </xf>
    <xf numFmtId="176" fontId="29" fillId="3" borderId="44" xfId="1" applyNumberFormat="1" applyFont="1" applyFill="1" applyBorder="1" applyAlignment="1" applyProtection="1">
      <alignment horizontal="right" vertical="center" shrinkToFit="1"/>
    </xf>
    <xf numFmtId="0" fontId="11" fillId="3" borderId="101" xfId="1" applyFont="1" applyFill="1" applyBorder="1" applyAlignment="1">
      <alignment horizontal="center" vertical="center" shrinkToFit="1"/>
    </xf>
    <xf numFmtId="0" fontId="27" fillId="3" borderId="102" xfId="1" applyFont="1" applyFill="1" applyBorder="1" applyAlignment="1">
      <alignment vertical="center" shrinkToFit="1"/>
    </xf>
    <xf numFmtId="0" fontId="27" fillId="3" borderId="44" xfId="1" applyFont="1" applyFill="1" applyBorder="1" applyAlignment="1">
      <alignment vertical="center" shrinkToFit="1"/>
    </xf>
    <xf numFmtId="0" fontId="27" fillId="3" borderId="102" xfId="1" applyFont="1" applyFill="1" applyBorder="1" applyAlignment="1">
      <alignment horizontal="left" vertical="center" shrinkToFit="1"/>
    </xf>
    <xf numFmtId="0" fontId="27" fillId="3" borderId="43" xfId="1" applyFont="1" applyFill="1" applyBorder="1" applyAlignment="1">
      <alignment vertical="center" shrinkToFit="1"/>
    </xf>
    <xf numFmtId="176" fontId="29" fillId="3" borderId="103" xfId="1" applyNumberFormat="1" applyFont="1" applyFill="1" applyBorder="1" applyAlignment="1" applyProtection="1">
      <alignment horizontal="right" vertical="center" shrinkToFit="1"/>
    </xf>
    <xf numFmtId="176" fontId="29" fillId="3" borderId="49" xfId="1" applyNumberFormat="1" applyFont="1" applyFill="1" applyBorder="1" applyAlignment="1">
      <alignment horizontal="right" vertical="center" shrinkToFit="1"/>
    </xf>
    <xf numFmtId="0" fontId="33" fillId="3" borderId="105" xfId="1" applyFont="1" applyFill="1" applyBorder="1" applyAlignment="1">
      <alignment horizontal="center" vertical="center"/>
    </xf>
    <xf numFmtId="0" fontId="33" fillId="3" borderId="106" xfId="1" applyFont="1" applyFill="1" applyBorder="1" applyAlignment="1">
      <alignment horizontal="center" vertical="center"/>
    </xf>
    <xf numFmtId="0" fontId="33" fillId="3" borderId="107" xfId="1" applyFont="1" applyFill="1" applyBorder="1" applyAlignment="1">
      <alignment horizontal="center" vertical="center"/>
    </xf>
    <xf numFmtId="177" fontId="29" fillId="3" borderId="42" xfId="1" applyNumberFormat="1" applyFont="1" applyFill="1" applyBorder="1" applyAlignment="1">
      <alignment horizontal="right" vertical="center" shrinkToFit="1"/>
    </xf>
    <xf numFmtId="38" fontId="28" fillId="0" borderId="108" xfId="2" applyFont="1" applyBorder="1" applyAlignment="1" applyProtection="1">
      <alignment vertical="center" shrinkToFit="1"/>
    </xf>
    <xf numFmtId="38" fontId="28" fillId="0" borderId="109" xfId="2" applyFont="1" applyBorder="1" applyAlignment="1" applyProtection="1">
      <alignment vertical="center" shrinkToFit="1"/>
    </xf>
    <xf numFmtId="38" fontId="28" fillId="0" borderId="110" xfId="2" applyFont="1" applyBorder="1" applyAlignment="1" applyProtection="1">
      <alignment vertical="center" shrinkToFit="1"/>
    </xf>
    <xf numFmtId="176" fontId="13" fillId="4" borderId="44" xfId="1" applyNumberFormat="1" applyFont="1" applyFill="1" applyBorder="1" applyAlignment="1" applyProtection="1">
      <alignment horizontal="right" vertical="center" shrinkToFit="1"/>
      <protection locked="0"/>
    </xf>
    <xf numFmtId="176" fontId="29" fillId="3" borderId="103" xfId="1" applyNumberFormat="1" applyFont="1" applyFill="1" applyBorder="1" applyAlignment="1">
      <alignment horizontal="right" vertical="center" shrinkToFit="1"/>
    </xf>
    <xf numFmtId="176" fontId="13" fillId="4" borderId="49" xfId="1" applyNumberFormat="1" applyFont="1" applyFill="1" applyBorder="1" applyAlignment="1" applyProtection="1">
      <alignment vertical="center" shrinkToFit="1"/>
      <protection locked="0"/>
    </xf>
    <xf numFmtId="176" fontId="29" fillId="3" borderId="42" xfId="1" applyNumberFormat="1" applyFont="1" applyFill="1" applyBorder="1" applyAlignment="1" applyProtection="1">
      <alignment vertical="center" shrinkToFit="1"/>
      <protection locked="0"/>
    </xf>
    <xf numFmtId="176" fontId="29" fillId="3" borderId="44" xfId="1" applyNumberFormat="1" applyFont="1" applyFill="1" applyBorder="1" applyAlignment="1">
      <alignment vertical="center" shrinkToFit="1"/>
    </xf>
    <xf numFmtId="176" fontId="13" fillId="0" borderId="102" xfId="1" applyNumberFormat="1" applyFont="1" applyBorder="1" applyAlignment="1" applyProtection="1">
      <alignment vertical="center" shrinkToFit="1"/>
      <protection locked="0"/>
    </xf>
    <xf numFmtId="176" fontId="13" fillId="0" borderId="44" xfId="1" applyNumberFormat="1" applyFont="1" applyBorder="1" applyAlignment="1" applyProtection="1">
      <alignment vertical="center" shrinkToFit="1"/>
      <protection locked="0"/>
    </xf>
    <xf numFmtId="176" fontId="29" fillId="3" borderId="100" xfId="1" applyNumberFormat="1" applyFont="1" applyFill="1" applyBorder="1" applyAlignment="1">
      <alignment vertical="center" shrinkToFit="1"/>
    </xf>
    <xf numFmtId="176" fontId="29" fillId="3" borderId="101" xfId="1" applyNumberFormat="1" applyFont="1" applyFill="1" applyBorder="1" applyAlignment="1">
      <alignment vertical="center" shrinkToFit="1"/>
    </xf>
    <xf numFmtId="0" fontId="35" fillId="0" borderId="0" xfId="1" applyFont="1"/>
    <xf numFmtId="0" fontId="8" fillId="0" borderId="0" xfId="1"/>
    <xf numFmtId="0" fontId="8" fillId="0" borderId="0" xfId="1" applyAlignment="1">
      <alignment shrinkToFit="1"/>
    </xf>
    <xf numFmtId="0" fontId="36" fillId="0" borderId="0" xfId="1" applyFont="1"/>
    <xf numFmtId="0" fontId="28" fillId="0" borderId="105" xfId="1" applyFont="1" applyBorder="1"/>
    <xf numFmtId="176" fontId="28" fillId="0" borderId="106" xfId="2" applyNumberFormat="1" applyFont="1" applyBorder="1" applyAlignment="1" applyProtection="1">
      <alignment vertical="center"/>
    </xf>
    <xf numFmtId="176" fontId="28" fillId="0" borderId="107" xfId="2" applyNumberFormat="1" applyFont="1" applyBorder="1" applyAlignment="1" applyProtection="1">
      <alignment vertical="center"/>
    </xf>
    <xf numFmtId="0" fontId="28" fillId="0" borderId="111" xfId="1" applyFont="1" applyBorder="1"/>
    <xf numFmtId="176" fontId="28" fillId="0" borderId="112" xfId="2" applyNumberFormat="1" applyFont="1" applyBorder="1" applyAlignment="1" applyProtection="1">
      <alignment vertical="center"/>
    </xf>
    <xf numFmtId="176" fontId="28" fillId="0" borderId="113" xfId="2" applyNumberFormat="1" applyFont="1" applyBorder="1" applyAlignment="1" applyProtection="1">
      <alignment vertical="center"/>
    </xf>
    <xf numFmtId="0" fontId="26" fillId="0" borderId="111" xfId="1" applyFont="1" applyBorder="1"/>
    <xf numFmtId="0" fontId="28" fillId="0" borderId="108" xfId="1" applyFont="1" applyBorder="1"/>
    <xf numFmtId="176" fontId="28" fillId="0" borderId="109" xfId="2" applyNumberFormat="1" applyFont="1" applyBorder="1" applyAlignment="1" applyProtection="1">
      <alignment vertical="center"/>
    </xf>
    <xf numFmtId="176" fontId="28" fillId="0" borderId="110" xfId="2" applyNumberFormat="1" applyFont="1" applyBorder="1" applyAlignment="1" applyProtection="1">
      <alignment vertical="center"/>
    </xf>
    <xf numFmtId="0" fontId="36" fillId="0" borderId="0" xfId="1" applyFont="1" applyAlignment="1">
      <alignment vertical="center"/>
    </xf>
    <xf numFmtId="0" fontId="8" fillId="0" borderId="0" xfId="1" applyFont="1" applyAlignment="1">
      <alignment vertical="center"/>
    </xf>
    <xf numFmtId="0" fontId="26" fillId="0" borderId="106" xfId="1" applyFont="1" applyBorder="1" applyAlignment="1">
      <alignment horizontal="center" vertical="center"/>
    </xf>
    <xf numFmtId="9" fontId="28" fillId="0" borderId="112" xfId="1" applyNumberFormat="1" applyFont="1" applyBorder="1" applyAlignment="1">
      <alignment vertical="center"/>
    </xf>
    <xf numFmtId="9" fontId="28" fillId="0" borderId="109" xfId="1" applyNumberFormat="1" applyFont="1" applyBorder="1" applyAlignment="1">
      <alignment vertical="center"/>
    </xf>
    <xf numFmtId="0" fontId="16" fillId="3" borderId="0" xfId="1" applyFont="1" applyFill="1" applyBorder="1"/>
    <xf numFmtId="0" fontId="16" fillId="0" borderId="0" xfId="1" applyFont="1" applyBorder="1"/>
    <xf numFmtId="178" fontId="38" fillId="3" borderId="114" xfId="1" applyNumberFormat="1" applyFont="1" applyFill="1" applyBorder="1" applyAlignment="1">
      <alignment horizontal="center"/>
    </xf>
    <xf numFmtId="0" fontId="6" fillId="3" borderId="0" xfId="1" applyFont="1" applyFill="1" applyBorder="1"/>
    <xf numFmtId="0" fontId="6" fillId="3" borderId="0" xfId="1" applyFont="1" applyFill="1" applyBorder="1" applyAlignment="1">
      <alignment shrinkToFit="1"/>
    </xf>
    <xf numFmtId="0" fontId="6" fillId="3" borderId="0" xfId="1" applyFont="1" applyFill="1" applyBorder="1" applyAlignment="1">
      <alignment horizontal="right" shrinkToFit="1"/>
    </xf>
    <xf numFmtId="0" fontId="6" fillId="0" borderId="0" xfId="1" applyFont="1" applyAlignment="1">
      <alignment horizontal="center"/>
    </xf>
    <xf numFmtId="179" fontId="15" fillId="4" borderId="118" xfId="1" applyNumberFormat="1" applyFont="1" applyFill="1" applyBorder="1" applyAlignment="1" applyProtection="1">
      <alignment horizontal="center" vertical="center" shrinkToFit="1"/>
      <protection locked="0"/>
    </xf>
    <xf numFmtId="0" fontId="39" fillId="3" borderId="119" xfId="1" applyFont="1" applyFill="1" applyBorder="1" applyAlignment="1" applyProtection="1">
      <alignment horizontal="center" vertical="center" shrinkToFit="1"/>
    </xf>
    <xf numFmtId="179" fontId="15" fillId="4" borderId="120" xfId="1" applyNumberFormat="1" applyFont="1" applyFill="1" applyBorder="1" applyAlignment="1" applyProtection="1">
      <alignment horizontal="center" vertical="center" shrinkToFit="1"/>
      <protection locked="0"/>
    </xf>
    <xf numFmtId="180" fontId="38" fillId="3" borderId="57" xfId="1" applyNumberFormat="1" applyFont="1" applyFill="1" applyBorder="1" applyAlignment="1" applyProtection="1">
      <alignment horizontal="right" vertical="center" shrinkToFit="1"/>
    </xf>
    <xf numFmtId="180" fontId="38" fillId="3" borderId="58" xfId="1" applyNumberFormat="1" applyFont="1" applyFill="1" applyBorder="1" applyAlignment="1" applyProtection="1">
      <alignment horizontal="right" vertical="center" shrinkToFit="1"/>
    </xf>
    <xf numFmtId="180" fontId="15" fillId="4" borderId="59" xfId="1" applyNumberFormat="1" applyFont="1" applyFill="1" applyBorder="1" applyAlignment="1" applyProtection="1">
      <alignment horizontal="right" vertical="center" shrinkToFit="1"/>
      <protection locked="0"/>
    </xf>
    <xf numFmtId="180" fontId="38" fillId="3" borderId="121" xfId="1" applyNumberFormat="1" applyFont="1" applyFill="1" applyBorder="1" applyAlignment="1" applyProtection="1">
      <alignment horizontal="right" vertical="center" shrinkToFit="1"/>
    </xf>
    <xf numFmtId="37" fontId="15" fillId="4" borderId="48" xfId="1" applyNumberFormat="1" applyFont="1" applyFill="1" applyBorder="1" applyAlignment="1" applyProtection="1">
      <alignment horizontal="left" vertical="center" shrinkToFit="1"/>
      <protection locked="0"/>
    </xf>
    <xf numFmtId="180" fontId="38" fillId="3" borderId="57" xfId="1" applyNumberFormat="1" applyFont="1" applyFill="1" applyBorder="1" applyAlignment="1" applyProtection="1">
      <alignment vertical="center" shrinkToFit="1"/>
    </xf>
    <xf numFmtId="180" fontId="15" fillId="4" borderId="61" xfId="1" applyNumberFormat="1" applyFont="1" applyFill="1" applyBorder="1" applyAlignment="1" applyProtection="1">
      <alignment horizontal="right" vertical="center" shrinkToFit="1"/>
      <protection locked="0"/>
    </xf>
    <xf numFmtId="180" fontId="38" fillId="3" borderId="62" xfId="1" applyNumberFormat="1" applyFont="1" applyFill="1" applyBorder="1" applyAlignment="1" applyProtection="1">
      <alignment horizontal="right" vertical="center" shrinkToFit="1"/>
    </xf>
    <xf numFmtId="180" fontId="38" fillId="3" borderId="63" xfId="1" applyNumberFormat="1" applyFont="1" applyFill="1" applyBorder="1" applyAlignment="1" applyProtection="1">
      <alignment vertical="center" shrinkToFit="1"/>
    </xf>
    <xf numFmtId="180" fontId="38" fillId="3" borderId="64" xfId="1" applyNumberFormat="1" applyFont="1" applyFill="1" applyBorder="1" applyAlignment="1" applyProtection="1">
      <alignment horizontal="right" vertical="center" shrinkToFit="1"/>
    </xf>
    <xf numFmtId="180" fontId="38" fillId="3" borderId="65" xfId="1" applyNumberFormat="1" applyFont="1" applyFill="1" applyBorder="1" applyAlignment="1" applyProtection="1">
      <alignment horizontal="right" vertical="center" shrinkToFit="1"/>
    </xf>
    <xf numFmtId="180" fontId="38" fillId="3" borderId="66" xfId="1" applyNumberFormat="1" applyFont="1" applyFill="1" applyBorder="1" applyAlignment="1" applyProtection="1">
      <alignment horizontal="right" vertical="center" shrinkToFit="1"/>
    </xf>
    <xf numFmtId="9" fontId="15" fillId="4" borderId="47" xfId="3" applyFont="1" applyFill="1" applyBorder="1" applyAlignment="1" applyProtection="1">
      <alignment horizontal="left" vertical="center" shrinkToFit="1"/>
      <protection locked="0"/>
    </xf>
    <xf numFmtId="180" fontId="38" fillId="3" borderId="122" xfId="1" applyNumberFormat="1" applyFont="1" applyFill="1" applyBorder="1" applyAlignment="1" applyProtection="1">
      <alignment vertical="center" shrinkToFit="1"/>
    </xf>
    <xf numFmtId="176" fontId="15" fillId="4" borderId="67" xfId="1" applyNumberFormat="1" applyFont="1" applyFill="1" applyBorder="1" applyAlignment="1" applyProtection="1">
      <alignment horizontal="right" vertical="center" shrinkToFit="1"/>
      <protection locked="0"/>
    </xf>
    <xf numFmtId="180" fontId="38" fillId="3" borderId="68" xfId="1" applyNumberFormat="1" applyFont="1" applyFill="1" applyBorder="1" applyAlignment="1" applyProtection="1">
      <alignment horizontal="right" vertical="center" shrinkToFit="1"/>
    </xf>
    <xf numFmtId="9" fontId="15" fillId="4" borderId="42" xfId="3" applyFont="1" applyFill="1" applyBorder="1" applyAlignment="1" applyProtection="1">
      <alignment horizontal="left" vertical="center" shrinkToFit="1"/>
      <protection locked="0"/>
    </xf>
    <xf numFmtId="176" fontId="15" fillId="4" borderId="70" xfId="1" applyNumberFormat="1" applyFont="1" applyFill="1" applyBorder="1" applyAlignment="1" applyProtection="1">
      <alignment horizontal="right" vertical="center" shrinkToFit="1"/>
      <protection locked="0"/>
    </xf>
    <xf numFmtId="37" fontId="15" fillId="4" borderId="40" xfId="1" applyNumberFormat="1" applyFont="1" applyFill="1" applyBorder="1" applyAlignment="1" applyProtection="1">
      <alignment horizontal="left" vertical="center" shrinkToFit="1"/>
      <protection locked="0"/>
    </xf>
    <xf numFmtId="180" fontId="38" fillId="3" borderId="116" xfId="1" applyNumberFormat="1" applyFont="1" applyFill="1" applyBorder="1" applyAlignment="1" applyProtection="1">
      <alignment vertical="center" shrinkToFit="1"/>
    </xf>
    <xf numFmtId="180" fontId="38" fillId="3" borderId="118" xfId="1" applyNumberFormat="1" applyFont="1" applyFill="1" applyBorder="1" applyAlignment="1" applyProtection="1">
      <alignment vertical="center" shrinkToFit="1"/>
    </xf>
    <xf numFmtId="180" fontId="38" fillId="3" borderId="119" xfId="1" applyNumberFormat="1" applyFont="1" applyFill="1" applyBorder="1" applyAlignment="1" applyProtection="1">
      <alignment vertical="center" shrinkToFit="1"/>
    </xf>
    <xf numFmtId="180" fontId="38" fillId="3" borderId="120" xfId="1" applyNumberFormat="1" applyFont="1" applyFill="1" applyBorder="1" applyAlignment="1" applyProtection="1">
      <alignment vertical="center" shrinkToFit="1"/>
    </xf>
    <xf numFmtId="37" fontId="15" fillId="3" borderId="40" xfId="1" applyNumberFormat="1" applyFont="1" applyFill="1" applyBorder="1" applyAlignment="1" applyProtection="1">
      <alignment vertical="center" shrinkToFit="1"/>
    </xf>
    <xf numFmtId="176" fontId="38" fillId="3" borderId="116" xfId="1" applyNumberFormat="1" applyFont="1" applyFill="1" applyBorder="1" applyAlignment="1" applyProtection="1">
      <alignment vertical="center" shrinkToFit="1"/>
    </xf>
    <xf numFmtId="180" fontId="15" fillId="4" borderId="120" xfId="1" applyNumberFormat="1" applyFont="1" applyFill="1" applyBorder="1" applyAlignment="1" applyProtection="1">
      <alignment horizontal="right" vertical="center" shrinkToFit="1"/>
    </xf>
    <xf numFmtId="176" fontId="38" fillId="3" borderId="123" xfId="1" applyNumberFormat="1" applyFont="1" applyFill="1" applyBorder="1" applyAlignment="1" applyProtection="1">
      <alignment horizontal="right" vertical="center" shrinkToFit="1"/>
    </xf>
    <xf numFmtId="37" fontId="15" fillId="4" borderId="101" xfId="1" applyNumberFormat="1" applyFont="1" applyFill="1" applyBorder="1" applyAlignment="1" applyProtection="1">
      <alignment vertical="center" shrinkToFit="1"/>
      <protection locked="0"/>
    </xf>
    <xf numFmtId="0" fontId="6" fillId="4" borderId="56" xfId="1" applyFont="1" applyFill="1" applyBorder="1" applyAlignment="1" applyProtection="1">
      <alignment horizontal="left" vertical="center" shrinkToFit="1"/>
      <protection locked="0"/>
    </xf>
    <xf numFmtId="176" fontId="38" fillId="3" borderId="57" xfId="1" applyNumberFormat="1" applyFont="1" applyFill="1" applyBorder="1" applyAlignment="1" applyProtection="1">
      <alignment vertical="center" shrinkToFit="1"/>
    </xf>
    <xf numFmtId="176" fontId="15" fillId="4" borderId="59" xfId="1" applyNumberFormat="1" applyFont="1" applyFill="1" applyBorder="1" applyAlignment="1" applyProtection="1">
      <alignment horizontal="right" vertical="center" shrinkToFit="1"/>
      <protection locked="0"/>
    </xf>
    <xf numFmtId="180" fontId="15" fillId="4" borderId="42" xfId="1" applyNumberFormat="1" applyFont="1" applyFill="1" applyBorder="1" applyAlignment="1" applyProtection="1">
      <alignment horizontal="left" vertical="center" shrinkToFit="1"/>
      <protection locked="0"/>
    </xf>
    <xf numFmtId="37" fontId="15" fillId="4" borderId="42" xfId="1" applyNumberFormat="1" applyFont="1" applyFill="1" applyBorder="1" applyAlignment="1" applyProtection="1">
      <alignment horizontal="left" vertical="center" shrinkToFit="1"/>
      <protection locked="0"/>
    </xf>
    <xf numFmtId="180" fontId="15" fillId="4" borderId="58" xfId="1" applyNumberFormat="1" applyFont="1" applyFill="1" applyBorder="1" applyAlignment="1" applyProtection="1">
      <alignment horizontal="right" vertical="center" shrinkToFit="1"/>
      <protection locked="0"/>
    </xf>
    <xf numFmtId="176" fontId="38" fillId="3" borderId="61" xfId="1" applyNumberFormat="1" applyFont="1" applyFill="1" applyBorder="1" applyAlignment="1" applyProtection="1">
      <alignment horizontal="right" vertical="center" shrinkToFit="1"/>
    </xf>
    <xf numFmtId="180" fontId="15" fillId="4" borderId="68" xfId="1" applyNumberFormat="1" applyFont="1" applyFill="1" applyBorder="1" applyAlignment="1" applyProtection="1">
      <alignment horizontal="right" vertical="center" shrinkToFit="1"/>
      <protection locked="0"/>
    </xf>
    <xf numFmtId="0" fontId="15" fillId="4" borderId="42" xfId="1" applyFont="1" applyFill="1" applyBorder="1" applyAlignment="1" applyProtection="1">
      <alignment horizontal="left" vertical="center" shrinkToFit="1"/>
      <protection locked="0"/>
    </xf>
    <xf numFmtId="38" fontId="6" fillId="0" borderId="0" xfId="2" applyFont="1" applyBorder="1" applyAlignment="1" applyProtection="1"/>
    <xf numFmtId="0" fontId="6" fillId="4" borderId="52" xfId="1" applyFont="1" applyFill="1" applyBorder="1" applyAlignment="1" applyProtection="1">
      <alignment horizontal="left" vertical="center" shrinkToFit="1"/>
      <protection locked="0"/>
    </xf>
    <xf numFmtId="176" fontId="38" fillId="3" borderId="72" xfId="1" applyNumberFormat="1" applyFont="1" applyFill="1" applyBorder="1" applyAlignment="1" applyProtection="1">
      <alignment horizontal="right" vertical="center" shrinkToFit="1"/>
    </xf>
    <xf numFmtId="180" fontId="15" fillId="4" borderId="73" xfId="1" applyNumberFormat="1" applyFont="1" applyFill="1" applyBorder="1" applyAlignment="1" applyProtection="1">
      <alignment horizontal="right" vertical="center" shrinkToFit="1"/>
      <protection locked="0"/>
    </xf>
    <xf numFmtId="37" fontId="15" fillId="4" borderId="44" xfId="1" applyNumberFormat="1" applyFont="1" applyFill="1" applyBorder="1" applyAlignment="1" applyProtection="1">
      <alignment horizontal="left" vertical="center" shrinkToFit="1"/>
      <protection locked="0"/>
    </xf>
    <xf numFmtId="0" fontId="6" fillId="3" borderId="52" xfId="1" applyFont="1" applyFill="1" applyBorder="1" applyAlignment="1" applyProtection="1">
      <alignment horizontal="center" vertical="center" shrinkToFit="1"/>
    </xf>
    <xf numFmtId="176" fontId="38" fillId="3" borderId="118" xfId="1" applyNumberFormat="1" applyFont="1" applyFill="1" applyBorder="1" applyAlignment="1" applyProtection="1">
      <alignment vertical="center" shrinkToFit="1"/>
    </xf>
    <xf numFmtId="176" fontId="38" fillId="3" borderId="119" xfId="1" applyNumberFormat="1" applyFont="1" applyFill="1" applyBorder="1" applyAlignment="1" applyProtection="1">
      <alignment vertical="center" shrinkToFit="1"/>
    </xf>
    <xf numFmtId="176" fontId="38" fillId="3" borderId="120" xfId="1" applyNumberFormat="1" applyFont="1" applyFill="1" applyBorder="1" applyAlignment="1" applyProtection="1">
      <alignment vertical="center" shrinkToFit="1"/>
    </xf>
    <xf numFmtId="176" fontId="38" fillId="3" borderId="123" xfId="1" applyNumberFormat="1" applyFont="1" applyFill="1" applyBorder="1" applyAlignment="1" applyProtection="1">
      <alignment vertical="center" shrinkToFit="1"/>
    </xf>
    <xf numFmtId="0" fontId="6" fillId="4" borderId="124" xfId="1" applyFont="1" applyFill="1" applyBorder="1" applyAlignment="1" applyProtection="1">
      <alignment horizontal="left" vertical="center" shrinkToFit="1"/>
      <protection locked="0"/>
    </xf>
    <xf numFmtId="176" fontId="38" fillId="3" borderId="125" xfId="1" applyNumberFormat="1" applyFont="1" applyFill="1" applyBorder="1" applyAlignment="1" applyProtection="1">
      <alignment horizontal="right" vertical="center" shrinkToFit="1"/>
    </xf>
    <xf numFmtId="180" fontId="15" fillId="4" borderId="121" xfId="1" applyNumberFormat="1" applyFont="1" applyFill="1" applyBorder="1" applyAlignment="1" applyProtection="1">
      <alignment horizontal="right" vertical="center" shrinkToFit="1"/>
      <protection locked="0"/>
    </xf>
    <xf numFmtId="176" fontId="38" fillId="3" borderId="126" xfId="1" applyNumberFormat="1" applyFont="1" applyFill="1" applyBorder="1" applyAlignment="1" applyProtection="1">
      <alignment horizontal="right" vertical="center" shrinkToFit="1"/>
    </xf>
    <xf numFmtId="37" fontId="15" fillId="4" borderId="102" xfId="1" applyNumberFormat="1" applyFont="1" applyFill="1" applyBorder="1" applyAlignment="1" applyProtection="1">
      <alignment horizontal="left" vertical="center" shrinkToFit="1"/>
      <protection locked="0"/>
    </xf>
    <xf numFmtId="37" fontId="6" fillId="0" borderId="0" xfId="1" applyNumberFormat="1" applyFont="1" applyBorder="1"/>
    <xf numFmtId="0" fontId="6" fillId="4" borderId="74" xfId="1" applyFont="1" applyFill="1" applyBorder="1" applyAlignment="1" applyProtection="1">
      <alignment horizontal="left" vertical="center" shrinkToFit="1"/>
      <protection locked="0"/>
    </xf>
    <xf numFmtId="176" fontId="15" fillId="4" borderId="75" xfId="1" applyNumberFormat="1" applyFont="1" applyFill="1" applyBorder="1" applyAlignment="1" applyProtection="1">
      <alignment vertical="center" shrinkToFit="1"/>
      <protection locked="0"/>
    </xf>
    <xf numFmtId="176" fontId="38" fillId="3" borderId="76" xfId="1" applyNumberFormat="1" applyFont="1" applyFill="1" applyBorder="1" applyAlignment="1" applyProtection="1">
      <alignment horizontal="right" vertical="center" shrinkToFit="1"/>
    </xf>
    <xf numFmtId="176" fontId="15" fillId="4" borderId="77" xfId="1" applyNumberFormat="1" applyFont="1" applyFill="1" applyBorder="1" applyAlignment="1" applyProtection="1">
      <alignment vertical="center" shrinkToFit="1"/>
      <protection locked="0"/>
    </xf>
    <xf numFmtId="37" fontId="6" fillId="4" borderId="44" xfId="1" applyNumberFormat="1" applyFont="1" applyFill="1" applyBorder="1" applyAlignment="1" applyProtection="1">
      <alignment horizontal="left" vertical="center" shrinkToFit="1"/>
      <protection locked="0"/>
    </xf>
    <xf numFmtId="0" fontId="6" fillId="3" borderId="115" xfId="1" applyFont="1" applyFill="1" applyBorder="1" applyAlignment="1" applyProtection="1">
      <alignment horizontal="center" vertical="center" shrinkToFit="1"/>
    </xf>
    <xf numFmtId="176" fontId="38" fillId="3" borderId="127" xfId="1" applyNumberFormat="1" applyFont="1" applyFill="1" applyBorder="1" applyAlignment="1" applyProtection="1">
      <alignment vertical="center" shrinkToFit="1"/>
    </xf>
    <xf numFmtId="37" fontId="15" fillId="3" borderId="101" xfId="1" applyNumberFormat="1" applyFont="1" applyFill="1" applyBorder="1" applyAlignment="1" applyProtection="1">
      <alignment vertical="center" shrinkToFit="1"/>
    </xf>
    <xf numFmtId="0" fontId="6" fillId="0" borderId="0" xfId="1" applyFont="1" applyBorder="1"/>
    <xf numFmtId="37" fontId="15" fillId="4" borderId="47" xfId="1" applyNumberFormat="1" applyFont="1" applyFill="1" applyBorder="1" applyAlignment="1" applyProtection="1">
      <alignment horizontal="left" vertical="center" shrinkToFit="1"/>
      <protection locked="0"/>
    </xf>
    <xf numFmtId="0" fontId="6" fillId="4" borderId="78" xfId="1" applyFont="1" applyFill="1" applyBorder="1" applyAlignment="1" applyProtection="1">
      <alignment horizontal="left" vertical="center" shrinkToFit="1"/>
      <protection locked="0"/>
    </xf>
    <xf numFmtId="176" fontId="15" fillId="4" borderId="79" xfId="1" applyNumberFormat="1" applyFont="1" applyFill="1" applyBorder="1" applyAlignment="1" applyProtection="1">
      <alignment horizontal="right" vertical="center" shrinkToFit="1"/>
      <protection locked="0"/>
    </xf>
    <xf numFmtId="9" fontId="15" fillId="4" borderId="43" xfId="1" applyNumberFormat="1" applyFont="1" applyFill="1" applyBorder="1" applyAlignment="1" applyProtection="1">
      <alignment horizontal="left" vertical="center" shrinkToFit="1"/>
      <protection locked="0"/>
    </xf>
    <xf numFmtId="37" fontId="15" fillId="4" borderId="102" xfId="1" applyNumberFormat="1" applyFont="1" applyFill="1" applyBorder="1" applyAlignment="1" applyProtection="1">
      <alignment vertical="center" shrinkToFit="1"/>
      <protection locked="0"/>
    </xf>
    <xf numFmtId="0" fontId="6" fillId="4" borderId="60" xfId="1" applyFont="1" applyFill="1" applyBorder="1" applyAlignment="1" applyProtection="1">
      <alignment horizontal="left" vertical="center" shrinkToFit="1"/>
      <protection locked="0"/>
    </xf>
    <xf numFmtId="180" fontId="38" fillId="3" borderId="73" xfId="1" applyNumberFormat="1" applyFont="1" applyFill="1" applyBorder="1" applyAlignment="1" applyProtection="1">
      <alignment horizontal="right" vertical="center" shrinkToFit="1"/>
    </xf>
    <xf numFmtId="4" fontId="6" fillId="0" borderId="0" xfId="1" applyNumberFormat="1" applyFont="1"/>
    <xf numFmtId="176" fontId="38" fillId="3" borderId="116" xfId="1" applyNumberFormat="1" applyFont="1" applyFill="1" applyBorder="1" applyAlignment="1">
      <alignment vertical="center" shrinkToFit="1"/>
    </xf>
    <xf numFmtId="176" fontId="38" fillId="3" borderId="119" xfId="1" applyNumberFormat="1" applyFont="1" applyFill="1" applyBorder="1" applyAlignment="1">
      <alignment vertical="center" shrinkToFit="1"/>
    </xf>
    <xf numFmtId="37" fontId="6" fillId="3" borderId="101" xfId="1" applyNumberFormat="1" applyFont="1" applyFill="1" applyBorder="1" applyAlignment="1" applyProtection="1">
      <alignment horizontal="left" vertical="center" shrinkToFit="1"/>
    </xf>
    <xf numFmtId="176" fontId="38" fillId="3" borderId="116" xfId="1" applyNumberFormat="1" applyFont="1" applyFill="1" applyBorder="1" applyAlignment="1" applyProtection="1">
      <alignment horizontal="right" vertical="center" shrinkToFit="1"/>
    </xf>
    <xf numFmtId="176" fontId="38" fillId="3" borderId="118" xfId="1" applyNumberFormat="1" applyFont="1" applyFill="1" applyBorder="1" applyAlignment="1" applyProtection="1">
      <alignment horizontal="right" vertical="center" shrinkToFit="1"/>
    </xf>
    <xf numFmtId="176" fontId="38" fillId="3" borderId="119" xfId="1" applyNumberFormat="1" applyFont="1" applyFill="1" applyBorder="1" applyAlignment="1" applyProtection="1">
      <alignment horizontal="right" vertical="center" shrinkToFit="1"/>
    </xf>
    <xf numFmtId="176" fontId="38" fillId="3" borderId="120" xfId="1" applyNumberFormat="1" applyFont="1" applyFill="1" applyBorder="1" applyAlignment="1" applyProtection="1">
      <alignment horizontal="right" vertical="center" shrinkToFit="1"/>
    </xf>
    <xf numFmtId="37" fontId="6" fillId="3" borderId="47" xfId="1" applyNumberFormat="1" applyFont="1" applyFill="1" applyBorder="1" applyAlignment="1" applyProtection="1">
      <alignment vertical="center" shrinkToFit="1"/>
    </xf>
    <xf numFmtId="176" fontId="38" fillId="3" borderId="53" xfId="1" applyNumberFormat="1" applyFont="1" applyFill="1" applyBorder="1" applyAlignment="1" applyProtection="1">
      <alignment horizontal="right" vertical="center" shrinkToFit="1"/>
    </xf>
    <xf numFmtId="37" fontId="6" fillId="3" borderId="101" xfId="1" applyNumberFormat="1" applyFont="1" applyFill="1" applyBorder="1" applyAlignment="1" applyProtection="1">
      <alignment vertical="center" shrinkToFit="1"/>
    </xf>
    <xf numFmtId="177" fontId="38" fillId="3" borderId="129" xfId="3" applyNumberFormat="1" applyFont="1" applyFill="1" applyBorder="1" applyAlignment="1" applyProtection="1">
      <alignment horizontal="right" vertical="center" shrinkToFit="1"/>
    </xf>
    <xf numFmtId="177" fontId="38" fillId="3" borderId="118" xfId="3" applyNumberFormat="1" applyFont="1" applyFill="1" applyBorder="1" applyAlignment="1" applyProtection="1">
      <alignment horizontal="right" vertical="center" shrinkToFit="1"/>
    </xf>
    <xf numFmtId="177" fontId="38" fillId="3" borderId="119" xfId="3" applyNumberFormat="1" applyFont="1" applyFill="1" applyBorder="1" applyAlignment="1" applyProtection="1">
      <alignment horizontal="right" vertical="center" shrinkToFit="1"/>
    </xf>
    <xf numFmtId="177" fontId="38" fillId="3" borderId="120" xfId="3" applyNumberFormat="1" applyFont="1" applyFill="1" applyBorder="1" applyAlignment="1" applyProtection="1">
      <alignment horizontal="right" vertical="center" shrinkToFit="1"/>
    </xf>
    <xf numFmtId="37" fontId="39" fillId="3" borderId="40" xfId="1" applyNumberFormat="1" applyFont="1" applyFill="1" applyBorder="1" applyAlignment="1" applyProtection="1">
      <alignment vertical="center" shrinkToFit="1"/>
    </xf>
    <xf numFmtId="37" fontId="6" fillId="0" borderId="0" xfId="1" applyNumberFormat="1" applyFont="1"/>
    <xf numFmtId="187" fontId="38" fillId="3" borderId="0" xfId="2" applyNumberFormat="1" applyFont="1" applyFill="1" applyBorder="1" applyAlignment="1" applyProtection="1">
      <alignment horizontal="center" shrinkToFit="1"/>
    </xf>
    <xf numFmtId="0" fontId="39" fillId="3" borderId="123" xfId="1" applyFont="1" applyFill="1" applyBorder="1" applyAlignment="1" applyProtection="1">
      <alignment horizontal="center" vertical="center" shrinkToFit="1"/>
    </xf>
    <xf numFmtId="179" fontId="15" fillId="4" borderId="130" xfId="1" applyNumberFormat="1" applyFont="1" applyFill="1" applyBorder="1" applyAlignment="1" applyProtection="1">
      <alignment horizontal="center" vertical="center" shrinkToFit="1"/>
      <protection locked="0"/>
    </xf>
    <xf numFmtId="9" fontId="17" fillId="4" borderId="47" xfId="3" applyFont="1" applyFill="1" applyBorder="1" applyAlignment="1" applyProtection="1">
      <alignment horizontal="left" vertical="center" shrinkToFit="1"/>
      <protection locked="0"/>
    </xf>
    <xf numFmtId="9" fontId="17" fillId="4" borderId="42" xfId="3" applyFont="1" applyFill="1" applyBorder="1" applyAlignment="1" applyProtection="1">
      <alignment horizontal="left" vertical="center" shrinkToFit="1"/>
      <protection locked="0"/>
    </xf>
    <xf numFmtId="37" fontId="6" fillId="3" borderId="40" xfId="1" applyNumberFormat="1" applyFont="1" applyFill="1" applyBorder="1" applyAlignment="1" applyProtection="1">
      <alignment vertical="center" shrinkToFit="1"/>
    </xf>
    <xf numFmtId="0" fontId="39" fillId="3" borderId="56" xfId="1" applyFont="1" applyFill="1" applyBorder="1" applyAlignment="1" applyProtection="1">
      <alignment horizontal="left" vertical="center" shrinkToFit="1"/>
      <protection locked="0"/>
    </xf>
    <xf numFmtId="0" fontId="39" fillId="3" borderId="78" xfId="1" applyFont="1" applyFill="1" applyBorder="1" applyAlignment="1" applyProtection="1">
      <alignment horizontal="left" vertical="center" shrinkToFit="1"/>
      <protection locked="0"/>
    </xf>
    <xf numFmtId="0" fontId="39" fillId="3" borderId="124" xfId="1" applyFont="1" applyFill="1" applyBorder="1" applyAlignment="1" applyProtection="1">
      <alignment horizontal="left" vertical="center" shrinkToFit="1"/>
      <protection locked="0"/>
    </xf>
    <xf numFmtId="0" fontId="39" fillId="3" borderId="69" xfId="1" applyFont="1" applyFill="1" applyBorder="1" applyAlignment="1" applyProtection="1">
      <alignment horizontal="left" vertical="center" shrinkToFit="1"/>
      <protection locked="0"/>
    </xf>
    <xf numFmtId="176" fontId="15" fillId="4" borderId="80" xfId="1" applyNumberFormat="1" applyFont="1" applyFill="1" applyBorder="1" applyAlignment="1" applyProtection="1">
      <alignment vertical="center" shrinkToFit="1"/>
      <protection locked="0"/>
    </xf>
    <xf numFmtId="0" fontId="39" fillId="3" borderId="60" xfId="1" applyFont="1" applyFill="1" applyBorder="1" applyAlignment="1" applyProtection="1">
      <alignment horizontal="left" vertical="center" shrinkToFit="1"/>
      <protection locked="0"/>
    </xf>
    <xf numFmtId="176" fontId="38" fillId="3" borderId="70" xfId="1" applyNumberFormat="1" applyFont="1" applyFill="1" applyBorder="1" applyAlignment="1" applyProtection="1">
      <alignment horizontal="right" vertical="center" shrinkToFi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left" wrapText="1"/>
    </xf>
    <xf numFmtId="0" fontId="1" fillId="0" borderId="1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2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1" fillId="0" borderId="0" xfId="0" applyFont="1" applyAlignment="1">
      <alignment horizontal="left" vertical="center"/>
    </xf>
    <xf numFmtId="0" fontId="1" fillId="0" borderId="89" xfId="0" applyFont="1" applyBorder="1" applyAlignment="1">
      <alignment horizontal="center" vertical="center" wrapText="1"/>
    </xf>
    <xf numFmtId="0" fontId="0" fillId="0" borderId="6" xfId="0" applyBorder="1" applyAlignment="1">
      <alignment wrapText="1"/>
    </xf>
    <xf numFmtId="0" fontId="0" fillId="0" borderId="88" xfId="0" applyBorder="1" applyAlignment="1">
      <alignment wrapText="1"/>
    </xf>
    <xf numFmtId="0" fontId="0" fillId="0" borderId="8" xfId="0" applyBorder="1" applyAlignment="1">
      <alignment wrapText="1"/>
    </xf>
    <xf numFmtId="0" fontId="0" fillId="0" borderId="87" xfId="0" applyBorder="1" applyAlignment="1">
      <alignment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0" fillId="0" borderId="24" xfId="0" quotePrefix="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1"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25" xfId="0" applyFont="1" applyBorder="1" applyAlignment="1">
      <alignment horizontal="right" vertical="center" wrapText="1"/>
    </xf>
    <xf numFmtId="0" fontId="1" fillId="0" borderId="15" xfId="0" applyFont="1" applyBorder="1" applyAlignment="1">
      <alignment horizontal="right" vertical="center" wrapText="1"/>
    </xf>
    <xf numFmtId="0" fontId="1" fillId="0" borderId="0" xfId="0" applyFont="1" applyAlignment="1">
      <alignment horizontal="center" vertical="center"/>
    </xf>
    <xf numFmtId="0" fontId="1" fillId="0" borderId="2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 xfId="0" quotePrefix="1" applyFont="1" applyBorder="1" applyAlignment="1">
      <alignment horizontal="right" vertical="center" wrapText="1"/>
    </xf>
    <xf numFmtId="0" fontId="1" fillId="0" borderId="4" xfId="0" applyFont="1" applyBorder="1" applyAlignment="1">
      <alignment horizontal="right" vertical="center" wrapText="1"/>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1" fillId="0" borderId="25" xfId="0" quotePrefix="1" applyFont="1" applyBorder="1" applyAlignment="1">
      <alignment horizontal="right" vertical="center" wrapText="1"/>
    </xf>
    <xf numFmtId="0" fontId="1" fillId="0" borderId="1" xfId="0" quotePrefix="1" applyFont="1" applyBorder="1" applyAlignment="1">
      <alignment horizontal="center" vertical="center" wrapText="1"/>
    </xf>
    <xf numFmtId="0" fontId="0" fillId="0" borderId="19" xfId="0" quotePrefix="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24" xfId="0" quotePrefix="1" applyBorder="1" applyAlignment="1">
      <alignment horizontal="center" vertical="center" wrapText="1"/>
    </xf>
    <xf numFmtId="0" fontId="0" fillId="0" borderId="5" xfId="0" applyBorder="1" applyAlignment="1">
      <alignment horizontal="center" vertical="center" wrapText="1"/>
    </xf>
    <xf numFmtId="0" fontId="23"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1" fillId="0" borderId="24" xfId="0" applyFont="1" applyBorder="1" applyAlignment="1">
      <alignment horizontal="justify" vertical="center" textRotation="255" wrapText="1"/>
    </xf>
    <xf numFmtId="0" fontId="1" fillId="0" borderId="17" xfId="0" applyFont="1" applyBorder="1" applyAlignment="1">
      <alignment horizontal="justify" vertical="center" textRotation="255" wrapText="1"/>
    </xf>
    <xf numFmtId="0" fontId="1" fillId="0" borderId="5" xfId="0" applyFont="1" applyBorder="1" applyAlignment="1">
      <alignment horizontal="justify" vertical="center" textRotation="255" wrapText="1"/>
    </xf>
    <xf numFmtId="0" fontId="1" fillId="0" borderId="19" xfId="0" applyFont="1" applyBorder="1" applyAlignment="1">
      <alignment horizontal="center" vertical="top" wrapText="1"/>
    </xf>
    <xf numFmtId="0" fontId="1" fillId="0" borderId="12"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10" xfId="0" applyFont="1" applyBorder="1" applyAlignment="1">
      <alignment horizontal="center" vertical="top" wrapText="1"/>
    </xf>
    <xf numFmtId="0" fontId="1" fillId="0" borderId="24" xfId="0" applyFont="1" applyBorder="1" applyAlignment="1">
      <alignment horizontal="center" vertical="top" wrapText="1"/>
    </xf>
    <xf numFmtId="0" fontId="1" fillId="0" borderId="17"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0" fillId="0" borderId="33"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center" vertical="top" wrapText="1"/>
    </xf>
    <xf numFmtId="0" fontId="1" fillId="0" borderId="24" xfId="0" applyFont="1" applyBorder="1" applyAlignment="1">
      <alignment horizontal="center" vertical="center" textRotation="255" wrapText="1"/>
    </xf>
    <xf numFmtId="0" fontId="1" fillId="0" borderId="17"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6" xfId="0" applyFont="1" applyBorder="1" applyAlignment="1">
      <alignment horizontal="center" vertical="center" textRotation="255" wrapText="1"/>
    </xf>
    <xf numFmtId="0" fontId="1" fillId="0" borderId="18" xfId="0" applyFont="1" applyBorder="1" applyAlignment="1">
      <alignment horizontal="center" vertical="center" textRotation="255"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3" xfId="0" applyFont="1" applyBorder="1" applyAlignment="1">
      <alignment horizontal="center" vertical="center" wrapText="1"/>
    </xf>
    <xf numFmtId="0" fontId="1" fillId="0" borderId="96"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98" xfId="0" quotePrefix="1" applyFont="1" applyBorder="1" applyAlignment="1">
      <alignment horizontal="center" vertical="center" wrapText="1" readingOrder="1"/>
    </xf>
    <xf numFmtId="0" fontId="1" fillId="0" borderId="99" xfId="0" applyFont="1" applyBorder="1" applyAlignment="1">
      <alignment horizontal="center" vertical="center" wrapText="1" readingOrder="1"/>
    </xf>
    <xf numFmtId="0" fontId="1" fillId="0" borderId="96" xfId="0" quotePrefix="1" applyFont="1" applyBorder="1" applyAlignment="1">
      <alignment horizontal="center" vertical="center" wrapText="1" readingOrder="1"/>
    </xf>
    <xf numFmtId="0" fontId="1" fillId="0" borderId="97" xfId="0" applyFont="1" applyBorder="1" applyAlignment="1">
      <alignment horizontal="center" vertical="center" wrapText="1" readingOrder="1"/>
    </xf>
    <xf numFmtId="0" fontId="0" fillId="0" borderId="96" xfId="0" quotePrefix="1" applyBorder="1" applyAlignment="1">
      <alignment horizontal="center" vertical="top" wrapText="1"/>
    </xf>
    <xf numFmtId="0" fontId="0" fillId="0" borderId="97" xfId="0" applyBorder="1" applyAlignment="1">
      <alignment horizontal="center" vertical="top"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0" fillId="0" borderId="2" xfId="0" quotePrefix="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91" xfId="0" quotePrefix="1" applyBorder="1" applyAlignment="1">
      <alignment horizontal="center" vertical="top" wrapText="1"/>
    </xf>
    <xf numFmtId="0" fontId="0" fillId="0" borderId="92" xfId="0" applyBorder="1" applyAlignment="1">
      <alignment horizontal="center" vertical="top" wrapText="1"/>
    </xf>
    <xf numFmtId="0" fontId="0" fillId="0" borderId="93" xfId="0" applyBorder="1" applyAlignment="1">
      <alignment horizontal="center" vertical="top" wrapText="1"/>
    </xf>
    <xf numFmtId="0" fontId="1" fillId="0" borderId="2" xfId="0" quotePrefix="1" applyFont="1" applyBorder="1" applyAlignment="1">
      <alignment horizontal="center" vertical="center" wrapText="1"/>
    </xf>
    <xf numFmtId="0" fontId="1" fillId="0" borderId="91" xfId="0" quotePrefix="1" applyFont="1" applyBorder="1" applyAlignment="1">
      <alignment horizontal="center" vertical="center" wrapText="1"/>
    </xf>
    <xf numFmtId="0" fontId="1" fillId="0" borderId="92" xfId="0" applyFont="1" applyBorder="1" applyAlignment="1">
      <alignment horizontal="center" vertical="center" wrapText="1"/>
    </xf>
    <xf numFmtId="0" fontId="1" fillId="0" borderId="24" xfId="0" quotePrefix="1" applyFont="1" applyBorder="1" applyAlignment="1">
      <alignment horizontal="center" vertical="center" wrapText="1"/>
    </xf>
    <xf numFmtId="0" fontId="1" fillId="0" borderId="19" xfId="0" quotePrefix="1" applyFont="1" applyBorder="1" applyAlignment="1">
      <alignment horizontal="center" vertical="center" wrapText="1"/>
    </xf>
    <xf numFmtId="0" fontId="1" fillId="0" borderId="9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1" xfId="0" quotePrefix="1" applyFont="1" applyBorder="1" applyAlignment="1">
      <alignment horizontal="center" vertical="center" wrapText="1"/>
    </xf>
    <xf numFmtId="0" fontId="1" fillId="0" borderId="12" xfId="0" quotePrefix="1" applyFont="1" applyBorder="1" applyAlignment="1">
      <alignment horizontal="center" vertical="center" wrapText="1"/>
    </xf>
    <xf numFmtId="0" fontId="1" fillId="0" borderId="6" xfId="0" quotePrefix="1" applyFont="1" applyBorder="1" applyAlignment="1">
      <alignment horizontal="center" vertical="center" wrapText="1"/>
    </xf>
    <xf numFmtId="0" fontId="1" fillId="0" borderId="0" xfId="0" quotePrefix="1"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8" xfId="0" quotePrefix="1" applyFont="1" applyBorder="1" applyAlignment="1">
      <alignment horizontal="center" vertical="center" wrapText="1"/>
    </xf>
    <xf numFmtId="0" fontId="1" fillId="0" borderId="9" xfId="0" quotePrefix="1" applyFont="1" applyBorder="1" applyAlignment="1">
      <alignment horizontal="center" vertical="center" wrapText="1"/>
    </xf>
    <xf numFmtId="0" fontId="1" fillId="0" borderId="10" xfId="0" quotePrefix="1" applyFont="1" applyBorder="1" applyAlignment="1">
      <alignment horizontal="center" vertical="center" wrapText="1"/>
    </xf>
    <xf numFmtId="0" fontId="1" fillId="0" borderId="21" xfId="0" quotePrefix="1" applyFont="1" applyBorder="1" applyAlignment="1">
      <alignment horizontal="center" vertical="center" wrapText="1"/>
    </xf>
    <xf numFmtId="0" fontId="2" fillId="0" borderId="0" xfId="0" applyFont="1" applyAlignment="1">
      <alignment horizontal="center" vertical="center"/>
    </xf>
    <xf numFmtId="58" fontId="1" fillId="0" borderId="0" xfId="0" applyNumberFormat="1" applyFont="1" applyAlignment="1">
      <alignment horizontal="center" vertical="center"/>
    </xf>
    <xf numFmtId="0" fontId="1" fillId="0" borderId="19"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58" fontId="1" fillId="0" borderId="19" xfId="0" applyNumberFormat="1"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9" xfId="0" applyFont="1" applyBorder="1" applyAlignment="1">
      <alignment horizontal="center" vertical="center" textRotation="255" wrapText="1"/>
    </xf>
    <xf numFmtId="0" fontId="1" fillId="0" borderId="12"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10" xfId="0" applyFont="1" applyBorder="1" applyAlignment="1">
      <alignment horizontal="center" vertical="center" textRotation="255" wrapText="1"/>
    </xf>
    <xf numFmtId="0" fontId="1" fillId="0" borderId="26" xfId="0" applyFont="1" applyBorder="1" applyAlignment="1">
      <alignment horizontal="justify" vertical="center" textRotation="255" wrapText="1"/>
    </xf>
    <xf numFmtId="0" fontId="1" fillId="0" borderId="17" xfId="0" quotePrefix="1" applyFont="1"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right"/>
    </xf>
    <xf numFmtId="0" fontId="1" fillId="0" borderId="0" xfId="0" applyFont="1" applyBorder="1" applyAlignment="1">
      <alignment horizontal="left" vertical="center"/>
    </xf>
    <xf numFmtId="0" fontId="0" fillId="0" borderId="2" xfId="0" applyBorder="1" applyAlignment="1">
      <alignment horizontal="center" vertical="top" wrapText="1"/>
    </xf>
    <xf numFmtId="0" fontId="1" fillId="0" borderId="94" xfId="0" quotePrefix="1" applyFont="1" applyBorder="1" applyAlignment="1">
      <alignment horizontal="center" vertical="center" wrapText="1" readingOrder="1"/>
    </xf>
    <xf numFmtId="0" fontId="1" fillId="0" borderId="95" xfId="0" applyFont="1" applyBorder="1" applyAlignment="1">
      <alignment horizontal="center" vertical="center" wrapText="1" readingOrder="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94" xfId="0" quotePrefix="1" applyBorder="1" applyAlignment="1">
      <alignment horizontal="center" vertical="top" wrapText="1"/>
    </xf>
    <xf numFmtId="0" fontId="0" fillId="0" borderId="95" xfId="0" applyBorder="1" applyAlignment="1">
      <alignment horizontal="center" vertical="top" wrapText="1"/>
    </xf>
    <xf numFmtId="0" fontId="1" fillId="0" borderId="20"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6" xfId="0" applyBorder="1" applyAlignment="1">
      <alignment horizontal="center" vertical="top" wrapText="1"/>
    </xf>
    <xf numFmtId="0" fontId="0" fillId="0" borderId="0" xfId="0" applyBorder="1" applyAlignment="1">
      <alignment horizontal="center" vertical="top" wrapText="1"/>
    </xf>
    <xf numFmtId="0" fontId="0" fillId="0" borderId="7" xfId="0" applyBorder="1" applyAlignment="1">
      <alignment horizontal="center" vertical="top" wrapText="1"/>
    </xf>
    <xf numFmtId="0" fontId="0" fillId="0" borderId="19" xfId="0" quotePrefix="1"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2" xfId="0" quotePrefix="1" applyBorder="1" applyAlignment="1">
      <alignment horizontal="right" vertical="top" wrapText="1"/>
    </xf>
    <xf numFmtId="0" fontId="0" fillId="0" borderId="3" xfId="0" applyBorder="1" applyAlignment="1">
      <alignment horizontal="right" vertical="top" wrapText="1"/>
    </xf>
    <xf numFmtId="0" fontId="0" fillId="0" borderId="4" xfId="0" applyBorder="1" applyAlignment="1">
      <alignment horizontal="right" vertical="top" wrapText="1"/>
    </xf>
    <xf numFmtId="0" fontId="0" fillId="0" borderId="98" xfId="0" quotePrefix="1" applyBorder="1" applyAlignment="1">
      <alignment horizontal="center" vertical="top" wrapText="1"/>
    </xf>
    <xf numFmtId="0" fontId="0" fillId="0" borderId="99" xfId="0" applyBorder="1" applyAlignment="1">
      <alignment horizontal="center" vertical="top" wrapText="1"/>
    </xf>
    <xf numFmtId="0" fontId="0" fillId="0" borderId="1" xfId="0" applyBorder="1" applyAlignment="1">
      <alignment horizontal="right" vertical="top" wrapText="1"/>
    </xf>
    <xf numFmtId="0" fontId="28" fillId="0" borderId="108" xfId="1" applyFont="1" applyBorder="1" applyAlignment="1">
      <alignment vertical="center"/>
    </xf>
    <xf numFmtId="0" fontId="28" fillId="0" borderId="110" xfId="1" applyFont="1" applyBorder="1" applyAlignment="1">
      <alignment horizontal="right" vertical="center"/>
    </xf>
    <xf numFmtId="0" fontId="28" fillId="0" borderId="111" xfId="1" applyFont="1" applyBorder="1" applyAlignment="1">
      <alignment vertical="center"/>
    </xf>
    <xf numFmtId="0" fontId="28" fillId="0" borderId="113" xfId="1" applyFont="1" applyBorder="1" applyAlignment="1">
      <alignment horizontal="right" vertical="center"/>
    </xf>
    <xf numFmtId="0" fontId="13" fillId="3" borderId="101" xfId="1" applyFont="1" applyFill="1" applyBorder="1" applyAlignment="1">
      <alignment vertical="center" shrinkToFit="1"/>
    </xf>
    <xf numFmtId="0" fontId="26" fillId="0" borderId="105" xfId="1" applyFont="1" applyBorder="1" applyAlignment="1">
      <alignment horizontal="center" vertical="center"/>
    </xf>
    <xf numFmtId="0" fontId="26" fillId="0" borderId="107" xfId="1" applyFont="1" applyBorder="1" applyAlignment="1">
      <alignment horizontal="center" vertical="center"/>
    </xf>
    <xf numFmtId="0" fontId="13" fillId="3" borderId="44" xfId="1" applyFont="1" applyFill="1" applyBorder="1" applyAlignment="1">
      <alignment vertical="center" shrinkToFit="1"/>
    </xf>
    <xf numFmtId="0" fontId="11" fillId="3" borderId="101" xfId="1" applyFont="1" applyFill="1" applyBorder="1" applyAlignment="1">
      <alignment vertical="center" textRotation="255" shrinkToFit="1"/>
    </xf>
    <xf numFmtId="0" fontId="13" fillId="0" borderId="102" xfId="1" applyFont="1" applyBorder="1" applyAlignment="1" applyProtection="1">
      <alignment vertical="center" shrinkToFit="1"/>
      <protection locked="0"/>
    </xf>
    <xf numFmtId="0" fontId="13" fillId="0" borderId="44" xfId="1" applyFont="1" applyBorder="1" applyAlignment="1" applyProtection="1">
      <alignment vertical="center" shrinkToFit="1"/>
      <protection locked="0"/>
    </xf>
    <xf numFmtId="0" fontId="11" fillId="3" borderId="101" xfId="1" applyFont="1" applyFill="1" applyBorder="1" applyAlignment="1">
      <alignment horizontal="center" vertical="center" shrinkToFit="1"/>
    </xf>
    <xf numFmtId="0" fontId="29" fillId="3" borderId="100" xfId="1" applyFont="1" applyFill="1" applyBorder="1" applyAlignment="1" applyProtection="1">
      <alignment vertical="center" shrinkToFit="1"/>
      <protection locked="0"/>
    </xf>
    <xf numFmtId="0" fontId="29" fillId="3" borderId="44" xfId="1" applyFont="1" applyFill="1" applyBorder="1" applyAlignment="1" applyProtection="1">
      <alignment vertical="center" shrinkToFit="1"/>
      <protection locked="0"/>
    </xf>
    <xf numFmtId="0" fontId="13" fillId="3" borderId="49" xfId="1" applyFont="1" applyFill="1" applyBorder="1" applyAlignment="1">
      <alignment vertical="center" shrinkToFit="1"/>
    </xf>
    <xf numFmtId="0" fontId="11" fillId="3" borderId="42" xfId="1" applyFont="1" applyFill="1" applyBorder="1" applyAlignment="1">
      <alignment vertical="center" shrinkToFit="1"/>
    </xf>
    <xf numFmtId="0" fontId="13" fillId="4" borderId="44" xfId="1" applyFont="1" applyFill="1" applyBorder="1" applyAlignment="1" applyProtection="1">
      <alignment vertical="center" shrinkToFit="1"/>
      <protection locked="0"/>
    </xf>
    <xf numFmtId="0" fontId="13" fillId="3" borderId="103" xfId="1" applyFont="1" applyFill="1" applyBorder="1" applyAlignment="1">
      <alignment vertical="center" shrinkToFit="1"/>
    </xf>
    <xf numFmtId="0" fontId="11" fillId="3" borderId="49" xfId="1" applyFont="1" applyFill="1" applyBorder="1" applyAlignment="1">
      <alignment vertical="center" shrinkToFit="1"/>
    </xf>
    <xf numFmtId="0" fontId="11" fillId="3" borderId="42" xfId="1" applyFont="1" applyFill="1" applyBorder="1" applyAlignment="1" applyProtection="1">
      <alignment vertical="center" shrinkToFit="1"/>
    </xf>
    <xf numFmtId="0" fontId="11" fillId="3" borderId="44" xfId="1" applyFont="1" applyFill="1" applyBorder="1" applyAlignment="1">
      <alignment vertical="center"/>
    </xf>
    <xf numFmtId="0" fontId="13" fillId="3" borderId="100" xfId="1" applyFont="1" applyFill="1" applyBorder="1" applyAlignment="1">
      <alignment horizontal="center" vertical="center" shrinkToFit="1"/>
    </xf>
    <xf numFmtId="0" fontId="11" fillId="3" borderId="103" xfId="1" applyFont="1" applyFill="1" applyBorder="1" applyAlignment="1">
      <alignment vertical="center" textRotation="255" shrinkToFit="1"/>
    </xf>
    <xf numFmtId="0" fontId="27" fillId="3" borderId="101" xfId="1" applyFont="1" applyFill="1" applyBorder="1" applyAlignment="1">
      <alignment horizontal="left" vertical="center" shrinkToFit="1"/>
    </xf>
    <xf numFmtId="0" fontId="11" fillId="3" borderId="40" xfId="1" applyFont="1" applyFill="1" applyBorder="1" applyAlignment="1">
      <alignment vertical="center" textRotation="255" shrinkToFit="1"/>
    </xf>
    <xf numFmtId="0" fontId="13" fillId="3" borderId="104" xfId="1" applyFont="1" applyFill="1" applyBorder="1" applyAlignment="1">
      <alignment horizontal="center" vertical="center" shrinkToFit="1"/>
    </xf>
    <xf numFmtId="0" fontId="6" fillId="3" borderId="0" xfId="1" applyFont="1" applyFill="1" applyBorder="1" applyAlignment="1" applyProtection="1">
      <alignment vertical="center" shrinkToFit="1"/>
      <protection locked="0"/>
    </xf>
    <xf numFmtId="0" fontId="10" fillId="3" borderId="30" xfId="1" applyFont="1" applyFill="1" applyBorder="1" applyAlignment="1">
      <alignment horizontal="center" vertical="center" shrinkToFit="1"/>
    </xf>
    <xf numFmtId="0" fontId="11" fillId="3" borderId="41" xfId="1" applyFont="1" applyFill="1" applyBorder="1" applyAlignment="1">
      <alignment horizontal="center" vertical="center" shrinkToFit="1"/>
    </xf>
    <xf numFmtId="0" fontId="11" fillId="3" borderId="100" xfId="1" applyFont="1" applyFill="1" applyBorder="1" applyAlignment="1">
      <alignment vertical="center" textRotation="255" shrinkToFit="1"/>
    </xf>
    <xf numFmtId="0" fontId="11" fillId="3" borderId="102" xfId="1" applyFont="1" applyFill="1" applyBorder="1" applyAlignment="1" applyProtection="1">
      <alignment vertical="center" shrinkToFit="1"/>
      <protection locked="0"/>
    </xf>
    <xf numFmtId="0" fontId="27" fillId="3" borderId="42" xfId="1" applyFont="1" applyFill="1" applyBorder="1" applyAlignment="1">
      <alignment vertical="center" shrinkToFit="1"/>
    </xf>
    <xf numFmtId="0" fontId="27" fillId="3" borderId="43" xfId="1" applyFont="1" applyFill="1" applyBorder="1" applyAlignment="1">
      <alignment vertical="center" shrinkToFit="1"/>
    </xf>
    <xf numFmtId="0" fontId="6" fillId="3" borderId="101" xfId="1" applyFont="1" applyFill="1" applyBorder="1" applyAlignment="1" applyProtection="1">
      <alignment horizontal="center" vertical="center" textRotation="255" shrinkToFit="1"/>
    </xf>
    <xf numFmtId="0" fontId="6" fillId="3" borderId="115" xfId="1" applyFont="1" applyFill="1" applyBorder="1" applyAlignment="1" applyProtection="1">
      <alignment horizontal="center" vertical="center" shrinkToFit="1"/>
    </xf>
    <xf numFmtId="0" fontId="6" fillId="4" borderId="115" xfId="1" applyFont="1" applyFill="1" applyBorder="1" applyAlignment="1" applyProtection="1">
      <alignment horizontal="left" vertical="center" shrinkToFit="1"/>
      <protection locked="0"/>
    </xf>
    <xf numFmtId="0" fontId="6" fillId="3" borderId="40" xfId="1" applyFont="1" applyFill="1" applyBorder="1" applyAlignment="1" applyProtection="1">
      <alignment horizontal="center" vertical="center" textRotation="255" shrinkToFit="1"/>
    </xf>
    <xf numFmtId="0" fontId="6" fillId="3" borderId="128" xfId="1" applyFont="1" applyFill="1" applyBorder="1" applyAlignment="1" applyProtection="1">
      <alignment horizontal="center" vertical="center" shrinkToFit="1"/>
    </xf>
    <xf numFmtId="0" fontId="38" fillId="3" borderId="101" xfId="1" applyFont="1" applyFill="1" applyBorder="1" applyAlignment="1" applyProtection="1">
      <alignment horizontal="center" vertical="center" shrinkToFit="1"/>
    </xf>
    <xf numFmtId="0" fontId="6" fillId="3" borderId="101" xfId="1" applyFont="1" applyFill="1" applyBorder="1" applyAlignment="1" applyProtection="1">
      <alignment horizontal="center" vertical="center" shrinkToFit="1"/>
    </xf>
    <xf numFmtId="0" fontId="6" fillId="4" borderId="56" xfId="1" applyFont="1" applyFill="1" applyBorder="1" applyAlignment="1" applyProtection="1">
      <alignment horizontal="left" vertical="center" shrinkToFit="1"/>
      <protection locked="0"/>
    </xf>
    <xf numFmtId="0" fontId="6" fillId="4" borderId="60" xfId="1" applyFont="1" applyFill="1" applyBorder="1" applyAlignment="1" applyProtection="1">
      <alignment horizontal="left" vertical="center" shrinkToFit="1"/>
      <protection locked="0"/>
    </xf>
    <xf numFmtId="0" fontId="6" fillId="4" borderId="69" xfId="1" applyFont="1" applyFill="1" applyBorder="1" applyAlignment="1" applyProtection="1">
      <alignment horizontal="left" vertical="center" shrinkToFit="1"/>
      <protection locked="0"/>
    </xf>
    <xf numFmtId="0" fontId="14" fillId="4" borderId="0" xfId="1" applyFont="1" applyFill="1" applyBorder="1" applyAlignment="1" applyProtection="1">
      <alignment horizontal="left" vertical="center"/>
      <protection locked="0"/>
    </xf>
    <xf numFmtId="185" fontId="15" fillId="2" borderId="30" xfId="0" applyNumberFormat="1" applyFont="1" applyFill="1" applyBorder="1" applyAlignment="1" applyProtection="1">
      <alignment horizontal="left"/>
      <protection locked="0"/>
    </xf>
    <xf numFmtId="185" fontId="0" fillId="0" borderId="30" xfId="0" applyNumberFormat="1" applyBorder="1" applyAlignment="1">
      <alignment horizontal="left"/>
    </xf>
    <xf numFmtId="185" fontId="0" fillId="0" borderId="51" xfId="0" applyNumberFormat="1" applyBorder="1" applyAlignment="1">
      <alignment horizontal="left"/>
    </xf>
    <xf numFmtId="0" fontId="6" fillId="3" borderId="116" xfId="1" applyFont="1" applyFill="1" applyBorder="1" applyAlignment="1" applyProtection="1">
      <alignment horizontal="center" vertical="center" shrinkToFit="1"/>
    </xf>
    <xf numFmtId="0" fontId="38" fillId="3" borderId="117" xfId="1" applyFont="1" applyFill="1" applyBorder="1" applyAlignment="1" applyProtection="1">
      <alignment horizontal="center" vertical="center" shrinkToFit="1"/>
    </xf>
    <xf numFmtId="0" fontId="39" fillId="3" borderId="115" xfId="1" applyFont="1" applyFill="1" applyBorder="1" applyAlignment="1" applyProtection="1">
      <alignment horizontal="left" vertical="center" shrinkToFit="1"/>
      <protection locked="0"/>
    </xf>
    <xf numFmtId="0" fontId="39" fillId="3" borderId="56" xfId="1" applyFont="1" applyFill="1" applyBorder="1" applyAlignment="1" applyProtection="1">
      <alignment horizontal="left" vertical="center" shrinkToFit="1"/>
      <protection locked="0"/>
    </xf>
    <xf numFmtId="186" fontId="38" fillId="3" borderId="51" xfId="1" applyNumberFormat="1" applyFont="1" applyFill="1" applyBorder="1" applyAlignment="1" applyProtection="1">
      <alignment horizontal="left"/>
      <protection locked="0"/>
    </xf>
    <xf numFmtId="0" fontId="14" fillId="3" borderId="0" xfId="1" applyFont="1" applyFill="1" applyBorder="1" applyAlignment="1" applyProtection="1">
      <alignment horizontal="left" vertical="center"/>
    </xf>
    <xf numFmtId="0" fontId="19" fillId="0" borderId="55" xfId="1" applyFont="1" applyFill="1" applyBorder="1" applyAlignment="1" applyProtection="1">
      <alignment horizontal="center" vertical="center"/>
    </xf>
    <xf numFmtId="0" fontId="19" fillId="0" borderId="82" xfId="1" applyFont="1" applyFill="1" applyBorder="1" applyAlignment="1" applyProtection="1">
      <alignment horizontal="center" vertical="center"/>
    </xf>
    <xf numFmtId="0" fontId="19" fillId="0" borderId="71" xfId="1" applyFont="1" applyFill="1" applyBorder="1" applyAlignment="1" applyProtection="1">
      <alignment horizontal="center" vertical="center"/>
    </xf>
    <xf numFmtId="0" fontId="19" fillId="0" borderId="37" xfId="1" applyFont="1" applyBorder="1" applyAlignment="1">
      <alignment horizontal="center" vertical="center"/>
    </xf>
    <xf numFmtId="0" fontId="19" fillId="0" borderId="40" xfId="1" applyFont="1" applyBorder="1" applyAlignment="1">
      <alignment horizontal="center" vertical="center"/>
    </xf>
    <xf numFmtId="0" fontId="20" fillId="0" borderId="37" xfId="1" applyFont="1" applyBorder="1" applyAlignment="1" applyProtection="1">
      <alignment horizontal="center" vertical="center" wrapText="1" shrinkToFit="1"/>
      <protection locked="0"/>
    </xf>
    <xf numFmtId="0" fontId="20" fillId="0" borderId="40" xfId="1" applyFont="1" applyBorder="1" applyAlignment="1" applyProtection="1">
      <alignment horizontal="center" vertical="center" wrapText="1" shrinkToFit="1"/>
      <protection locked="0"/>
    </xf>
    <xf numFmtId="182" fontId="20" fillId="0" borderId="37" xfId="1" applyNumberFormat="1" applyFont="1" applyBorder="1" applyAlignment="1" applyProtection="1">
      <alignment horizontal="center" vertical="center"/>
      <protection locked="0"/>
    </xf>
    <xf numFmtId="182" fontId="20" fillId="0" borderId="40" xfId="1" applyNumberFormat="1" applyFont="1" applyBorder="1" applyAlignment="1" applyProtection="1">
      <alignment horizontal="center" vertical="center"/>
      <protection locked="0"/>
    </xf>
    <xf numFmtId="0" fontId="20" fillId="0" borderId="41" xfId="1" applyFont="1" applyBorder="1" applyAlignment="1" applyProtection="1">
      <alignment horizontal="center" vertical="center" wrapText="1"/>
      <protection locked="0"/>
    </xf>
    <xf numFmtId="0" fontId="18" fillId="0" borderId="30" xfId="1" applyFont="1" applyBorder="1" applyAlignment="1" applyProtection="1">
      <alignment shrinkToFit="1"/>
      <protection locked="0"/>
    </xf>
    <xf numFmtId="181" fontId="18" fillId="0" borderId="30" xfId="1" applyNumberFormat="1" applyFont="1" applyBorder="1" applyAlignment="1" applyProtection="1">
      <alignment horizontal="center" vertical="center"/>
      <protection locked="0"/>
    </xf>
    <xf numFmtId="0" fontId="19" fillId="0" borderId="37" xfId="1" applyFont="1" applyFill="1" applyBorder="1" applyAlignment="1" applyProtection="1">
      <alignment horizontal="center" vertical="center"/>
    </xf>
    <xf numFmtId="0" fontId="19" fillId="0" borderId="47" xfId="1" applyFont="1" applyFill="1" applyBorder="1" applyAlignment="1" applyProtection="1">
      <alignment horizontal="center" vertical="center"/>
    </xf>
    <xf numFmtId="0" fontId="19" fillId="0" borderId="40" xfId="1" applyFont="1" applyFill="1" applyBorder="1" applyAlignment="1" applyProtection="1">
      <alignment horizontal="center" vertical="center"/>
    </xf>
    <xf numFmtId="0" fontId="19" fillId="0" borderId="34" xfId="1" applyFont="1" applyFill="1" applyBorder="1" applyAlignment="1" applyProtection="1">
      <alignment horizontal="center" vertical="center" wrapText="1"/>
    </xf>
    <xf numFmtId="0" fontId="19" fillId="0" borderId="81" xfId="1" applyFont="1" applyFill="1" applyBorder="1" applyAlignment="1" applyProtection="1">
      <alignment horizontal="center" vertical="center" wrapText="1"/>
    </xf>
    <xf numFmtId="0" fontId="19" fillId="0" borderId="81" xfId="1" applyFont="1" applyFill="1" applyBorder="1" applyAlignment="1" applyProtection="1">
      <alignment horizontal="center" vertical="center"/>
    </xf>
    <xf numFmtId="0" fontId="19" fillId="0" borderId="37" xfId="1" applyFont="1" applyFill="1" applyBorder="1" applyAlignment="1" applyProtection="1">
      <alignment horizontal="center" vertical="center" wrapText="1"/>
    </xf>
    <xf numFmtId="0" fontId="19" fillId="0" borderId="47" xfId="1" applyFont="1" applyFill="1" applyBorder="1" applyAlignment="1" applyProtection="1">
      <alignment horizontal="center" vertical="center" wrapText="1"/>
    </xf>
    <xf numFmtId="0" fontId="19" fillId="0" borderId="41" xfId="1" applyFont="1" applyFill="1" applyBorder="1" applyAlignment="1" applyProtection="1">
      <alignment horizontal="center" vertical="center" wrapText="1"/>
    </xf>
    <xf numFmtId="0" fontId="19" fillId="0" borderId="45" xfId="1" applyFont="1" applyFill="1" applyBorder="1" applyAlignment="1" applyProtection="1">
      <alignment horizontal="center" vertical="center"/>
    </xf>
    <xf numFmtId="0" fontId="19" fillId="0" borderId="50" xfId="1" applyFont="1" applyFill="1" applyBorder="1" applyAlignment="1" applyProtection="1">
      <alignment horizontal="center" vertical="center"/>
    </xf>
    <xf numFmtId="0" fontId="19" fillId="0" borderId="46" xfId="1" applyFont="1" applyFill="1" applyBorder="1" applyAlignment="1" applyProtection="1">
      <alignment horizontal="center" vertical="center"/>
    </xf>
    <xf numFmtId="0" fontId="20" fillId="0" borderId="37" xfId="1" applyFont="1" applyBorder="1" applyAlignment="1" applyProtection="1">
      <alignment horizontal="center" vertical="center" wrapText="1"/>
      <protection locked="0"/>
    </xf>
    <xf numFmtId="0" fontId="20" fillId="0" borderId="40" xfId="1" applyFont="1" applyBorder="1" applyAlignment="1" applyProtection="1">
      <alignment horizontal="center" vertical="center" wrapText="1"/>
      <protection locked="0"/>
    </xf>
    <xf numFmtId="0" fontId="19" fillId="0" borderId="40" xfId="1" applyFont="1" applyFill="1" applyBorder="1" applyAlignment="1" applyProtection="1">
      <alignment horizontal="center" vertical="center" wrapText="1"/>
    </xf>
    <xf numFmtId="0" fontId="11" fillId="2" borderId="0" xfId="1" applyFont="1" applyFill="1" applyBorder="1" applyAlignment="1">
      <alignment horizontal="center" vertical="center"/>
    </xf>
    <xf numFmtId="184" fontId="13" fillId="2" borderId="0" xfId="1" applyNumberFormat="1" applyFont="1" applyFill="1" applyBorder="1" applyAlignment="1" applyProtection="1">
      <alignment vertical="center" shrinkToFit="1"/>
      <protection locked="0"/>
    </xf>
    <xf numFmtId="184" fontId="13" fillId="2" borderId="86" xfId="1" applyNumberFormat="1" applyFont="1" applyFill="1" applyBorder="1" applyAlignment="1" applyProtection="1">
      <alignment vertical="center" shrinkToFit="1"/>
      <protection locked="0"/>
    </xf>
    <xf numFmtId="0" fontId="19" fillId="2" borderId="81" xfId="1" applyFont="1" applyFill="1" applyBorder="1" applyAlignment="1">
      <alignment horizontal="center" vertical="center"/>
    </xf>
    <xf numFmtId="0" fontId="19" fillId="2" borderId="0" xfId="1" applyFont="1" applyFill="1" applyBorder="1" applyAlignment="1">
      <alignment horizontal="center" vertical="center"/>
    </xf>
    <xf numFmtId="0" fontId="19" fillId="2" borderId="86" xfId="1" applyFont="1" applyFill="1" applyBorder="1" applyAlignment="1">
      <alignment horizontal="center" vertical="center"/>
    </xf>
    <xf numFmtId="0" fontId="16" fillId="2" borderId="81" xfId="1" applyFont="1" applyFill="1" applyBorder="1" applyAlignment="1">
      <alignment horizontal="left" vertical="center"/>
    </xf>
    <xf numFmtId="0" fontId="16" fillId="2" borderId="0" xfId="1" applyFont="1" applyFill="1" applyBorder="1" applyAlignment="1">
      <alignment horizontal="left" vertical="center"/>
    </xf>
    <xf numFmtId="0" fontId="11" fillId="2" borderId="81" xfId="1" applyFont="1" applyFill="1" applyBorder="1" applyAlignment="1">
      <alignment horizontal="center" vertical="center"/>
    </xf>
    <xf numFmtId="0" fontId="11" fillId="2" borderId="86" xfId="1" applyFont="1" applyFill="1" applyBorder="1" applyAlignment="1">
      <alignment horizontal="center" vertical="center"/>
    </xf>
    <xf numFmtId="183" fontId="11" fillId="2" borderId="0" xfId="1" applyNumberFormat="1" applyFont="1" applyFill="1" applyBorder="1" applyAlignment="1">
      <alignment horizontal="center"/>
    </xf>
    <xf numFmtId="0" fontId="13" fillId="2" borderId="0" xfId="1" applyNumberFormat="1" applyFont="1" applyFill="1" applyBorder="1" applyAlignment="1" applyProtection="1">
      <alignment vertical="center" shrinkToFit="1"/>
      <protection locked="0"/>
    </xf>
    <xf numFmtId="0" fontId="13" fillId="2" borderId="86" xfId="1" applyNumberFormat="1" applyFont="1" applyFill="1" applyBorder="1" applyAlignment="1" applyProtection="1">
      <alignment vertical="center" shrinkToFit="1"/>
      <protection locked="0"/>
    </xf>
  </cellXfs>
  <cellStyles count="4">
    <cellStyle name="パーセント 2" xfId="3" xr:uid="{27028BCB-12C5-499A-98D4-FA5985B50EF4}"/>
    <cellStyle name="桁区切り 2" xfId="2" xr:uid="{7E87BECC-8527-4229-8F07-C43FC00EAEBA}"/>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495300</xdr:colOff>
      <xdr:row>23</xdr:row>
      <xdr:rowOff>0</xdr:rowOff>
    </xdr:from>
    <xdr:to>
      <xdr:col>3</xdr:col>
      <xdr:colOff>590550</xdr:colOff>
      <xdr:row>24</xdr:row>
      <xdr:rowOff>152400</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1866900" y="4019550"/>
          <a:ext cx="95250" cy="323850"/>
        </a:xfrm>
        <a:prstGeom prst="leftBracket">
          <a:avLst>
            <a:gd name="adj" fmla="val 28333"/>
          </a:avLst>
        </a:prstGeom>
        <a:solidFill>
          <a:srgbClr val="FFFFFF"/>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8</xdr:col>
      <xdr:colOff>581025</xdr:colOff>
      <xdr:row>23</xdr:row>
      <xdr:rowOff>0</xdr:rowOff>
    </xdr:from>
    <xdr:to>
      <xdr:col>8</xdr:col>
      <xdr:colOff>676275</xdr:colOff>
      <xdr:row>24</xdr:row>
      <xdr:rowOff>152400</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5381625" y="4019550"/>
          <a:ext cx="95250" cy="323850"/>
        </a:xfrm>
        <a:prstGeom prst="rightBracket">
          <a:avLst>
            <a:gd name="adj" fmla="val 2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99000</xdr:colOff>
      <xdr:row>36</xdr:row>
      <xdr:rowOff>124200</xdr:rowOff>
    </xdr:from>
    <xdr:to>
      <xdr:col>9</xdr:col>
      <xdr:colOff>683430</xdr:colOff>
      <xdr:row>36</xdr:row>
      <xdr:rowOff>142920</xdr:rowOff>
    </xdr:to>
    <xdr:sp macro="" textlink="">
      <xdr:nvSpPr>
        <xdr:cNvPr id="2" name="Line 1">
          <a:extLst>
            <a:ext uri="{FF2B5EF4-FFF2-40B4-BE49-F238E27FC236}">
              <a16:creationId xmlns:a16="http://schemas.microsoft.com/office/drawing/2014/main" id="{2962C350-EDE4-4D97-A635-2AB8F083F111}"/>
            </a:ext>
          </a:extLst>
        </xdr:cNvPr>
        <xdr:cNvSpPr/>
      </xdr:nvSpPr>
      <xdr:spPr>
        <a:xfrm>
          <a:off x="7099875" y="7782300"/>
          <a:ext cx="1270230" cy="18720"/>
        </a:xfrm>
        <a:prstGeom prst="line">
          <a:avLst/>
        </a:prstGeom>
        <a:ln w="19080">
          <a:solidFill>
            <a:srgbClr val="FF0000"/>
          </a:solidFill>
          <a:miter/>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8</xdr:col>
      <xdr:colOff>77040</xdr:colOff>
      <xdr:row>37</xdr:row>
      <xdr:rowOff>142920</xdr:rowOff>
    </xdr:from>
    <xdr:to>
      <xdr:col>9</xdr:col>
      <xdr:colOff>685500</xdr:colOff>
      <xdr:row>41</xdr:row>
      <xdr:rowOff>104760</xdr:rowOff>
    </xdr:to>
    <xdr:sp macro="" textlink="">
      <xdr:nvSpPr>
        <xdr:cNvPr id="3" name="Line 2">
          <a:extLst>
            <a:ext uri="{FF2B5EF4-FFF2-40B4-BE49-F238E27FC236}">
              <a16:creationId xmlns:a16="http://schemas.microsoft.com/office/drawing/2014/main" id="{CF1A1E11-3818-4BFA-ACA9-69E5C721251B}"/>
            </a:ext>
          </a:extLst>
        </xdr:cNvPr>
        <xdr:cNvSpPr/>
      </xdr:nvSpPr>
      <xdr:spPr>
        <a:xfrm flipH="1">
          <a:off x="7077915" y="8029620"/>
          <a:ext cx="1294260" cy="876240"/>
        </a:xfrm>
        <a:prstGeom prst="line">
          <a:avLst/>
        </a:prstGeom>
        <a:ln w="19080">
          <a:solidFill>
            <a:srgbClr val="FF0000"/>
          </a:solidFill>
          <a:miter/>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4"/>
  <sheetViews>
    <sheetView view="pageBreakPreview" topLeftCell="A43" zoomScaleNormal="100" zoomScaleSheetLayoutView="100" workbookViewId="0">
      <selection sqref="A1:K1"/>
    </sheetView>
  </sheetViews>
  <sheetFormatPr defaultRowHeight="13.5" x14ac:dyDescent="0.15"/>
  <cols>
    <col min="1" max="1" width="3.875" customWidth="1"/>
    <col min="2" max="2" width="4.625" customWidth="1"/>
    <col min="3" max="3" width="11.75" customWidth="1"/>
    <col min="4" max="6" width="8.25" customWidth="1"/>
    <col min="7" max="7" width="8.125" customWidth="1"/>
    <col min="8" max="9" width="9" customWidth="1"/>
    <col min="10" max="10" width="8.625" customWidth="1"/>
    <col min="11" max="11" width="8.875" customWidth="1"/>
  </cols>
  <sheetData>
    <row r="1" spans="1:11" ht="17.25" x14ac:dyDescent="0.15">
      <c r="A1" s="452" t="s">
        <v>0</v>
      </c>
      <c r="B1" s="452"/>
      <c r="C1" s="452"/>
      <c r="D1" s="452"/>
      <c r="E1" s="452"/>
      <c r="F1" s="452"/>
      <c r="G1" s="452"/>
      <c r="H1" s="452"/>
      <c r="I1" s="452"/>
      <c r="J1" s="452"/>
      <c r="K1" s="452"/>
    </row>
    <row r="2" spans="1:11" ht="21" customHeight="1" x14ac:dyDescent="0.15">
      <c r="I2" s="453" t="s">
        <v>367</v>
      </c>
      <c r="J2" s="328"/>
      <c r="K2" s="328"/>
    </row>
    <row r="3" spans="1:11" ht="21" customHeight="1" x14ac:dyDescent="0.15">
      <c r="A3" s="328" t="s">
        <v>366</v>
      </c>
      <c r="B3" s="328"/>
      <c r="C3" s="328"/>
      <c r="D3" s="328"/>
    </row>
    <row r="4" spans="1:11" ht="21" customHeight="1" x14ac:dyDescent="0.15">
      <c r="F4" s="14" t="s">
        <v>70</v>
      </c>
      <c r="G4" s="83"/>
    </row>
    <row r="5" spans="1:11" x14ac:dyDescent="0.15">
      <c r="A5" s="1"/>
      <c r="B5" s="1"/>
      <c r="F5" s="12"/>
      <c r="G5" s="83"/>
    </row>
    <row r="6" spans="1:11" x14ac:dyDescent="0.15">
      <c r="A6" s="1"/>
      <c r="B6" s="1"/>
      <c r="F6" s="12" t="s">
        <v>223</v>
      </c>
      <c r="G6" s="12"/>
    </row>
    <row r="7" spans="1:11" ht="21" customHeight="1" x14ac:dyDescent="0.15">
      <c r="F7" s="14" t="s">
        <v>69</v>
      </c>
      <c r="G7" s="13"/>
    </row>
    <row r="8" spans="1:11" x14ac:dyDescent="0.15">
      <c r="A8" s="1"/>
      <c r="B8" s="1"/>
    </row>
    <row r="9" spans="1:11" x14ac:dyDescent="0.15">
      <c r="A9" s="328" t="s">
        <v>227</v>
      </c>
      <c r="B9" s="328"/>
      <c r="C9" s="328"/>
      <c r="D9" s="328"/>
      <c r="E9" s="328"/>
      <c r="F9" s="328"/>
      <c r="G9" s="328"/>
      <c r="H9" s="328"/>
      <c r="I9" s="328"/>
      <c r="J9" s="328"/>
      <c r="K9" s="328"/>
    </row>
    <row r="10" spans="1:11" x14ac:dyDescent="0.15">
      <c r="A10" s="1"/>
      <c r="B10" s="1"/>
    </row>
    <row r="11" spans="1:11" x14ac:dyDescent="0.15">
      <c r="A11" s="1" t="s">
        <v>71</v>
      </c>
      <c r="B11" s="1"/>
      <c r="F11" s="472" t="s">
        <v>72</v>
      </c>
      <c r="G11" s="472"/>
      <c r="H11" s="472"/>
      <c r="I11" s="472"/>
      <c r="J11" s="472"/>
      <c r="K11" s="472"/>
    </row>
    <row r="12" spans="1:11" x14ac:dyDescent="0.15">
      <c r="A12" s="1"/>
      <c r="B12" s="1"/>
    </row>
    <row r="13" spans="1:11" x14ac:dyDescent="0.15">
      <c r="A13" s="310" t="s">
        <v>149</v>
      </c>
      <c r="B13" s="310"/>
      <c r="C13" s="310"/>
      <c r="D13" s="310"/>
      <c r="E13" s="310"/>
      <c r="F13" s="310"/>
      <c r="G13" s="310"/>
      <c r="H13" s="310"/>
      <c r="I13" s="310"/>
      <c r="J13" s="310"/>
      <c r="K13" s="310"/>
    </row>
    <row r="14" spans="1:11" x14ac:dyDescent="0.15">
      <c r="A14" s="473" t="s">
        <v>148</v>
      </c>
      <c r="B14" s="473"/>
      <c r="C14" s="473"/>
      <c r="D14" s="473"/>
      <c r="E14" s="473"/>
      <c r="F14" s="473"/>
      <c r="G14" s="473"/>
      <c r="H14" s="473"/>
      <c r="I14" s="473"/>
      <c r="J14" s="473"/>
      <c r="K14" s="473"/>
    </row>
    <row r="15" spans="1:11" ht="14.25" thickBot="1" x14ac:dyDescent="0.2">
      <c r="A15" s="2"/>
      <c r="B15" s="2"/>
      <c r="C15" s="2"/>
      <c r="D15" s="2"/>
      <c r="E15" s="2"/>
      <c r="F15" s="2"/>
      <c r="G15" s="2"/>
      <c r="H15" s="2"/>
      <c r="I15" s="2"/>
      <c r="J15" s="2"/>
      <c r="K15" s="2"/>
    </row>
    <row r="16" spans="1:11" ht="14.25" customHeight="1" thickBot="1" x14ac:dyDescent="0.2">
      <c r="A16" s="322" t="s">
        <v>1</v>
      </c>
      <c r="B16" s="416"/>
      <c r="C16" s="416"/>
      <c r="D16" s="416"/>
      <c r="E16" s="416"/>
      <c r="F16" s="416"/>
      <c r="G16" s="416"/>
      <c r="H16" s="416"/>
      <c r="I16" s="416"/>
      <c r="J16" s="416"/>
      <c r="K16" s="323"/>
    </row>
    <row r="17" spans="1:11" ht="13.5" customHeight="1" x14ac:dyDescent="0.15">
      <c r="A17" s="298" t="s">
        <v>73</v>
      </c>
      <c r="B17" s="299"/>
      <c r="C17" s="300"/>
      <c r="D17" s="298" t="s">
        <v>255</v>
      </c>
      <c r="E17" s="300"/>
      <c r="F17" s="298" t="s">
        <v>253</v>
      </c>
      <c r="G17" s="300"/>
      <c r="H17" s="461" t="s">
        <v>367</v>
      </c>
      <c r="I17" s="299"/>
      <c r="J17" s="299"/>
      <c r="K17" s="300"/>
    </row>
    <row r="18" spans="1:11" ht="13.5" customHeight="1" x14ac:dyDescent="0.15">
      <c r="A18" s="301"/>
      <c r="B18" s="302"/>
      <c r="C18" s="303"/>
      <c r="D18" s="301"/>
      <c r="E18" s="303"/>
      <c r="F18" s="301"/>
      <c r="G18" s="303"/>
      <c r="H18" s="301"/>
      <c r="I18" s="302"/>
      <c r="J18" s="302"/>
      <c r="K18" s="303"/>
    </row>
    <row r="19" spans="1:11" ht="14.25" thickBot="1" x14ac:dyDescent="0.2">
      <c r="A19" s="304"/>
      <c r="B19" s="305"/>
      <c r="C19" s="306"/>
      <c r="D19" s="304"/>
      <c r="E19" s="306"/>
      <c r="F19" s="304"/>
      <c r="G19" s="306"/>
      <c r="H19" s="304"/>
      <c r="I19" s="305"/>
      <c r="J19" s="305"/>
      <c r="K19" s="306"/>
    </row>
    <row r="20" spans="1:11" ht="21" customHeight="1" x14ac:dyDescent="0.15">
      <c r="A20" s="16"/>
      <c r="B20" s="17"/>
      <c r="C20" s="18"/>
      <c r="D20" s="454" t="s">
        <v>205</v>
      </c>
      <c r="E20" s="455"/>
      <c r="F20" s="455"/>
      <c r="G20" s="455"/>
      <c r="H20" s="455"/>
      <c r="I20" s="455"/>
      <c r="J20" s="455"/>
      <c r="K20" s="456"/>
    </row>
    <row r="21" spans="1:11" ht="21" customHeight="1" x14ac:dyDescent="0.15">
      <c r="A21" s="301"/>
      <c r="B21" s="302"/>
      <c r="C21" s="303"/>
      <c r="D21" s="397" t="s">
        <v>2</v>
      </c>
      <c r="E21" s="457"/>
      <c r="F21" s="457"/>
      <c r="G21" s="457"/>
      <c r="H21" s="457"/>
      <c r="I21" s="457"/>
      <c r="J21" s="457"/>
      <c r="K21" s="398"/>
    </row>
    <row r="22" spans="1:11" ht="21" customHeight="1" x14ac:dyDescent="0.15">
      <c r="A22" s="301" t="s">
        <v>74</v>
      </c>
      <c r="B22" s="302"/>
      <c r="C22" s="303"/>
      <c r="D22" s="397" t="s">
        <v>3</v>
      </c>
      <c r="E22" s="457"/>
      <c r="F22" s="457"/>
      <c r="G22" s="457"/>
      <c r="H22" s="457"/>
      <c r="I22" s="457"/>
      <c r="J22" s="457"/>
      <c r="K22" s="398"/>
    </row>
    <row r="23" spans="1:11" ht="21" customHeight="1" x14ac:dyDescent="0.15">
      <c r="A23" s="301" t="s">
        <v>82</v>
      </c>
      <c r="B23" s="302"/>
      <c r="C23" s="303"/>
      <c r="D23" s="397" t="s">
        <v>228</v>
      </c>
      <c r="E23" s="457"/>
      <c r="F23" s="457"/>
      <c r="G23" s="457"/>
      <c r="H23" s="457"/>
      <c r="I23" s="457"/>
      <c r="J23" s="457"/>
      <c r="K23" s="398"/>
    </row>
    <row r="24" spans="1:11" ht="21" customHeight="1" x14ac:dyDescent="0.15">
      <c r="A24" s="397" t="s">
        <v>83</v>
      </c>
      <c r="B24" s="457"/>
      <c r="C24" s="398"/>
      <c r="D24" s="397" t="s">
        <v>229</v>
      </c>
      <c r="E24" s="457"/>
      <c r="F24" s="457"/>
      <c r="G24" s="457"/>
      <c r="H24" s="457"/>
      <c r="I24" s="457"/>
      <c r="J24" s="457"/>
      <c r="K24" s="398"/>
    </row>
    <row r="25" spans="1:11" ht="21" customHeight="1" thickBot="1" x14ac:dyDescent="0.2">
      <c r="A25" s="22"/>
      <c r="B25" s="23"/>
      <c r="C25" s="24"/>
      <c r="D25" s="458" t="s">
        <v>75</v>
      </c>
      <c r="E25" s="459"/>
      <c r="F25" s="459"/>
      <c r="G25" s="459"/>
      <c r="H25" s="459"/>
      <c r="I25" s="459"/>
      <c r="J25" s="459"/>
      <c r="K25" s="460"/>
    </row>
    <row r="26" spans="1:11" ht="18" customHeight="1" x14ac:dyDescent="0.15">
      <c r="A26" s="16"/>
      <c r="B26" s="17"/>
      <c r="C26" s="18"/>
      <c r="D26" s="298"/>
      <c r="E26" s="299"/>
      <c r="F26" s="299"/>
      <c r="G26" s="299"/>
      <c r="H26" s="299"/>
      <c r="I26" s="299"/>
      <c r="J26" s="299"/>
      <c r="K26" s="300"/>
    </row>
    <row r="27" spans="1:11" ht="21" customHeight="1" x14ac:dyDescent="0.15">
      <c r="A27" s="301" t="s">
        <v>4</v>
      </c>
      <c r="B27" s="302"/>
      <c r="C27" s="303"/>
      <c r="D27" s="301"/>
      <c r="E27" s="302"/>
      <c r="F27" s="302"/>
      <c r="G27" s="302"/>
      <c r="H27" s="302"/>
      <c r="I27" s="302"/>
      <c r="J27" s="302"/>
      <c r="K27" s="303"/>
    </row>
    <row r="28" spans="1:11" ht="21" customHeight="1" x14ac:dyDescent="0.15">
      <c r="A28" s="301" t="s">
        <v>5</v>
      </c>
      <c r="B28" s="302"/>
      <c r="C28" s="303"/>
      <c r="D28" s="301"/>
      <c r="E28" s="302"/>
      <c r="F28" s="302"/>
      <c r="G28" s="302"/>
      <c r="H28" s="302"/>
      <c r="I28" s="302"/>
      <c r="J28" s="302"/>
      <c r="K28" s="303"/>
    </row>
    <row r="29" spans="1:11" ht="21" customHeight="1" thickBot="1" x14ac:dyDescent="0.2">
      <c r="A29" s="304" t="s">
        <v>6</v>
      </c>
      <c r="B29" s="305"/>
      <c r="C29" s="306"/>
      <c r="D29" s="304"/>
      <c r="E29" s="305"/>
      <c r="F29" s="305"/>
      <c r="G29" s="305"/>
      <c r="H29" s="305"/>
      <c r="I29" s="305"/>
      <c r="J29" s="305"/>
      <c r="K29" s="306"/>
    </row>
    <row r="30" spans="1:11" ht="18" customHeight="1" x14ac:dyDescent="0.15">
      <c r="A30" s="16"/>
      <c r="B30" s="17"/>
      <c r="C30" s="18"/>
      <c r="D30" s="454"/>
      <c r="E30" s="455"/>
      <c r="F30" s="455"/>
      <c r="G30" s="455"/>
      <c r="H30" s="455"/>
      <c r="I30" s="455"/>
      <c r="J30" s="455"/>
      <c r="K30" s="456"/>
    </row>
    <row r="31" spans="1:11" ht="18" customHeight="1" x14ac:dyDescent="0.15">
      <c r="A31" s="19"/>
      <c r="B31" s="20"/>
      <c r="C31" s="21"/>
      <c r="D31" s="397"/>
      <c r="E31" s="457"/>
      <c r="F31" s="457"/>
      <c r="G31" s="457"/>
      <c r="H31" s="457"/>
      <c r="I31" s="457"/>
      <c r="J31" s="457"/>
      <c r="K31" s="398"/>
    </row>
    <row r="32" spans="1:11" ht="18" customHeight="1" x14ac:dyDescent="0.15">
      <c r="A32" s="19"/>
      <c r="B32" s="20"/>
      <c r="C32" s="21"/>
      <c r="D32" s="397"/>
      <c r="E32" s="457"/>
      <c r="F32" s="457"/>
      <c r="G32" s="457"/>
      <c r="H32" s="457"/>
      <c r="I32" s="457"/>
      <c r="J32" s="457"/>
      <c r="K32" s="398"/>
    </row>
    <row r="33" spans="1:11" ht="18" customHeight="1" x14ac:dyDescent="0.15">
      <c r="A33" s="19"/>
      <c r="B33" s="20"/>
      <c r="C33" s="21"/>
      <c r="D33" s="397"/>
      <c r="E33" s="457"/>
      <c r="F33" s="457"/>
      <c r="G33" s="457"/>
      <c r="H33" s="457"/>
      <c r="I33" s="457"/>
      <c r="J33" s="457"/>
      <c r="K33" s="398"/>
    </row>
    <row r="34" spans="1:11" ht="18" customHeight="1" x14ac:dyDescent="0.15">
      <c r="A34" s="19"/>
      <c r="B34" s="20"/>
      <c r="C34" s="21"/>
      <c r="D34" s="397"/>
      <c r="E34" s="457"/>
      <c r="F34" s="457"/>
      <c r="G34" s="457"/>
      <c r="H34" s="457"/>
      <c r="I34" s="457"/>
      <c r="J34" s="457"/>
      <c r="K34" s="398"/>
    </row>
    <row r="35" spans="1:11" ht="18" customHeight="1" x14ac:dyDescent="0.15">
      <c r="A35" s="301"/>
      <c r="B35" s="302"/>
      <c r="C35" s="303"/>
      <c r="D35" s="397"/>
      <c r="E35" s="457"/>
      <c r="F35" s="457"/>
      <c r="G35" s="457"/>
      <c r="H35" s="457"/>
      <c r="I35" s="457"/>
      <c r="J35" s="457"/>
      <c r="K35" s="398"/>
    </row>
    <row r="36" spans="1:11" ht="18" customHeight="1" x14ac:dyDescent="0.15">
      <c r="A36" s="301" t="s">
        <v>76</v>
      </c>
      <c r="B36" s="302"/>
      <c r="C36" s="303"/>
      <c r="D36" s="397"/>
      <c r="E36" s="457"/>
      <c r="F36" s="457"/>
      <c r="G36" s="457"/>
      <c r="H36" s="457"/>
      <c r="I36" s="457"/>
      <c r="J36" s="457"/>
      <c r="K36" s="398"/>
    </row>
    <row r="37" spans="1:11" ht="18" customHeight="1" x14ac:dyDescent="0.15">
      <c r="A37" s="301" t="s">
        <v>77</v>
      </c>
      <c r="B37" s="302"/>
      <c r="C37" s="303"/>
      <c r="D37" s="397"/>
      <c r="E37" s="457"/>
      <c r="F37" s="457"/>
      <c r="G37" s="457"/>
      <c r="H37" s="457"/>
      <c r="I37" s="457"/>
      <c r="J37" s="457"/>
      <c r="K37" s="398"/>
    </row>
    <row r="38" spans="1:11" ht="18" customHeight="1" x14ac:dyDescent="0.15">
      <c r="A38" s="301"/>
      <c r="B38" s="302"/>
      <c r="C38" s="303"/>
      <c r="D38" s="397"/>
      <c r="E38" s="457"/>
      <c r="F38" s="457"/>
      <c r="G38" s="457"/>
      <c r="H38" s="457"/>
      <c r="I38" s="457"/>
      <c r="J38" s="457"/>
      <c r="K38" s="398"/>
    </row>
    <row r="39" spans="1:11" ht="18" customHeight="1" x14ac:dyDescent="0.15">
      <c r="A39" s="19"/>
      <c r="B39" s="20"/>
      <c r="C39" s="21"/>
      <c r="D39" s="397"/>
      <c r="E39" s="457"/>
      <c r="F39" s="457"/>
      <c r="G39" s="457"/>
      <c r="H39" s="457"/>
      <c r="I39" s="457"/>
      <c r="J39" s="457"/>
      <c r="K39" s="398"/>
    </row>
    <row r="40" spans="1:11" ht="18" customHeight="1" thickBot="1" x14ac:dyDescent="0.2">
      <c r="A40" s="19"/>
      <c r="B40" s="20"/>
      <c r="C40" s="21"/>
      <c r="D40" s="397"/>
      <c r="E40" s="457"/>
      <c r="F40" s="457"/>
      <c r="G40" s="457"/>
      <c r="H40" s="457"/>
      <c r="I40" s="457"/>
      <c r="J40" s="457"/>
      <c r="K40" s="398"/>
    </row>
    <row r="41" spans="1:11" ht="15" customHeight="1" thickBot="1" x14ac:dyDescent="0.2">
      <c r="A41" s="19"/>
      <c r="B41" s="20"/>
      <c r="C41" s="21"/>
      <c r="D41" s="462" t="s">
        <v>7</v>
      </c>
      <c r="E41" s="463"/>
      <c r="F41" s="463"/>
      <c r="G41" s="463"/>
      <c r="H41" s="463"/>
      <c r="I41" s="463"/>
      <c r="J41" s="463"/>
      <c r="K41" s="464"/>
    </row>
    <row r="42" spans="1:11" ht="21" customHeight="1" thickBot="1" x14ac:dyDescent="0.2">
      <c r="A42" s="3"/>
      <c r="B42" s="25"/>
      <c r="C42" s="6"/>
      <c r="D42" s="474"/>
      <c r="E42" s="430"/>
      <c r="F42" s="319" t="s">
        <v>80</v>
      </c>
      <c r="G42" s="320"/>
      <c r="H42" s="321"/>
      <c r="I42" s="290" t="s">
        <v>226</v>
      </c>
      <c r="J42" s="290"/>
      <c r="K42" s="290"/>
    </row>
    <row r="43" spans="1:11" ht="21.75" customHeight="1" thickBot="1" x14ac:dyDescent="0.2">
      <c r="A43" s="3"/>
      <c r="B43" s="25"/>
      <c r="C43" s="6"/>
      <c r="D43" s="322" t="s">
        <v>79</v>
      </c>
      <c r="E43" s="416"/>
      <c r="F43" s="489" t="s">
        <v>224</v>
      </c>
      <c r="G43" s="490"/>
      <c r="H43" s="491"/>
      <c r="I43" s="494" t="s">
        <v>230</v>
      </c>
      <c r="J43" s="494"/>
      <c r="K43" s="494"/>
    </row>
    <row r="44" spans="1:11" ht="21" customHeight="1" thickBot="1" x14ac:dyDescent="0.2">
      <c r="A44" s="4"/>
      <c r="B44" s="5"/>
      <c r="C44" s="7"/>
      <c r="D44" s="322" t="s">
        <v>81</v>
      </c>
      <c r="E44" s="416"/>
      <c r="F44" s="489" t="s">
        <v>225</v>
      </c>
      <c r="G44" s="490"/>
      <c r="H44" s="491"/>
      <c r="I44" s="494" t="s">
        <v>231</v>
      </c>
      <c r="J44" s="494"/>
      <c r="K44" s="494"/>
    </row>
    <row r="45" spans="1:11" ht="13.5" customHeight="1" thickBot="1" x14ac:dyDescent="0.2">
      <c r="A45" s="402" t="s">
        <v>8</v>
      </c>
      <c r="B45" s="465"/>
      <c r="C45" s="466"/>
      <c r="D45" s="322" t="s">
        <v>85</v>
      </c>
      <c r="E45" s="416"/>
      <c r="F45" s="416"/>
      <c r="G45" s="323"/>
      <c r="H45" s="322" t="s">
        <v>226</v>
      </c>
      <c r="I45" s="416"/>
      <c r="J45" s="416"/>
      <c r="K45" s="323"/>
    </row>
    <row r="46" spans="1:11" ht="13.5" customHeight="1" x14ac:dyDescent="0.15">
      <c r="A46" s="403"/>
      <c r="B46" s="477" t="s">
        <v>84</v>
      </c>
      <c r="C46" s="478"/>
      <c r="D46" s="298" t="s">
        <v>86</v>
      </c>
      <c r="E46" s="300"/>
      <c r="F46" s="298" t="s">
        <v>88</v>
      </c>
      <c r="G46" s="300"/>
      <c r="H46" s="298" t="s">
        <v>201</v>
      </c>
      <c r="I46" s="300"/>
      <c r="J46" s="298" t="s">
        <v>202</v>
      </c>
      <c r="K46" s="300"/>
    </row>
    <row r="47" spans="1:11" ht="14.25" thickBot="1" x14ac:dyDescent="0.2">
      <c r="A47" s="403"/>
      <c r="B47" s="467"/>
      <c r="C47" s="468"/>
      <c r="D47" s="304" t="s">
        <v>87</v>
      </c>
      <c r="E47" s="306"/>
      <c r="F47" s="304"/>
      <c r="G47" s="306"/>
      <c r="H47" s="304" t="s">
        <v>87</v>
      </c>
      <c r="I47" s="306"/>
      <c r="J47" s="304"/>
      <c r="K47" s="306"/>
    </row>
    <row r="48" spans="1:11" x14ac:dyDescent="0.15">
      <c r="A48" s="403"/>
      <c r="B48" s="475"/>
      <c r="C48" s="476"/>
      <c r="D48" s="479"/>
      <c r="E48" s="480"/>
      <c r="F48" s="479"/>
      <c r="G48" s="480"/>
      <c r="H48" s="419"/>
      <c r="I48" s="420"/>
      <c r="J48" s="419"/>
      <c r="K48" s="420"/>
    </row>
    <row r="49" spans="1:11" x14ac:dyDescent="0.15">
      <c r="A49" s="403"/>
      <c r="B49" s="423"/>
      <c r="C49" s="424"/>
      <c r="D49" s="425"/>
      <c r="E49" s="426"/>
      <c r="F49" s="425"/>
      <c r="G49" s="426"/>
      <c r="H49" s="417"/>
      <c r="I49" s="418"/>
      <c r="J49" s="417"/>
      <c r="K49" s="418"/>
    </row>
    <row r="50" spans="1:11" x14ac:dyDescent="0.15">
      <c r="A50" s="403"/>
      <c r="B50" s="423"/>
      <c r="C50" s="424"/>
      <c r="D50" s="425"/>
      <c r="E50" s="426"/>
      <c r="F50" s="425"/>
      <c r="G50" s="426"/>
      <c r="H50" s="417"/>
      <c r="I50" s="418"/>
      <c r="J50" s="417"/>
      <c r="K50" s="418"/>
    </row>
    <row r="51" spans="1:11" x14ac:dyDescent="0.15">
      <c r="A51" s="403"/>
      <c r="B51" s="423"/>
      <c r="C51" s="424"/>
      <c r="D51" s="425"/>
      <c r="E51" s="426"/>
      <c r="F51" s="425"/>
      <c r="G51" s="426"/>
      <c r="H51" s="417"/>
      <c r="I51" s="418"/>
      <c r="J51" s="417"/>
      <c r="K51" s="418"/>
    </row>
    <row r="52" spans="1:11" x14ac:dyDescent="0.15">
      <c r="A52" s="403"/>
      <c r="B52" s="423"/>
      <c r="C52" s="424"/>
      <c r="D52" s="425"/>
      <c r="E52" s="426"/>
      <c r="F52" s="425"/>
      <c r="G52" s="426"/>
      <c r="H52" s="417"/>
      <c r="I52" s="418"/>
      <c r="J52" s="417"/>
      <c r="K52" s="418"/>
    </row>
    <row r="53" spans="1:11" x14ac:dyDescent="0.15">
      <c r="A53" s="403"/>
      <c r="B53" s="423"/>
      <c r="C53" s="424"/>
      <c r="D53" s="425"/>
      <c r="E53" s="426"/>
      <c r="F53" s="425"/>
      <c r="G53" s="426"/>
      <c r="H53" s="417"/>
      <c r="I53" s="418"/>
      <c r="J53" s="417"/>
      <c r="K53" s="418"/>
    </row>
    <row r="54" spans="1:11" ht="14.25" thickBot="1" x14ac:dyDescent="0.2">
      <c r="A54" s="403"/>
      <c r="B54" s="421"/>
      <c r="C54" s="422"/>
      <c r="D54" s="492"/>
      <c r="E54" s="493"/>
      <c r="F54" s="492"/>
      <c r="G54" s="493"/>
      <c r="H54" s="427"/>
      <c r="I54" s="428"/>
      <c r="J54" s="427"/>
      <c r="K54" s="428"/>
    </row>
    <row r="55" spans="1:11" ht="55.5" customHeight="1" thickTop="1" x14ac:dyDescent="0.15">
      <c r="A55" s="403"/>
      <c r="B55" s="405" t="s">
        <v>9</v>
      </c>
      <c r="C55" s="407"/>
      <c r="D55" s="451"/>
      <c r="E55" s="407"/>
      <c r="F55" s="451"/>
      <c r="G55" s="407"/>
      <c r="H55" s="405">
        <f>SUM(H48:I54)</f>
        <v>0</v>
      </c>
      <c r="I55" s="407"/>
      <c r="J55" s="405"/>
      <c r="K55" s="407"/>
    </row>
    <row r="56" spans="1:11" ht="14.25" customHeight="1" thickBot="1" x14ac:dyDescent="0.2">
      <c r="A56" s="403"/>
      <c r="B56" s="304"/>
      <c r="C56" s="306"/>
      <c r="D56" s="304"/>
      <c r="E56" s="306"/>
      <c r="F56" s="304"/>
      <c r="G56" s="306"/>
      <c r="H56" s="304"/>
      <c r="I56" s="306"/>
      <c r="J56" s="304"/>
      <c r="K56" s="306"/>
    </row>
    <row r="57" spans="1:11" ht="13.5" customHeight="1" x14ac:dyDescent="0.15">
      <c r="A57" s="403"/>
      <c r="B57" s="298" t="s">
        <v>96</v>
      </c>
      <c r="C57" s="300"/>
      <c r="D57" s="291" t="s">
        <v>10</v>
      </c>
      <c r="E57" s="298" t="s">
        <v>89</v>
      </c>
      <c r="F57" s="300"/>
      <c r="G57" s="298" t="s">
        <v>94</v>
      </c>
      <c r="H57" s="299"/>
      <c r="I57" s="300"/>
      <c r="J57" s="298" t="s">
        <v>226</v>
      </c>
      <c r="K57" s="300"/>
    </row>
    <row r="58" spans="1:11" ht="14.25" customHeight="1" thickBot="1" x14ac:dyDescent="0.2">
      <c r="A58" s="403"/>
      <c r="B58" s="304"/>
      <c r="C58" s="306"/>
      <c r="D58" s="296"/>
      <c r="E58" s="304" t="s">
        <v>90</v>
      </c>
      <c r="F58" s="306"/>
      <c r="G58" s="304"/>
      <c r="H58" s="305"/>
      <c r="I58" s="306"/>
      <c r="J58" s="304"/>
      <c r="K58" s="306"/>
    </row>
    <row r="59" spans="1:11" x14ac:dyDescent="0.15">
      <c r="A59" s="403"/>
      <c r="B59" s="298" t="s">
        <v>11</v>
      </c>
      <c r="C59" s="300"/>
      <c r="D59" s="438"/>
      <c r="E59" s="439"/>
      <c r="F59" s="300"/>
      <c r="G59" s="439"/>
      <c r="H59" s="443"/>
      <c r="I59" s="444"/>
      <c r="J59" s="439"/>
      <c r="K59" s="444"/>
    </row>
    <row r="60" spans="1:11" ht="13.5" customHeight="1" x14ac:dyDescent="0.15">
      <c r="A60" s="403"/>
      <c r="B60" s="301"/>
      <c r="C60" s="303"/>
      <c r="D60" s="295"/>
      <c r="E60" s="301"/>
      <c r="F60" s="303"/>
      <c r="G60" s="445"/>
      <c r="H60" s="446"/>
      <c r="I60" s="447"/>
      <c r="J60" s="445"/>
      <c r="K60" s="447"/>
    </row>
    <row r="61" spans="1:11" ht="14.25" thickBot="1" x14ac:dyDescent="0.2">
      <c r="A61" s="403"/>
      <c r="B61" s="304"/>
      <c r="C61" s="306"/>
      <c r="D61" s="296"/>
      <c r="E61" s="304"/>
      <c r="F61" s="306"/>
      <c r="G61" s="448"/>
      <c r="H61" s="449"/>
      <c r="I61" s="450"/>
      <c r="J61" s="448"/>
      <c r="K61" s="450"/>
    </row>
    <row r="62" spans="1:11" ht="13.5" customHeight="1" x14ac:dyDescent="0.15">
      <c r="A62" s="403"/>
      <c r="B62" s="298" t="s">
        <v>12</v>
      </c>
      <c r="C62" s="300"/>
      <c r="D62" s="291"/>
      <c r="E62" s="298"/>
      <c r="F62" s="300"/>
      <c r="G62" s="439"/>
      <c r="H62" s="443"/>
      <c r="I62" s="444"/>
      <c r="J62" s="298"/>
      <c r="K62" s="300"/>
    </row>
    <row r="63" spans="1:11" ht="13.5" customHeight="1" x14ac:dyDescent="0.15">
      <c r="A63" s="403"/>
      <c r="B63" s="301"/>
      <c r="C63" s="303"/>
      <c r="D63" s="295"/>
      <c r="E63" s="301"/>
      <c r="F63" s="303"/>
      <c r="G63" s="445"/>
      <c r="H63" s="446"/>
      <c r="I63" s="447"/>
      <c r="J63" s="301"/>
      <c r="K63" s="303"/>
    </row>
    <row r="64" spans="1:11" ht="14.25" thickBot="1" x14ac:dyDescent="0.2">
      <c r="A64" s="403"/>
      <c r="B64" s="304"/>
      <c r="C64" s="306"/>
      <c r="D64" s="296"/>
      <c r="E64" s="304"/>
      <c r="F64" s="306"/>
      <c r="G64" s="448"/>
      <c r="H64" s="449"/>
      <c r="I64" s="450"/>
      <c r="J64" s="304"/>
      <c r="K64" s="306"/>
    </row>
    <row r="65" spans="1:11" ht="13.5" customHeight="1" thickBot="1" x14ac:dyDescent="0.2">
      <c r="A65" s="403"/>
      <c r="B65" s="298" t="s">
        <v>13</v>
      </c>
      <c r="C65" s="300"/>
      <c r="D65" s="34"/>
      <c r="E65" s="16"/>
      <c r="F65" s="322" t="s">
        <v>93</v>
      </c>
      <c r="G65" s="416"/>
      <c r="H65" s="323"/>
      <c r="I65" s="322" t="s">
        <v>204</v>
      </c>
      <c r="J65" s="416"/>
      <c r="K65" s="323"/>
    </row>
    <row r="66" spans="1:11" ht="13.5" customHeight="1" thickBot="1" x14ac:dyDescent="0.2">
      <c r="A66" s="403"/>
      <c r="B66" s="301"/>
      <c r="C66" s="303"/>
      <c r="D66" s="32" t="s">
        <v>14</v>
      </c>
      <c r="E66" s="32" t="s">
        <v>91</v>
      </c>
      <c r="F66" s="322" t="s">
        <v>92</v>
      </c>
      <c r="G66" s="416"/>
      <c r="H66" s="35" t="s">
        <v>88</v>
      </c>
      <c r="I66" s="322" t="s">
        <v>92</v>
      </c>
      <c r="J66" s="416"/>
      <c r="K66" s="35" t="s">
        <v>88</v>
      </c>
    </row>
    <row r="67" spans="1:11" ht="14.25" customHeight="1" x14ac:dyDescent="0.15">
      <c r="A67" s="403"/>
      <c r="B67" s="301"/>
      <c r="C67" s="303"/>
      <c r="D67" s="84"/>
      <c r="E67" s="84"/>
      <c r="F67" s="439"/>
      <c r="G67" s="300"/>
      <c r="H67" s="85"/>
      <c r="I67" s="439"/>
      <c r="J67" s="300"/>
      <c r="K67" s="85"/>
    </row>
    <row r="68" spans="1:11" ht="14.25" customHeight="1" x14ac:dyDescent="0.15">
      <c r="A68" s="403"/>
      <c r="B68" s="301"/>
      <c r="C68" s="303"/>
      <c r="D68" s="33"/>
      <c r="E68" s="33"/>
      <c r="F68" s="301"/>
      <c r="G68" s="303"/>
      <c r="H68" s="9"/>
      <c r="I68" s="301"/>
      <c r="J68" s="303"/>
      <c r="K68" s="9"/>
    </row>
    <row r="69" spans="1:11" ht="14.25" thickBot="1" x14ac:dyDescent="0.2">
      <c r="A69" s="403"/>
      <c r="B69" s="301"/>
      <c r="C69" s="303"/>
      <c r="D69" s="33"/>
      <c r="E69" s="33"/>
      <c r="F69" s="481"/>
      <c r="G69" s="482"/>
      <c r="H69" s="33"/>
      <c r="I69" s="481"/>
      <c r="J69" s="482"/>
      <c r="K69" s="33"/>
    </row>
    <row r="70" spans="1:11" ht="14.25" customHeight="1" thickTop="1" thickBot="1" x14ac:dyDescent="0.2">
      <c r="A70" s="403"/>
      <c r="B70" s="408" t="s">
        <v>95</v>
      </c>
      <c r="C70" s="37" t="s">
        <v>14</v>
      </c>
      <c r="D70" s="405" t="s">
        <v>91</v>
      </c>
      <c r="E70" s="407"/>
      <c r="F70" s="405" t="s">
        <v>93</v>
      </c>
      <c r="G70" s="406"/>
      <c r="H70" s="407"/>
      <c r="I70" s="405" t="s">
        <v>204</v>
      </c>
      <c r="J70" s="406"/>
      <c r="K70" s="407"/>
    </row>
    <row r="71" spans="1:11" x14ac:dyDescent="0.15">
      <c r="A71" s="403"/>
      <c r="B71" s="403"/>
      <c r="C71" s="86"/>
      <c r="D71" s="439"/>
      <c r="E71" s="300"/>
      <c r="F71" s="486"/>
      <c r="G71" s="487"/>
      <c r="H71" s="488"/>
      <c r="I71" s="439"/>
      <c r="J71" s="299"/>
      <c r="K71" s="300"/>
    </row>
    <row r="72" spans="1:11" ht="15" customHeight="1" x14ac:dyDescent="0.15">
      <c r="A72" s="403"/>
      <c r="B72" s="403"/>
      <c r="C72" s="33"/>
      <c r="D72" s="301"/>
      <c r="E72" s="303"/>
      <c r="F72" s="483"/>
      <c r="G72" s="484"/>
      <c r="H72" s="485"/>
      <c r="I72" s="301"/>
      <c r="J72" s="302"/>
      <c r="K72" s="303"/>
    </row>
    <row r="73" spans="1:11" ht="14.25" thickBot="1" x14ac:dyDescent="0.2">
      <c r="A73" s="403"/>
      <c r="B73" s="403"/>
      <c r="C73" s="31"/>
      <c r="D73" s="304"/>
      <c r="E73" s="306"/>
      <c r="F73" s="350"/>
      <c r="G73" s="351"/>
      <c r="H73" s="352"/>
      <c r="I73" s="304"/>
      <c r="J73" s="305"/>
      <c r="K73" s="306"/>
    </row>
    <row r="74" spans="1:11" ht="14.25" thickBot="1" x14ac:dyDescent="0.2">
      <c r="A74" s="403"/>
      <c r="B74" s="403"/>
      <c r="C74" s="410" t="s">
        <v>97</v>
      </c>
      <c r="D74" s="411"/>
      <c r="E74" s="412"/>
      <c r="F74" s="429"/>
      <c r="G74" s="430"/>
      <c r="H74" s="431"/>
      <c r="I74" s="435"/>
      <c r="J74" s="416"/>
      <c r="K74" s="323"/>
    </row>
    <row r="75" spans="1:11" ht="14.25" thickBot="1" x14ac:dyDescent="0.2">
      <c r="A75" s="403"/>
      <c r="B75" s="409"/>
      <c r="C75" s="413" t="s">
        <v>98</v>
      </c>
      <c r="D75" s="414"/>
      <c r="E75" s="415"/>
      <c r="F75" s="432"/>
      <c r="G75" s="433"/>
      <c r="H75" s="434"/>
      <c r="I75" s="436"/>
      <c r="J75" s="437"/>
      <c r="K75" s="325"/>
    </row>
    <row r="76" spans="1:11" ht="15" thickTop="1" thickBot="1" x14ac:dyDescent="0.2">
      <c r="A76" s="403"/>
      <c r="B76" s="27"/>
      <c r="C76" s="28"/>
      <c r="D76" s="350" t="s">
        <v>99</v>
      </c>
      <c r="E76" s="351"/>
      <c r="F76" s="399" t="s">
        <v>100</v>
      </c>
      <c r="G76" s="352"/>
      <c r="H76" s="400" t="s">
        <v>85</v>
      </c>
      <c r="I76" s="401"/>
      <c r="J76" s="351" t="s">
        <v>203</v>
      </c>
      <c r="K76" s="352"/>
    </row>
    <row r="77" spans="1:11" ht="15" customHeight="1" x14ac:dyDescent="0.15">
      <c r="A77" s="403"/>
      <c r="B77" s="397" t="s">
        <v>15</v>
      </c>
      <c r="C77" s="398"/>
      <c r="D77" s="298"/>
      <c r="E77" s="311"/>
      <c r="F77" s="440"/>
      <c r="G77" s="300"/>
      <c r="H77" s="439"/>
      <c r="I77" s="300"/>
      <c r="J77" s="298"/>
      <c r="K77" s="300"/>
    </row>
    <row r="78" spans="1:11" ht="13.5" customHeight="1" x14ac:dyDescent="0.15">
      <c r="A78" s="403"/>
      <c r="B78" s="397"/>
      <c r="C78" s="398"/>
      <c r="D78" s="312"/>
      <c r="E78" s="313"/>
      <c r="F78" s="441"/>
      <c r="G78" s="303"/>
      <c r="H78" s="301"/>
      <c r="I78" s="303"/>
      <c r="J78" s="301"/>
      <c r="K78" s="303"/>
    </row>
    <row r="79" spans="1:11" x14ac:dyDescent="0.15">
      <c r="A79" s="403"/>
      <c r="B79" s="397"/>
      <c r="C79" s="398"/>
      <c r="D79" s="312"/>
      <c r="E79" s="313"/>
      <c r="F79" s="441"/>
      <c r="G79" s="303"/>
      <c r="H79" s="301"/>
      <c r="I79" s="303"/>
      <c r="J79" s="301"/>
      <c r="K79" s="303"/>
    </row>
    <row r="80" spans="1:11" x14ac:dyDescent="0.15">
      <c r="A80" s="403"/>
      <c r="B80" s="397"/>
      <c r="C80" s="398"/>
      <c r="D80" s="312"/>
      <c r="E80" s="313"/>
      <c r="F80" s="441"/>
      <c r="G80" s="303"/>
      <c r="H80" s="301"/>
      <c r="I80" s="303"/>
      <c r="J80" s="301"/>
      <c r="K80" s="303"/>
    </row>
    <row r="81" spans="1:11" ht="14.25" thickBot="1" x14ac:dyDescent="0.2">
      <c r="A81" s="404"/>
      <c r="B81" s="29"/>
      <c r="C81" s="30"/>
      <c r="D81" s="314"/>
      <c r="E81" s="315"/>
      <c r="F81" s="442"/>
      <c r="G81" s="306"/>
      <c r="H81" s="304"/>
      <c r="I81" s="306"/>
      <c r="J81" s="304"/>
      <c r="K81" s="306"/>
    </row>
    <row r="82" spans="1:11" ht="14.25" customHeight="1" thickBot="1" x14ac:dyDescent="0.2">
      <c r="A82" s="402" t="s">
        <v>16</v>
      </c>
      <c r="B82" s="38"/>
      <c r="C82" s="26"/>
      <c r="D82" s="298" t="s">
        <v>18</v>
      </c>
      <c r="E82" s="299"/>
      <c r="F82" s="299"/>
      <c r="G82" s="299"/>
      <c r="H82" s="299"/>
      <c r="I82" s="299"/>
      <c r="J82" s="299"/>
      <c r="K82" s="300"/>
    </row>
    <row r="83" spans="1:11" ht="14.25" customHeight="1" thickBot="1" x14ac:dyDescent="0.2">
      <c r="A83" s="403"/>
      <c r="B83" s="305" t="s">
        <v>17</v>
      </c>
      <c r="C83" s="305"/>
      <c r="D83" s="322" t="s">
        <v>78</v>
      </c>
      <c r="E83" s="416"/>
      <c r="F83" s="416"/>
      <c r="G83" s="323"/>
      <c r="H83" s="322" t="s">
        <v>226</v>
      </c>
      <c r="I83" s="416"/>
      <c r="J83" s="416"/>
      <c r="K83" s="323"/>
    </row>
    <row r="84" spans="1:11" x14ac:dyDescent="0.15">
      <c r="A84" s="403"/>
      <c r="B84" s="298"/>
      <c r="C84" s="300"/>
      <c r="D84" s="439"/>
      <c r="E84" s="299"/>
      <c r="F84" s="299"/>
      <c r="G84" s="300"/>
      <c r="H84" s="298"/>
      <c r="I84" s="299"/>
      <c r="J84" s="299"/>
      <c r="K84" s="300"/>
    </row>
    <row r="85" spans="1:11" x14ac:dyDescent="0.15">
      <c r="A85" s="403"/>
      <c r="B85" s="301"/>
      <c r="C85" s="303"/>
      <c r="D85" s="445"/>
      <c r="E85" s="302"/>
      <c r="F85" s="302"/>
      <c r="G85" s="303"/>
      <c r="H85" s="301"/>
      <c r="I85" s="302"/>
      <c r="J85" s="302"/>
      <c r="K85" s="303"/>
    </row>
    <row r="86" spans="1:11" ht="13.5" customHeight="1" x14ac:dyDescent="0.15">
      <c r="A86" s="403"/>
      <c r="B86" s="301"/>
      <c r="C86" s="303"/>
      <c r="D86" s="445"/>
      <c r="E86" s="302"/>
      <c r="F86" s="302"/>
      <c r="G86" s="303"/>
      <c r="H86" s="301"/>
      <c r="I86" s="302"/>
      <c r="J86" s="302"/>
      <c r="K86" s="303"/>
    </row>
    <row r="87" spans="1:11" x14ac:dyDescent="0.15">
      <c r="A87" s="403"/>
      <c r="B87" s="301"/>
      <c r="C87" s="303"/>
      <c r="D87" s="445"/>
      <c r="E87" s="302"/>
      <c r="F87" s="302"/>
      <c r="G87" s="303"/>
      <c r="H87" s="301"/>
      <c r="I87" s="302"/>
      <c r="J87" s="302"/>
      <c r="K87" s="303"/>
    </row>
    <row r="88" spans="1:11" x14ac:dyDescent="0.15">
      <c r="A88" s="403"/>
      <c r="B88" s="301"/>
      <c r="C88" s="303"/>
      <c r="D88" s="301"/>
      <c r="E88" s="302"/>
      <c r="F88" s="302"/>
      <c r="G88" s="303"/>
      <c r="H88" s="301"/>
      <c r="I88" s="302"/>
      <c r="J88" s="302"/>
      <c r="K88" s="303"/>
    </row>
    <row r="89" spans="1:11" x14ac:dyDescent="0.15">
      <c r="A89" s="403"/>
      <c r="B89" s="301"/>
      <c r="C89" s="303"/>
      <c r="D89" s="301"/>
      <c r="E89" s="302"/>
      <c r="F89" s="302"/>
      <c r="G89" s="303"/>
      <c r="H89" s="301"/>
      <c r="I89" s="302"/>
      <c r="J89" s="302"/>
      <c r="K89" s="303"/>
    </row>
    <row r="90" spans="1:11" x14ac:dyDescent="0.15">
      <c r="A90" s="403"/>
      <c r="B90" s="301"/>
      <c r="C90" s="303"/>
      <c r="D90" s="301"/>
      <c r="E90" s="302"/>
      <c r="F90" s="302"/>
      <c r="G90" s="303"/>
      <c r="H90" s="301"/>
      <c r="I90" s="302"/>
      <c r="J90" s="302"/>
      <c r="K90" s="303"/>
    </row>
    <row r="91" spans="1:11" ht="14.25" thickBot="1" x14ac:dyDescent="0.2">
      <c r="A91" s="404"/>
      <c r="B91" s="304"/>
      <c r="C91" s="306"/>
      <c r="D91" s="304"/>
      <c r="E91" s="305"/>
      <c r="F91" s="305"/>
      <c r="G91" s="306"/>
      <c r="H91" s="304"/>
      <c r="I91" s="305"/>
      <c r="J91" s="305"/>
      <c r="K91" s="306"/>
    </row>
    <row r="92" spans="1:11" x14ac:dyDescent="0.15">
      <c r="A92" s="16"/>
      <c r="B92" s="17"/>
      <c r="C92" s="18"/>
      <c r="D92" s="361"/>
      <c r="E92" s="362"/>
      <c r="F92" s="362"/>
      <c r="G92" s="362"/>
      <c r="H92" s="362"/>
      <c r="I92" s="362"/>
      <c r="J92" s="362"/>
      <c r="K92" s="363"/>
    </row>
    <row r="93" spans="1:11" ht="13.5" customHeight="1" x14ac:dyDescent="0.15">
      <c r="A93" s="301" t="s">
        <v>101</v>
      </c>
      <c r="B93" s="384"/>
      <c r="C93" s="378"/>
      <c r="D93" s="364"/>
      <c r="E93" s="365"/>
      <c r="F93" s="365"/>
      <c r="G93" s="365"/>
      <c r="H93" s="365"/>
      <c r="I93" s="365"/>
      <c r="J93" s="365"/>
      <c r="K93" s="366"/>
    </row>
    <row r="94" spans="1:11" ht="13.5" customHeight="1" x14ac:dyDescent="0.15">
      <c r="A94" s="301" t="s">
        <v>102</v>
      </c>
      <c r="B94" s="302"/>
      <c r="C94" s="303"/>
      <c r="D94" s="364"/>
      <c r="E94" s="365"/>
      <c r="F94" s="365"/>
      <c r="G94" s="365"/>
      <c r="H94" s="365"/>
      <c r="I94" s="365"/>
      <c r="J94" s="365"/>
      <c r="K94" s="366"/>
    </row>
    <row r="95" spans="1:11" ht="14.25" thickBot="1" x14ac:dyDescent="0.2">
      <c r="A95" s="22"/>
      <c r="B95" s="23"/>
      <c r="C95" s="24"/>
      <c r="D95" s="367"/>
      <c r="E95" s="368"/>
      <c r="F95" s="368"/>
      <c r="G95" s="368"/>
      <c r="H95" s="368"/>
      <c r="I95" s="368"/>
      <c r="J95" s="368"/>
      <c r="K95" s="369"/>
    </row>
    <row r="96" spans="1:11" x14ac:dyDescent="0.15">
      <c r="A96" s="16"/>
      <c r="B96" s="17"/>
      <c r="C96" s="18"/>
      <c r="D96" s="361"/>
      <c r="E96" s="362"/>
      <c r="F96" s="362"/>
      <c r="G96" s="362"/>
      <c r="H96" s="362"/>
      <c r="I96" s="362"/>
      <c r="J96" s="362"/>
      <c r="K96" s="363"/>
    </row>
    <row r="97" spans="1:11" ht="13.5" customHeight="1" x14ac:dyDescent="0.15">
      <c r="A97" s="301" t="s">
        <v>103</v>
      </c>
      <c r="B97" s="302"/>
      <c r="C97" s="303"/>
      <c r="D97" s="364"/>
      <c r="E97" s="365"/>
      <c r="F97" s="365"/>
      <c r="G97" s="365"/>
      <c r="H97" s="365"/>
      <c r="I97" s="365"/>
      <c r="J97" s="365"/>
      <c r="K97" s="366"/>
    </row>
    <row r="98" spans="1:11" ht="13.5" customHeight="1" x14ac:dyDescent="0.15">
      <c r="A98" s="301" t="s">
        <v>104</v>
      </c>
      <c r="B98" s="302"/>
      <c r="C98" s="303"/>
      <c r="D98" s="364"/>
      <c r="E98" s="365"/>
      <c r="F98" s="365"/>
      <c r="G98" s="365"/>
      <c r="H98" s="365"/>
      <c r="I98" s="365"/>
      <c r="J98" s="365"/>
      <c r="K98" s="366"/>
    </row>
    <row r="99" spans="1:11" ht="14.25" thickBot="1" x14ac:dyDescent="0.2">
      <c r="A99" s="22"/>
      <c r="B99" s="23"/>
      <c r="C99" s="24"/>
      <c r="D99" s="367"/>
      <c r="E99" s="368"/>
      <c r="F99" s="368"/>
      <c r="G99" s="368"/>
      <c r="H99" s="368"/>
      <c r="I99" s="368"/>
      <c r="J99" s="368"/>
      <c r="K99" s="369"/>
    </row>
    <row r="100" spans="1:11" ht="15" customHeight="1" x14ac:dyDescent="0.15">
      <c r="A100" s="385" t="s">
        <v>112</v>
      </c>
      <c r="B100" s="298" t="s">
        <v>105</v>
      </c>
      <c r="C100" s="370"/>
      <c r="D100" s="371" t="s">
        <v>108</v>
      </c>
      <c r="E100" s="372"/>
      <c r="F100" s="371" t="s">
        <v>109</v>
      </c>
      <c r="G100" s="370"/>
      <c r="H100" s="371" t="s">
        <v>110</v>
      </c>
      <c r="I100" s="381"/>
      <c r="J100" s="372" t="s">
        <v>111</v>
      </c>
      <c r="K100" s="381"/>
    </row>
    <row r="101" spans="1:11" ht="15" customHeight="1" x14ac:dyDescent="0.15">
      <c r="A101" s="386"/>
      <c r="B101" s="301" t="s">
        <v>106</v>
      </c>
      <c r="C101" s="303"/>
      <c r="D101" s="373"/>
      <c r="E101" s="374"/>
      <c r="F101" s="377"/>
      <c r="G101" s="378"/>
      <c r="H101" s="373"/>
      <c r="I101" s="382"/>
      <c r="J101" s="374"/>
      <c r="K101" s="382"/>
    </row>
    <row r="102" spans="1:11" ht="15" customHeight="1" thickBot="1" x14ac:dyDescent="0.2">
      <c r="A102" s="386"/>
      <c r="B102" s="304" t="s">
        <v>107</v>
      </c>
      <c r="C102" s="306"/>
      <c r="D102" s="375"/>
      <c r="E102" s="376"/>
      <c r="F102" s="379"/>
      <c r="G102" s="380"/>
      <c r="H102" s="375"/>
      <c r="I102" s="383"/>
      <c r="J102" s="376"/>
      <c r="K102" s="383"/>
    </row>
    <row r="103" spans="1:11" ht="15" customHeight="1" x14ac:dyDescent="0.15">
      <c r="A103" s="386"/>
      <c r="B103" s="388"/>
      <c r="C103" s="389"/>
      <c r="D103" s="394"/>
      <c r="E103" s="394"/>
      <c r="F103" s="388"/>
      <c r="G103" s="389"/>
      <c r="H103" s="388"/>
      <c r="I103" s="389"/>
      <c r="J103" s="394"/>
      <c r="K103" s="394"/>
    </row>
    <row r="104" spans="1:11" ht="15" customHeight="1" x14ac:dyDescent="0.15">
      <c r="A104" s="386"/>
      <c r="B104" s="390"/>
      <c r="C104" s="391"/>
      <c r="D104" s="395"/>
      <c r="E104" s="395"/>
      <c r="F104" s="390"/>
      <c r="G104" s="391"/>
      <c r="H104" s="390"/>
      <c r="I104" s="391"/>
      <c r="J104" s="395"/>
      <c r="K104" s="395"/>
    </row>
    <row r="105" spans="1:11" ht="15" customHeight="1" x14ac:dyDescent="0.15">
      <c r="A105" s="386"/>
      <c r="B105" s="390"/>
      <c r="C105" s="391"/>
      <c r="D105" s="395"/>
      <c r="E105" s="395"/>
      <c r="F105" s="390"/>
      <c r="G105" s="391"/>
      <c r="H105" s="390"/>
      <c r="I105" s="391"/>
      <c r="J105" s="395"/>
      <c r="K105" s="395"/>
    </row>
    <row r="106" spans="1:11" ht="15" customHeight="1" x14ac:dyDescent="0.15">
      <c r="A106" s="386"/>
      <c r="B106" s="390"/>
      <c r="C106" s="391"/>
      <c r="D106" s="395"/>
      <c r="E106" s="395"/>
      <c r="F106" s="390"/>
      <c r="G106" s="391"/>
      <c r="H106" s="390"/>
      <c r="I106" s="391"/>
      <c r="J106" s="395"/>
      <c r="K106" s="395"/>
    </row>
    <row r="107" spans="1:11" ht="15" customHeight="1" x14ac:dyDescent="0.15">
      <c r="A107" s="386"/>
      <c r="B107" s="390"/>
      <c r="C107" s="391"/>
      <c r="D107" s="395"/>
      <c r="E107" s="395"/>
      <c r="F107" s="390"/>
      <c r="G107" s="391"/>
      <c r="H107" s="390"/>
      <c r="I107" s="391"/>
      <c r="J107" s="395"/>
      <c r="K107" s="395"/>
    </row>
    <row r="108" spans="1:11" ht="15" customHeight="1" x14ac:dyDescent="0.15">
      <c r="A108" s="386"/>
      <c r="B108" s="390"/>
      <c r="C108" s="391"/>
      <c r="D108" s="395"/>
      <c r="E108" s="395"/>
      <c r="F108" s="390"/>
      <c r="G108" s="391"/>
      <c r="H108" s="390"/>
      <c r="I108" s="391"/>
      <c r="J108" s="395"/>
      <c r="K108" s="395"/>
    </row>
    <row r="109" spans="1:11" ht="15" customHeight="1" x14ac:dyDescent="0.15">
      <c r="A109" s="386"/>
      <c r="B109" s="390"/>
      <c r="C109" s="391"/>
      <c r="D109" s="395"/>
      <c r="E109" s="395"/>
      <c r="F109" s="390"/>
      <c r="G109" s="391"/>
      <c r="H109" s="390"/>
      <c r="I109" s="391"/>
      <c r="J109" s="395"/>
      <c r="K109" s="395"/>
    </row>
    <row r="110" spans="1:11" ht="15" customHeight="1" x14ac:dyDescent="0.15">
      <c r="A110" s="386"/>
      <c r="B110" s="390"/>
      <c r="C110" s="391"/>
      <c r="D110" s="395"/>
      <c r="E110" s="395"/>
      <c r="F110" s="390"/>
      <c r="G110" s="391"/>
      <c r="H110" s="390"/>
      <c r="I110" s="391"/>
      <c r="J110" s="395"/>
      <c r="K110" s="395"/>
    </row>
    <row r="111" spans="1:11" ht="15" customHeight="1" x14ac:dyDescent="0.15">
      <c r="A111" s="386"/>
      <c r="B111" s="390"/>
      <c r="C111" s="391"/>
      <c r="D111" s="395"/>
      <c r="E111" s="395"/>
      <c r="F111" s="390"/>
      <c r="G111" s="391"/>
      <c r="H111" s="390"/>
      <c r="I111" s="391"/>
      <c r="J111" s="395"/>
      <c r="K111" s="395"/>
    </row>
    <row r="112" spans="1:11" ht="15" customHeight="1" x14ac:dyDescent="0.15">
      <c r="A112" s="386"/>
      <c r="B112" s="390"/>
      <c r="C112" s="391"/>
      <c r="D112" s="395"/>
      <c r="E112" s="395"/>
      <c r="F112" s="390"/>
      <c r="G112" s="391"/>
      <c r="H112" s="390"/>
      <c r="I112" s="391"/>
      <c r="J112" s="395"/>
      <c r="K112" s="395"/>
    </row>
    <row r="113" spans="1:31" ht="15" customHeight="1" thickBot="1" x14ac:dyDescent="0.2">
      <c r="A113" s="387"/>
      <c r="B113" s="392"/>
      <c r="C113" s="393"/>
      <c r="D113" s="396"/>
      <c r="E113" s="396"/>
      <c r="F113" s="392"/>
      <c r="G113" s="393"/>
      <c r="H113" s="392"/>
      <c r="I113" s="393"/>
      <c r="J113" s="396"/>
      <c r="K113" s="396"/>
    </row>
    <row r="114" spans="1:31" ht="13.5" customHeight="1" thickBot="1" x14ac:dyDescent="0.2">
      <c r="A114" s="385" t="s">
        <v>19</v>
      </c>
      <c r="B114" s="298" t="s">
        <v>20</v>
      </c>
      <c r="C114" s="300"/>
      <c r="D114" s="291" t="s">
        <v>113</v>
      </c>
      <c r="E114" s="298" t="s">
        <v>115</v>
      </c>
      <c r="F114" s="299"/>
      <c r="G114" s="300"/>
      <c r="H114" s="322" t="s">
        <v>85</v>
      </c>
      <c r="I114" s="323"/>
      <c r="J114" s="416" t="s">
        <v>116</v>
      </c>
      <c r="K114" s="323"/>
    </row>
    <row r="115" spans="1:31" ht="13.5" customHeight="1" x14ac:dyDescent="0.15">
      <c r="A115" s="386"/>
      <c r="B115" s="301" t="s">
        <v>21</v>
      </c>
      <c r="C115" s="303"/>
      <c r="D115" s="295"/>
      <c r="E115" s="301" t="s">
        <v>114</v>
      </c>
      <c r="F115" s="302"/>
      <c r="G115" s="303"/>
      <c r="H115" s="291" t="s">
        <v>117</v>
      </c>
      <c r="I115" s="291" t="s">
        <v>118</v>
      </c>
      <c r="J115" s="291" t="s">
        <v>117</v>
      </c>
      <c r="K115" s="291" t="s">
        <v>118</v>
      </c>
    </row>
    <row r="116" spans="1:31" x14ac:dyDescent="0.15">
      <c r="A116" s="386"/>
      <c r="B116" s="301"/>
      <c r="C116" s="303"/>
      <c r="D116" s="295"/>
      <c r="E116" s="301"/>
      <c r="F116" s="302"/>
      <c r="G116" s="303"/>
      <c r="H116" s="295"/>
      <c r="I116" s="295"/>
      <c r="J116" s="295"/>
      <c r="K116" s="295"/>
    </row>
    <row r="117" spans="1:31" ht="13.5" customHeight="1" thickBot="1" x14ac:dyDescent="0.2">
      <c r="A117" s="386"/>
      <c r="B117" s="304"/>
      <c r="C117" s="306"/>
      <c r="D117" s="296"/>
      <c r="E117" s="350"/>
      <c r="F117" s="351"/>
      <c r="G117" s="352"/>
      <c r="H117" s="296"/>
      <c r="I117" s="296"/>
      <c r="J117" s="296"/>
      <c r="K117" s="296"/>
    </row>
    <row r="118" spans="1:31" ht="13.5" customHeight="1" x14ac:dyDescent="0.15">
      <c r="A118" s="386"/>
      <c r="B118" s="349"/>
      <c r="C118" s="341"/>
      <c r="D118" s="471"/>
      <c r="E118" s="353"/>
      <c r="F118" s="354"/>
      <c r="G118" s="355"/>
      <c r="H118" s="359"/>
      <c r="I118" s="359"/>
      <c r="J118" s="471"/>
      <c r="K118" s="471"/>
    </row>
    <row r="119" spans="1:31" ht="14.25" thickBot="1" x14ac:dyDescent="0.2">
      <c r="A119" s="386"/>
      <c r="B119" s="345"/>
      <c r="C119" s="347"/>
      <c r="D119" s="360"/>
      <c r="E119" s="356"/>
      <c r="F119" s="357"/>
      <c r="G119" s="358"/>
      <c r="H119" s="360"/>
      <c r="I119" s="360"/>
      <c r="J119" s="360"/>
      <c r="K119" s="360"/>
    </row>
    <row r="120" spans="1:31" ht="13.5" customHeight="1" thickBot="1" x14ac:dyDescent="0.2">
      <c r="A120" s="386"/>
      <c r="B120" s="322"/>
      <c r="C120" s="323"/>
      <c r="D120" s="87"/>
      <c r="E120" s="319"/>
      <c r="F120" s="320"/>
      <c r="G120" s="321"/>
      <c r="H120" s="87"/>
      <c r="I120" s="87"/>
      <c r="J120" s="87"/>
      <c r="K120" s="87"/>
    </row>
    <row r="121" spans="1:31" ht="14.25" thickBot="1" x14ac:dyDescent="0.2">
      <c r="A121" s="386"/>
      <c r="B121" s="322"/>
      <c r="C121" s="323"/>
      <c r="D121" s="87"/>
      <c r="E121" s="319"/>
      <c r="F121" s="320"/>
      <c r="G121" s="321"/>
      <c r="H121" s="87"/>
      <c r="I121" s="87"/>
      <c r="J121" s="87"/>
      <c r="K121" s="87"/>
    </row>
    <row r="122" spans="1:31" ht="14.25" thickBot="1" x14ac:dyDescent="0.2">
      <c r="A122" s="386"/>
      <c r="B122" s="322"/>
      <c r="C122" s="323"/>
      <c r="D122" s="87"/>
      <c r="E122" s="319"/>
      <c r="F122" s="320"/>
      <c r="G122" s="321"/>
      <c r="H122" s="87"/>
      <c r="I122" s="87"/>
      <c r="J122" s="87"/>
      <c r="K122" s="87"/>
    </row>
    <row r="123" spans="1:31" ht="14.25" thickBot="1" x14ac:dyDescent="0.2">
      <c r="A123" s="386"/>
      <c r="B123" s="322"/>
      <c r="C123" s="323"/>
      <c r="D123" s="87"/>
      <c r="E123" s="319"/>
      <c r="F123" s="320"/>
      <c r="G123" s="321"/>
      <c r="H123" s="87"/>
      <c r="I123" s="87"/>
      <c r="J123" s="87"/>
      <c r="K123" s="87"/>
    </row>
    <row r="124" spans="1:31" ht="14.25" thickBot="1" x14ac:dyDescent="0.2">
      <c r="A124" s="386"/>
      <c r="B124" s="324"/>
      <c r="C124" s="325"/>
      <c r="D124" s="88"/>
      <c r="E124" s="334"/>
      <c r="F124" s="335"/>
      <c r="G124" s="336"/>
      <c r="H124" s="88"/>
      <c r="I124" s="88"/>
      <c r="J124" s="88"/>
      <c r="K124" s="88"/>
    </row>
    <row r="125" spans="1:31" ht="15" customHeight="1" thickTop="1" thickBot="1" x14ac:dyDescent="0.2">
      <c r="A125" s="469" t="s">
        <v>22</v>
      </c>
      <c r="B125" s="329" t="s">
        <v>23</v>
      </c>
      <c r="C125" s="330"/>
      <c r="D125" s="331" t="s">
        <v>119</v>
      </c>
      <c r="E125" s="331"/>
      <c r="F125" s="37" t="s">
        <v>85</v>
      </c>
      <c r="G125" s="337" t="s">
        <v>206</v>
      </c>
      <c r="H125" s="327"/>
      <c r="I125" s="37" t="s">
        <v>116</v>
      </c>
      <c r="J125" s="326" t="s">
        <v>206</v>
      </c>
      <c r="K125" s="327"/>
    </row>
    <row r="126" spans="1:31" ht="14.25" customHeight="1" thickBot="1" x14ac:dyDescent="0.2">
      <c r="A126" s="386"/>
      <c r="B126" s="298" t="s">
        <v>24</v>
      </c>
      <c r="C126" s="299"/>
      <c r="D126" s="290" t="s">
        <v>119</v>
      </c>
      <c r="E126" s="290"/>
      <c r="F126" s="36" t="s">
        <v>85</v>
      </c>
      <c r="G126" s="332" t="s">
        <v>207</v>
      </c>
      <c r="H126" s="333"/>
      <c r="I126" s="36" t="s">
        <v>116</v>
      </c>
      <c r="J126" s="332" t="s">
        <v>206</v>
      </c>
      <c r="K126" s="333"/>
    </row>
    <row r="127" spans="1:31" ht="14.25" customHeight="1" thickBot="1" x14ac:dyDescent="0.2">
      <c r="A127" s="387"/>
      <c r="B127" s="304"/>
      <c r="C127" s="305"/>
      <c r="D127" s="290" t="s">
        <v>120</v>
      </c>
      <c r="E127" s="290"/>
      <c r="F127" s="36" t="s">
        <v>85</v>
      </c>
      <c r="G127" s="332" t="s">
        <v>206</v>
      </c>
      <c r="H127" s="333"/>
      <c r="I127" s="36" t="s">
        <v>116</v>
      </c>
      <c r="J127" s="332" t="s">
        <v>206</v>
      </c>
      <c r="K127" s="333"/>
    </row>
    <row r="128" spans="1:31" x14ac:dyDescent="0.1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row>
    <row r="129" spans="1:11" x14ac:dyDescent="0.15">
      <c r="A129" s="328" t="s">
        <v>25</v>
      </c>
      <c r="B129" s="328"/>
      <c r="C129" s="328"/>
      <c r="D129" s="328"/>
      <c r="E129" s="328"/>
      <c r="F129" s="328"/>
      <c r="G129" s="328"/>
      <c r="H129" s="328"/>
      <c r="I129" s="328"/>
      <c r="J129" s="328"/>
      <c r="K129" s="328"/>
    </row>
    <row r="130" spans="1:11" x14ac:dyDescent="0.15">
      <c r="A130" s="310" t="s">
        <v>26</v>
      </c>
      <c r="B130" s="310"/>
      <c r="C130" s="310"/>
      <c r="D130" s="310"/>
      <c r="E130" s="310"/>
      <c r="F130" s="310"/>
      <c r="G130" s="310"/>
      <c r="H130" s="310"/>
      <c r="I130" s="310"/>
      <c r="J130" s="310"/>
      <c r="K130" s="310"/>
    </row>
    <row r="131" spans="1:11" ht="14.25" thickBot="1" x14ac:dyDescent="0.2">
      <c r="A131" s="1"/>
      <c r="B131" s="1"/>
    </row>
    <row r="132" spans="1:11" ht="27.75" customHeight="1" thickBot="1" x14ac:dyDescent="0.2">
      <c r="A132" s="290"/>
      <c r="B132" s="290"/>
      <c r="C132" s="290"/>
      <c r="D132" s="290" t="s">
        <v>135</v>
      </c>
      <c r="E132" s="290"/>
      <c r="F132" s="290"/>
      <c r="G132" s="290"/>
      <c r="H132" s="290"/>
      <c r="I132" s="290"/>
      <c r="J132" s="290"/>
      <c r="K132" s="290"/>
    </row>
    <row r="133" spans="1:11" ht="13.5" customHeight="1" thickBot="1" x14ac:dyDescent="0.2">
      <c r="A133" s="290" t="s">
        <v>134</v>
      </c>
      <c r="B133" s="290"/>
      <c r="C133" s="290"/>
      <c r="D133" s="316"/>
      <c r="E133" s="317"/>
      <c r="F133" s="317"/>
      <c r="G133" s="317"/>
      <c r="H133" s="317"/>
      <c r="I133" s="317"/>
      <c r="J133" s="317"/>
      <c r="K133" s="317"/>
    </row>
    <row r="134" spans="1:11" ht="14.25" thickBot="1" x14ac:dyDescent="0.2">
      <c r="A134" s="290"/>
      <c r="B134" s="290"/>
      <c r="C134" s="290"/>
      <c r="D134" s="317"/>
      <c r="E134" s="317"/>
      <c r="F134" s="317"/>
      <c r="G134" s="317"/>
      <c r="H134" s="317"/>
      <c r="I134" s="317"/>
      <c r="J134" s="317"/>
      <c r="K134" s="317"/>
    </row>
    <row r="135" spans="1:11" ht="14.25" thickBot="1" x14ac:dyDescent="0.2">
      <c r="A135" s="290"/>
      <c r="B135" s="290"/>
      <c r="C135" s="290"/>
      <c r="D135" s="317"/>
      <c r="E135" s="317"/>
      <c r="F135" s="317"/>
      <c r="G135" s="317"/>
      <c r="H135" s="317"/>
      <c r="I135" s="317"/>
      <c r="J135" s="317"/>
      <c r="K135" s="317"/>
    </row>
    <row r="136" spans="1:11" x14ac:dyDescent="0.15">
      <c r="A136" s="291" t="s">
        <v>136</v>
      </c>
      <c r="B136" s="292"/>
      <c r="C136" s="292"/>
      <c r="D136" s="318"/>
      <c r="E136" s="307"/>
      <c r="F136" s="307"/>
      <c r="G136" s="307"/>
      <c r="H136" s="307"/>
      <c r="I136" s="307"/>
      <c r="J136" s="307"/>
      <c r="K136" s="307"/>
    </row>
    <row r="137" spans="1:11" x14ac:dyDescent="0.15">
      <c r="A137" s="293"/>
      <c r="B137" s="293"/>
      <c r="C137" s="293"/>
      <c r="D137" s="308"/>
      <c r="E137" s="308"/>
      <c r="F137" s="308"/>
      <c r="G137" s="308"/>
      <c r="H137" s="308"/>
      <c r="I137" s="308"/>
      <c r="J137" s="308"/>
      <c r="K137" s="308"/>
    </row>
    <row r="138" spans="1:11" ht="14.25" thickBot="1" x14ac:dyDescent="0.2">
      <c r="A138" s="294"/>
      <c r="B138" s="294"/>
      <c r="C138" s="294"/>
      <c r="D138" s="309"/>
      <c r="E138" s="309"/>
      <c r="F138" s="309"/>
      <c r="G138" s="309"/>
      <c r="H138" s="309"/>
      <c r="I138" s="309"/>
      <c r="J138" s="309"/>
      <c r="K138" s="309"/>
    </row>
    <row r="139" spans="1:11" x14ac:dyDescent="0.15">
      <c r="A139" s="291" t="s">
        <v>137</v>
      </c>
      <c r="B139" s="292"/>
      <c r="C139" s="292"/>
      <c r="D139" s="291" t="s">
        <v>138</v>
      </c>
      <c r="E139" s="291"/>
      <c r="F139" s="291"/>
      <c r="G139" s="291"/>
      <c r="H139" s="291"/>
      <c r="I139" s="291"/>
      <c r="J139" s="291"/>
      <c r="K139" s="291"/>
    </row>
    <row r="140" spans="1:11" ht="13.5" customHeight="1" x14ac:dyDescent="0.15">
      <c r="A140" s="293"/>
      <c r="B140" s="293"/>
      <c r="C140" s="293"/>
      <c r="D140" s="295"/>
      <c r="E140" s="295"/>
      <c r="F140" s="295"/>
      <c r="G140" s="295"/>
      <c r="H140" s="295"/>
      <c r="I140" s="295"/>
      <c r="J140" s="295"/>
      <c r="K140" s="295"/>
    </row>
    <row r="141" spans="1:11" ht="14.25" thickBot="1" x14ac:dyDescent="0.2">
      <c r="A141" s="294"/>
      <c r="B141" s="294"/>
      <c r="C141" s="294"/>
      <c r="D141" s="296"/>
      <c r="E141" s="296"/>
      <c r="F141" s="296"/>
      <c r="G141" s="296"/>
      <c r="H141" s="296"/>
      <c r="I141" s="296"/>
      <c r="J141" s="296"/>
      <c r="K141" s="296"/>
    </row>
    <row r="142" spans="1:11" x14ac:dyDescent="0.15">
      <c r="A142" s="292" t="s">
        <v>27</v>
      </c>
      <c r="B142" s="292"/>
      <c r="C142" s="292"/>
      <c r="D142" s="318"/>
      <c r="E142" s="307"/>
      <c r="F142" s="307"/>
      <c r="G142" s="307"/>
      <c r="H142" s="307"/>
      <c r="I142" s="307"/>
      <c r="J142" s="307"/>
      <c r="K142" s="307"/>
    </row>
    <row r="143" spans="1:11" x14ac:dyDescent="0.15">
      <c r="A143" s="293"/>
      <c r="B143" s="293"/>
      <c r="C143" s="293"/>
      <c r="D143" s="308"/>
      <c r="E143" s="308"/>
      <c r="F143" s="308"/>
      <c r="G143" s="308"/>
      <c r="H143" s="308"/>
      <c r="I143" s="308"/>
      <c r="J143" s="308"/>
      <c r="K143" s="308"/>
    </row>
    <row r="144" spans="1:11" ht="14.25" thickBot="1" x14ac:dyDescent="0.2">
      <c r="A144" s="294"/>
      <c r="B144" s="294"/>
      <c r="C144" s="294"/>
      <c r="D144" s="309"/>
      <c r="E144" s="309"/>
      <c r="F144" s="309"/>
      <c r="G144" s="309"/>
      <c r="H144" s="309"/>
      <c r="I144" s="309"/>
      <c r="J144" s="309"/>
      <c r="K144" s="309"/>
    </row>
    <row r="145" spans="1:11" x14ac:dyDescent="0.15">
      <c r="A145" s="291" t="s">
        <v>28</v>
      </c>
      <c r="B145" s="291"/>
      <c r="C145" s="291"/>
      <c r="D145" s="318"/>
      <c r="E145" s="307"/>
      <c r="F145" s="307"/>
      <c r="G145" s="307"/>
      <c r="H145" s="307"/>
      <c r="I145" s="307"/>
      <c r="J145" s="307"/>
      <c r="K145" s="307"/>
    </row>
    <row r="146" spans="1:11" x14ac:dyDescent="0.15">
      <c r="A146" s="295"/>
      <c r="B146" s="295"/>
      <c r="C146" s="295"/>
      <c r="D146" s="308"/>
      <c r="E146" s="308"/>
      <c r="F146" s="308"/>
      <c r="G146" s="308"/>
      <c r="H146" s="308"/>
      <c r="I146" s="308"/>
      <c r="J146" s="308"/>
      <c r="K146" s="308"/>
    </row>
    <row r="147" spans="1:11" ht="14.25" thickBot="1" x14ac:dyDescent="0.2">
      <c r="A147" s="296"/>
      <c r="B147" s="296"/>
      <c r="C147" s="296"/>
      <c r="D147" s="309"/>
      <c r="E147" s="309"/>
      <c r="F147" s="309"/>
      <c r="G147" s="309"/>
      <c r="H147" s="309"/>
      <c r="I147" s="309"/>
      <c r="J147" s="309"/>
      <c r="K147" s="309"/>
    </row>
    <row r="148" spans="1:11" x14ac:dyDescent="0.15">
      <c r="A148" s="291" t="s">
        <v>139</v>
      </c>
      <c r="B148" s="292"/>
      <c r="C148" s="292"/>
      <c r="D148" s="339"/>
      <c r="E148" s="340"/>
      <c r="F148" s="340"/>
      <c r="G148" s="340"/>
      <c r="H148" s="340"/>
      <c r="I148" s="340"/>
      <c r="J148" s="340"/>
      <c r="K148" s="341"/>
    </row>
    <row r="149" spans="1:11" x14ac:dyDescent="0.15">
      <c r="A149" s="293"/>
      <c r="B149" s="293"/>
      <c r="C149" s="293"/>
      <c r="D149" s="342"/>
      <c r="E149" s="343"/>
      <c r="F149" s="343"/>
      <c r="G149" s="343"/>
      <c r="H149" s="343"/>
      <c r="I149" s="343"/>
      <c r="J149" s="343"/>
      <c r="K149" s="344"/>
    </row>
    <row r="150" spans="1:11" ht="14.25" thickBot="1" x14ac:dyDescent="0.2">
      <c r="A150" s="294"/>
      <c r="B150" s="294"/>
      <c r="C150" s="294"/>
      <c r="D150" s="345"/>
      <c r="E150" s="346"/>
      <c r="F150" s="346"/>
      <c r="G150" s="346"/>
      <c r="H150" s="346"/>
      <c r="I150" s="346"/>
      <c r="J150" s="346"/>
      <c r="K150" s="347"/>
    </row>
    <row r="151" spans="1:11" x14ac:dyDescent="0.15">
      <c r="A151" s="292" t="s">
        <v>140</v>
      </c>
      <c r="B151" s="292"/>
      <c r="C151" s="292"/>
      <c r="D151" s="318"/>
      <c r="E151" s="307"/>
      <c r="F151" s="307"/>
      <c r="G151" s="307"/>
      <c r="H151" s="307"/>
      <c r="I151" s="307"/>
      <c r="J151" s="307"/>
      <c r="K151" s="307"/>
    </row>
    <row r="152" spans="1:11" x14ac:dyDescent="0.15">
      <c r="A152" s="293"/>
      <c r="B152" s="293"/>
      <c r="C152" s="293"/>
      <c r="D152" s="308"/>
      <c r="E152" s="308"/>
      <c r="F152" s="308"/>
      <c r="G152" s="308"/>
      <c r="H152" s="308"/>
      <c r="I152" s="308"/>
      <c r="J152" s="308"/>
      <c r="K152" s="308"/>
    </row>
    <row r="153" spans="1:11" ht="14.25" thickBot="1" x14ac:dyDescent="0.2">
      <c r="A153" s="294"/>
      <c r="B153" s="294"/>
      <c r="C153" s="294"/>
      <c r="D153" s="309"/>
      <c r="E153" s="309"/>
      <c r="F153" s="309"/>
      <c r="G153" s="309"/>
      <c r="H153" s="309"/>
      <c r="I153" s="309"/>
      <c r="J153" s="309"/>
      <c r="K153" s="309"/>
    </row>
    <row r="154" spans="1:11" x14ac:dyDescent="0.15">
      <c r="A154" s="348" t="s">
        <v>121</v>
      </c>
      <c r="B154" s="348"/>
      <c r="C154" s="348"/>
      <c r="D154" s="348"/>
      <c r="E154" s="348"/>
      <c r="F154" s="348"/>
      <c r="G154" s="348"/>
      <c r="H154" s="348"/>
      <c r="I154" s="348"/>
      <c r="J154" s="348"/>
      <c r="K154" s="348"/>
    </row>
    <row r="155" spans="1:11" ht="14.25" thickBot="1" x14ac:dyDescent="0.2">
      <c r="A155" s="310" t="s">
        <v>122</v>
      </c>
      <c r="B155" s="310"/>
      <c r="C155" s="310"/>
      <c r="D155" s="310"/>
      <c r="E155" s="310"/>
      <c r="F155" s="310"/>
      <c r="G155" s="310"/>
      <c r="H155" s="310"/>
      <c r="I155" s="310"/>
      <c r="J155" s="310"/>
      <c r="K155" s="310"/>
    </row>
    <row r="156" spans="1:11" ht="41.25" customHeight="1" thickBot="1" x14ac:dyDescent="0.2">
      <c r="A156" s="385" t="s">
        <v>29</v>
      </c>
      <c r="B156" s="290" t="s">
        <v>141</v>
      </c>
      <c r="C156" s="290"/>
      <c r="D156" s="290"/>
      <c r="E156" s="290" t="s">
        <v>89</v>
      </c>
      <c r="F156" s="290"/>
      <c r="G156" s="290"/>
      <c r="H156" s="290" t="s">
        <v>30</v>
      </c>
      <c r="I156" s="290"/>
      <c r="J156" s="290"/>
      <c r="K156" s="290"/>
    </row>
    <row r="157" spans="1:11" x14ac:dyDescent="0.15">
      <c r="A157" s="386"/>
      <c r="B157" s="298"/>
      <c r="C157" s="299"/>
      <c r="D157" s="300"/>
      <c r="E157" s="291"/>
      <c r="F157" s="291"/>
      <c r="G157" s="291"/>
      <c r="H157" s="307"/>
      <c r="I157" s="307"/>
      <c r="J157" s="307"/>
      <c r="K157" s="307"/>
    </row>
    <row r="158" spans="1:11" x14ac:dyDescent="0.15">
      <c r="A158" s="386"/>
      <c r="B158" s="301"/>
      <c r="C158" s="302"/>
      <c r="D158" s="303"/>
      <c r="E158" s="295"/>
      <c r="F158" s="295"/>
      <c r="G158" s="295"/>
      <c r="H158" s="308"/>
      <c r="I158" s="308"/>
      <c r="J158" s="308"/>
      <c r="K158" s="308"/>
    </row>
    <row r="159" spans="1:11" ht="14.25" thickBot="1" x14ac:dyDescent="0.2">
      <c r="A159" s="386"/>
      <c r="B159" s="304"/>
      <c r="C159" s="305"/>
      <c r="D159" s="306"/>
      <c r="E159" s="296"/>
      <c r="F159" s="296"/>
      <c r="G159" s="296"/>
      <c r="H159" s="309"/>
      <c r="I159" s="309"/>
      <c r="J159" s="309"/>
      <c r="K159" s="309"/>
    </row>
    <row r="160" spans="1:11" ht="13.5" customHeight="1" x14ac:dyDescent="0.15">
      <c r="A160" s="386"/>
      <c r="B160" s="295" t="s">
        <v>142</v>
      </c>
      <c r="C160" s="295"/>
      <c r="D160" s="295"/>
      <c r="E160" s="298" t="s">
        <v>31</v>
      </c>
      <c r="F160" s="299"/>
      <c r="G160" s="299"/>
      <c r="H160" s="299"/>
      <c r="I160" s="299"/>
      <c r="J160" s="299"/>
      <c r="K160" s="300"/>
    </row>
    <row r="161" spans="1:11" ht="13.5" customHeight="1" x14ac:dyDescent="0.15">
      <c r="A161" s="386"/>
      <c r="B161" s="295"/>
      <c r="C161" s="295"/>
      <c r="D161" s="295"/>
      <c r="E161" s="301"/>
      <c r="F161" s="302"/>
      <c r="G161" s="302"/>
      <c r="H161" s="302"/>
      <c r="I161" s="302"/>
      <c r="J161" s="302"/>
      <c r="K161" s="303"/>
    </row>
    <row r="162" spans="1:11" ht="14.25" thickBot="1" x14ac:dyDescent="0.2">
      <c r="A162" s="386"/>
      <c r="B162" s="296"/>
      <c r="C162" s="296"/>
      <c r="D162" s="296"/>
      <c r="E162" s="304"/>
      <c r="F162" s="305"/>
      <c r="G162" s="305"/>
      <c r="H162" s="305"/>
      <c r="I162" s="305"/>
      <c r="J162" s="305"/>
      <c r="K162" s="306"/>
    </row>
    <row r="163" spans="1:11" x14ac:dyDescent="0.15">
      <c r="A163" s="386"/>
      <c r="B163" s="291" t="s">
        <v>144</v>
      </c>
      <c r="C163" s="291"/>
      <c r="D163" s="291"/>
      <c r="E163" s="291"/>
      <c r="F163" s="291"/>
      <c r="G163" s="291"/>
      <c r="H163" s="291"/>
      <c r="I163" s="291"/>
      <c r="J163" s="291"/>
      <c r="K163" s="291"/>
    </row>
    <row r="164" spans="1:11" x14ac:dyDescent="0.15">
      <c r="A164" s="386"/>
      <c r="B164" s="295"/>
      <c r="C164" s="295"/>
      <c r="D164" s="295"/>
      <c r="E164" s="295"/>
      <c r="F164" s="295"/>
      <c r="G164" s="295"/>
      <c r="H164" s="295"/>
      <c r="I164" s="295"/>
      <c r="J164" s="295"/>
      <c r="K164" s="295"/>
    </row>
    <row r="165" spans="1:11" x14ac:dyDescent="0.15">
      <c r="A165" s="386"/>
      <c r="B165" s="295"/>
      <c r="C165" s="295"/>
      <c r="D165" s="295"/>
      <c r="E165" s="295"/>
      <c r="F165" s="295"/>
      <c r="G165" s="295"/>
      <c r="H165" s="295"/>
      <c r="I165" s="295"/>
      <c r="J165" s="295"/>
      <c r="K165" s="295"/>
    </row>
    <row r="166" spans="1:11" ht="14.25" thickBot="1" x14ac:dyDescent="0.2">
      <c r="A166" s="386"/>
      <c r="B166" s="296"/>
      <c r="C166" s="296"/>
      <c r="D166" s="296"/>
      <c r="E166" s="296"/>
      <c r="F166" s="296"/>
      <c r="G166" s="296"/>
      <c r="H166" s="296"/>
      <c r="I166" s="296"/>
      <c r="J166" s="296"/>
      <c r="K166" s="296"/>
    </row>
    <row r="167" spans="1:11" x14ac:dyDescent="0.15">
      <c r="A167" s="386"/>
      <c r="B167" s="295" t="s">
        <v>143</v>
      </c>
      <c r="C167" s="293"/>
      <c r="D167" s="470"/>
      <c r="E167" s="295"/>
      <c r="F167" s="295"/>
      <c r="G167" s="295"/>
      <c r="H167" s="295"/>
      <c r="I167" s="295"/>
      <c r="J167" s="295"/>
      <c r="K167" s="295"/>
    </row>
    <row r="168" spans="1:11" x14ac:dyDescent="0.15">
      <c r="A168" s="386"/>
      <c r="B168" s="293"/>
      <c r="C168" s="293"/>
      <c r="D168" s="295"/>
      <c r="E168" s="295"/>
      <c r="F168" s="295"/>
      <c r="G168" s="295"/>
      <c r="H168" s="295"/>
      <c r="I168" s="295"/>
      <c r="J168" s="295"/>
      <c r="K168" s="295"/>
    </row>
    <row r="169" spans="1:11" ht="14.25" thickBot="1" x14ac:dyDescent="0.2">
      <c r="A169" s="387"/>
      <c r="B169" s="294"/>
      <c r="C169" s="294"/>
      <c r="D169" s="296"/>
      <c r="E169" s="296"/>
      <c r="F169" s="296"/>
      <c r="G169" s="296"/>
      <c r="H169" s="296"/>
      <c r="I169" s="296"/>
      <c r="J169" s="296"/>
      <c r="K169" s="296"/>
    </row>
    <row r="170" spans="1:11" x14ac:dyDescent="0.15">
      <c r="A170" s="8"/>
      <c r="B170" s="8"/>
      <c r="C170" s="8"/>
      <c r="D170" s="8"/>
      <c r="E170" s="8"/>
      <c r="F170" s="8"/>
    </row>
    <row r="171" spans="1:11" x14ac:dyDescent="0.15">
      <c r="A171" s="310" t="s">
        <v>32</v>
      </c>
      <c r="B171" s="310"/>
      <c r="C171" s="310"/>
      <c r="D171" s="310"/>
      <c r="E171" s="310"/>
      <c r="F171" s="310"/>
      <c r="G171" s="310"/>
      <c r="H171" s="310"/>
      <c r="I171" s="310"/>
      <c r="J171" s="310"/>
      <c r="K171" s="310"/>
    </row>
    <row r="172" spans="1:11" x14ac:dyDescent="0.15">
      <c r="A172" s="310" t="s">
        <v>123</v>
      </c>
      <c r="B172" s="310"/>
      <c r="C172" s="310"/>
      <c r="D172" s="310"/>
      <c r="E172" s="310"/>
      <c r="F172" s="310"/>
      <c r="G172" s="310"/>
      <c r="H172" s="310"/>
      <c r="I172" s="310"/>
      <c r="J172" s="310"/>
      <c r="K172" s="310"/>
    </row>
    <row r="173" spans="1:11" x14ac:dyDescent="0.15">
      <c r="A173" s="1"/>
      <c r="B173" s="310" t="s">
        <v>124</v>
      </c>
      <c r="C173" s="310"/>
      <c r="D173" s="310"/>
      <c r="E173" s="310"/>
      <c r="F173" s="310"/>
      <c r="G173" s="310"/>
      <c r="H173" s="310"/>
      <c r="I173" s="310"/>
      <c r="J173" s="310"/>
      <c r="K173" s="310"/>
    </row>
    <row r="174" spans="1:11" ht="14.25" thickBot="1" x14ac:dyDescent="0.2">
      <c r="A174" s="1"/>
      <c r="B174" s="15"/>
      <c r="C174" s="15"/>
      <c r="D174" s="15"/>
      <c r="E174" s="15"/>
      <c r="F174" s="15"/>
      <c r="G174" s="15"/>
      <c r="H174" s="15"/>
      <c r="I174" s="15"/>
      <c r="J174" s="15"/>
      <c r="K174" s="15"/>
    </row>
    <row r="175" spans="1:11" ht="13.5" customHeight="1" x14ac:dyDescent="0.15">
      <c r="A175" s="298" t="s">
        <v>145</v>
      </c>
      <c r="B175" s="300"/>
      <c r="C175" s="291" t="s">
        <v>33</v>
      </c>
      <c r="D175" s="291"/>
      <c r="E175" s="291"/>
      <c r="F175" s="291" t="s">
        <v>34</v>
      </c>
      <c r="G175" s="291"/>
      <c r="H175" s="291"/>
      <c r="I175" s="291" t="s">
        <v>35</v>
      </c>
      <c r="J175" s="291"/>
      <c r="K175" s="291"/>
    </row>
    <row r="176" spans="1:11" x14ac:dyDescent="0.15">
      <c r="A176" s="301"/>
      <c r="B176" s="303"/>
      <c r="C176" s="295"/>
      <c r="D176" s="295"/>
      <c r="E176" s="295"/>
      <c r="F176" s="295"/>
      <c r="G176" s="295"/>
      <c r="H176" s="295"/>
      <c r="I176" s="295"/>
      <c r="J176" s="295"/>
      <c r="K176" s="295"/>
    </row>
    <row r="177" spans="1:11" ht="14.25" thickBot="1" x14ac:dyDescent="0.2">
      <c r="A177" s="301"/>
      <c r="B177" s="303"/>
      <c r="C177" s="296"/>
      <c r="D177" s="296"/>
      <c r="E177" s="296"/>
      <c r="F177" s="296"/>
      <c r="G177" s="296"/>
      <c r="H177" s="296"/>
      <c r="I177" s="296"/>
      <c r="J177" s="296"/>
      <c r="K177" s="296"/>
    </row>
    <row r="178" spans="1:11" ht="14.25" thickBot="1" x14ac:dyDescent="0.2">
      <c r="A178" s="301"/>
      <c r="B178" s="303"/>
      <c r="C178" s="338"/>
      <c r="D178" s="290"/>
      <c r="E178" s="290"/>
      <c r="F178" s="316"/>
      <c r="G178" s="317"/>
      <c r="H178" s="317"/>
      <c r="I178" s="316"/>
      <c r="J178" s="317"/>
      <c r="K178" s="317"/>
    </row>
    <row r="179" spans="1:11" ht="14.25" thickBot="1" x14ac:dyDescent="0.2">
      <c r="A179" s="301"/>
      <c r="B179" s="303"/>
      <c r="C179" s="290"/>
      <c r="D179" s="290"/>
      <c r="E179" s="290"/>
      <c r="F179" s="317"/>
      <c r="G179" s="317"/>
      <c r="H179" s="317"/>
      <c r="I179" s="317"/>
      <c r="J179" s="317"/>
      <c r="K179" s="317"/>
    </row>
    <row r="180" spans="1:11" ht="14.25" thickBot="1" x14ac:dyDescent="0.2">
      <c r="A180" s="301"/>
      <c r="B180" s="303"/>
      <c r="C180" s="338"/>
      <c r="D180" s="290"/>
      <c r="E180" s="290"/>
      <c r="F180" s="316"/>
      <c r="G180" s="317"/>
      <c r="H180" s="317"/>
      <c r="I180" s="316"/>
      <c r="J180" s="317"/>
      <c r="K180" s="317"/>
    </row>
    <row r="181" spans="1:11" ht="14.25" thickBot="1" x14ac:dyDescent="0.2">
      <c r="A181" s="304"/>
      <c r="B181" s="306"/>
      <c r="C181" s="290"/>
      <c r="D181" s="290"/>
      <c r="E181" s="290"/>
      <c r="F181" s="317"/>
      <c r="G181" s="317"/>
      <c r="H181" s="317"/>
      <c r="I181" s="317"/>
      <c r="J181" s="317"/>
      <c r="K181" s="317"/>
    </row>
    <row r="182" spans="1:11" x14ac:dyDescent="0.15">
      <c r="A182" s="1"/>
      <c r="B182" s="1"/>
    </row>
    <row r="183" spans="1:11" x14ac:dyDescent="0.15">
      <c r="A183" s="310" t="s">
        <v>36</v>
      </c>
      <c r="B183" s="310"/>
      <c r="C183" s="310"/>
      <c r="D183" s="310"/>
      <c r="E183" s="310"/>
      <c r="F183" s="310"/>
      <c r="G183" s="310"/>
      <c r="H183" s="310"/>
      <c r="I183" s="310"/>
      <c r="J183" s="310"/>
      <c r="K183" s="310"/>
    </row>
    <row r="184" spans="1:11" x14ac:dyDescent="0.15">
      <c r="B184" s="13" t="s">
        <v>125</v>
      </c>
      <c r="C184" s="13"/>
      <c r="D184" s="13"/>
      <c r="E184" s="13"/>
      <c r="F184" s="13"/>
      <c r="G184" s="13"/>
      <c r="H184" s="13"/>
      <c r="I184" s="13"/>
      <c r="J184" s="13"/>
      <c r="K184" s="13"/>
    </row>
    <row r="185" spans="1:11" x14ac:dyDescent="0.15">
      <c r="A185" s="1"/>
      <c r="B185" t="s">
        <v>127</v>
      </c>
    </row>
    <row r="186" spans="1:11" x14ac:dyDescent="0.15">
      <c r="B186" s="13" t="s">
        <v>126</v>
      </c>
      <c r="C186" s="13"/>
      <c r="D186" s="13"/>
      <c r="E186" s="13"/>
      <c r="F186" s="13"/>
      <c r="G186" s="13"/>
      <c r="H186" s="13"/>
      <c r="I186" s="13"/>
      <c r="J186" s="13"/>
      <c r="K186" s="13"/>
    </row>
    <row r="187" spans="1:11" x14ac:dyDescent="0.15">
      <c r="A187" s="10"/>
      <c r="B187" s="15" t="s">
        <v>129</v>
      </c>
      <c r="D187" s="10"/>
      <c r="E187" s="10"/>
      <c r="F187" s="10"/>
      <c r="G187" s="10"/>
      <c r="H187" s="10"/>
      <c r="I187" s="10"/>
      <c r="J187" s="10"/>
      <c r="K187" s="10"/>
    </row>
    <row r="188" spans="1:11" x14ac:dyDescent="0.15">
      <c r="A188" s="1"/>
      <c r="B188" s="39" t="s">
        <v>128</v>
      </c>
    </row>
    <row r="189" spans="1:11" x14ac:dyDescent="0.15">
      <c r="B189" s="13" t="s">
        <v>37</v>
      </c>
      <c r="C189" s="13"/>
      <c r="D189" s="13"/>
      <c r="E189" s="13"/>
      <c r="F189" s="13"/>
      <c r="G189" s="13"/>
      <c r="H189" s="13"/>
      <c r="I189" s="13"/>
      <c r="J189" s="13"/>
      <c r="K189" s="13"/>
    </row>
    <row r="190" spans="1:11" s="11" customFormat="1" ht="40.5" customHeight="1" x14ac:dyDescent="0.15">
      <c r="B190" s="297" t="s">
        <v>38</v>
      </c>
      <c r="C190" s="297"/>
      <c r="D190" s="297"/>
      <c r="E190" s="297"/>
      <c r="F190" s="297"/>
      <c r="G190" s="297"/>
      <c r="H190" s="297"/>
      <c r="I190" s="297"/>
      <c r="J190" s="297"/>
      <c r="K190" s="297"/>
    </row>
    <row r="191" spans="1:11" s="11" customFormat="1" ht="27" customHeight="1" x14ac:dyDescent="0.15">
      <c r="B191" s="289" t="s">
        <v>130</v>
      </c>
      <c r="C191" s="289"/>
      <c r="D191" s="289"/>
      <c r="E191" s="289"/>
      <c r="F191" s="289"/>
      <c r="G191" s="289"/>
      <c r="H191" s="289"/>
      <c r="I191" s="289"/>
      <c r="J191" s="289"/>
      <c r="K191" s="289"/>
    </row>
    <row r="192" spans="1:11" s="11" customFormat="1" ht="40.5" customHeight="1" x14ac:dyDescent="0.15">
      <c r="B192" s="289" t="s">
        <v>39</v>
      </c>
      <c r="C192" s="289"/>
      <c r="D192" s="289"/>
      <c r="E192" s="289"/>
      <c r="F192" s="289"/>
      <c r="G192" s="289"/>
      <c r="H192" s="289"/>
      <c r="I192" s="289"/>
      <c r="J192" s="289"/>
      <c r="K192" s="289"/>
    </row>
    <row r="193" spans="2:11" s="11" customFormat="1" ht="40.5" customHeight="1" x14ac:dyDescent="0.15">
      <c r="B193" s="289" t="s">
        <v>40</v>
      </c>
      <c r="C193" s="289"/>
      <c r="D193" s="289"/>
      <c r="E193" s="289"/>
      <c r="F193" s="289"/>
      <c r="G193" s="289"/>
      <c r="H193" s="289"/>
      <c r="I193" s="289"/>
      <c r="J193" s="289"/>
      <c r="K193" s="289"/>
    </row>
    <row r="194" spans="2:11" s="11" customFormat="1" x14ac:dyDescent="0.15">
      <c r="B194" s="297" t="s">
        <v>146</v>
      </c>
      <c r="C194" s="297"/>
      <c r="D194" s="297"/>
      <c r="E194" s="297"/>
      <c r="F194" s="297"/>
      <c r="G194" s="297"/>
      <c r="H194" s="297"/>
      <c r="I194" s="297"/>
      <c r="J194" s="297"/>
      <c r="K194" s="297"/>
    </row>
    <row r="195" spans="2:11" s="11" customFormat="1" ht="27" customHeight="1" x14ac:dyDescent="0.15">
      <c r="B195" s="289" t="s">
        <v>41</v>
      </c>
      <c r="C195" s="289"/>
      <c r="D195" s="289"/>
      <c r="E195" s="289"/>
      <c r="F195" s="289"/>
      <c r="G195" s="289"/>
      <c r="H195" s="289"/>
      <c r="I195" s="289"/>
      <c r="J195" s="289"/>
      <c r="K195" s="289"/>
    </row>
    <row r="196" spans="2:11" s="11" customFormat="1" ht="27" customHeight="1" x14ac:dyDescent="0.15">
      <c r="B196" s="289" t="s">
        <v>42</v>
      </c>
      <c r="C196" s="289"/>
      <c r="D196" s="289"/>
      <c r="E196" s="289"/>
      <c r="F196" s="289"/>
      <c r="G196" s="289"/>
      <c r="H196" s="289"/>
      <c r="I196" s="289"/>
      <c r="J196" s="289"/>
      <c r="K196" s="289"/>
    </row>
    <row r="197" spans="2:11" s="11" customFormat="1" ht="54" customHeight="1" x14ac:dyDescent="0.15">
      <c r="B197" s="289" t="s">
        <v>132</v>
      </c>
      <c r="C197" s="289"/>
      <c r="D197" s="289"/>
      <c r="E197" s="289"/>
      <c r="F197" s="289"/>
      <c r="G197" s="289"/>
      <c r="H197" s="289"/>
      <c r="I197" s="289"/>
      <c r="J197" s="289"/>
      <c r="K197" s="289"/>
    </row>
    <row r="198" spans="2:11" s="11" customFormat="1" ht="40.5" customHeight="1" x14ac:dyDescent="0.15">
      <c r="B198" s="289" t="s">
        <v>43</v>
      </c>
      <c r="C198" s="289"/>
      <c r="D198" s="289"/>
      <c r="E198" s="289"/>
      <c r="F198" s="289"/>
      <c r="G198" s="289"/>
      <c r="H198" s="289"/>
      <c r="I198" s="289"/>
      <c r="J198" s="289"/>
      <c r="K198" s="289"/>
    </row>
    <row r="199" spans="2:11" s="11" customFormat="1" ht="27" customHeight="1" x14ac:dyDescent="0.15">
      <c r="B199" s="289" t="s">
        <v>44</v>
      </c>
      <c r="C199" s="289"/>
      <c r="D199" s="289"/>
      <c r="E199" s="289"/>
      <c r="F199" s="289"/>
      <c r="G199" s="289"/>
      <c r="H199" s="289"/>
      <c r="I199" s="289"/>
      <c r="J199" s="289"/>
      <c r="K199" s="289"/>
    </row>
    <row r="200" spans="2:11" s="11" customFormat="1" ht="40.5" customHeight="1" x14ac:dyDescent="0.15">
      <c r="B200" s="289" t="s">
        <v>45</v>
      </c>
      <c r="C200" s="289"/>
      <c r="D200" s="289"/>
      <c r="E200" s="289"/>
      <c r="F200" s="289"/>
      <c r="G200" s="289"/>
      <c r="H200" s="289"/>
      <c r="I200" s="289"/>
      <c r="J200" s="289"/>
      <c r="K200" s="289"/>
    </row>
    <row r="201" spans="2:11" s="11" customFormat="1" ht="40.5" customHeight="1" x14ac:dyDescent="0.15">
      <c r="B201" s="297" t="s">
        <v>46</v>
      </c>
      <c r="C201" s="297"/>
      <c r="D201" s="297"/>
      <c r="E201" s="297"/>
      <c r="F201" s="297"/>
      <c r="G201" s="297"/>
      <c r="H201" s="297"/>
      <c r="I201" s="297"/>
      <c r="J201" s="297"/>
      <c r="K201" s="297"/>
    </row>
    <row r="202" spans="2:11" s="11" customFormat="1" ht="94.5" customHeight="1" x14ac:dyDescent="0.15">
      <c r="B202" s="289" t="s">
        <v>133</v>
      </c>
      <c r="C202" s="289"/>
      <c r="D202" s="289"/>
      <c r="E202" s="289"/>
      <c r="F202" s="289"/>
      <c r="G202" s="289"/>
      <c r="H202" s="289"/>
      <c r="I202" s="289"/>
      <c r="J202" s="289"/>
      <c r="K202" s="289"/>
    </row>
    <row r="203" spans="2:11" s="11" customFormat="1" ht="27" customHeight="1" x14ac:dyDescent="0.15">
      <c r="B203" s="289" t="s">
        <v>147</v>
      </c>
      <c r="C203" s="289"/>
      <c r="D203" s="289"/>
      <c r="E203" s="289"/>
      <c r="F203" s="289"/>
      <c r="G203" s="289"/>
      <c r="H203" s="289"/>
      <c r="I203" s="289"/>
      <c r="J203" s="289"/>
      <c r="K203" s="289"/>
    </row>
    <row r="204" spans="2:11" s="11" customFormat="1" ht="27" customHeight="1" x14ac:dyDescent="0.15">
      <c r="B204" s="289" t="s">
        <v>47</v>
      </c>
      <c r="C204" s="289"/>
      <c r="D204" s="289"/>
      <c r="E204" s="289"/>
      <c r="F204" s="289"/>
      <c r="G204" s="289"/>
      <c r="H204" s="289"/>
      <c r="I204" s="289"/>
      <c r="J204" s="289"/>
      <c r="K204" s="289"/>
    </row>
    <row r="205" spans="2:11" s="11" customFormat="1" ht="40.5" customHeight="1" x14ac:dyDescent="0.15">
      <c r="B205" s="289" t="s">
        <v>48</v>
      </c>
      <c r="C205" s="289"/>
      <c r="D205" s="289"/>
      <c r="E205" s="289"/>
      <c r="F205" s="289"/>
      <c r="G205" s="289"/>
      <c r="H205" s="289"/>
      <c r="I205" s="289"/>
      <c r="J205" s="289"/>
      <c r="K205" s="289"/>
    </row>
    <row r="206" spans="2:11" s="11" customFormat="1" ht="40.5" customHeight="1" x14ac:dyDescent="0.15">
      <c r="B206" s="289" t="s">
        <v>49</v>
      </c>
      <c r="C206" s="289"/>
      <c r="D206" s="289"/>
      <c r="E206" s="289"/>
      <c r="F206" s="289"/>
      <c r="G206" s="289"/>
      <c r="H206" s="289"/>
      <c r="I206" s="289"/>
      <c r="J206" s="289"/>
      <c r="K206" s="289"/>
    </row>
    <row r="207" spans="2:11" s="11" customFormat="1" ht="27" customHeight="1" x14ac:dyDescent="0.15">
      <c r="B207" s="289" t="s">
        <v>50</v>
      </c>
      <c r="C207" s="289"/>
      <c r="D207" s="289"/>
      <c r="E207" s="289"/>
      <c r="F207" s="289"/>
      <c r="G207" s="289"/>
      <c r="H207" s="289"/>
      <c r="I207" s="289"/>
      <c r="J207" s="289"/>
      <c r="K207" s="289"/>
    </row>
    <row r="208" spans="2:11" s="11" customFormat="1" ht="27" customHeight="1" x14ac:dyDescent="0.15">
      <c r="B208" s="289" t="s">
        <v>51</v>
      </c>
      <c r="C208" s="289"/>
      <c r="D208" s="289"/>
      <c r="E208" s="289"/>
      <c r="F208" s="289"/>
      <c r="G208" s="289"/>
      <c r="H208" s="289"/>
      <c r="I208" s="289"/>
      <c r="J208" s="289"/>
      <c r="K208" s="289"/>
    </row>
    <row r="209" spans="2:11" s="11" customFormat="1" ht="40.5" customHeight="1" x14ac:dyDescent="0.15">
      <c r="B209" s="289" t="s">
        <v>52</v>
      </c>
      <c r="C209" s="289"/>
      <c r="D209" s="289"/>
      <c r="E209" s="289"/>
      <c r="F209" s="289"/>
      <c r="G209" s="289"/>
      <c r="H209" s="289"/>
      <c r="I209" s="289"/>
      <c r="J209" s="289"/>
      <c r="K209" s="289"/>
    </row>
    <row r="210" spans="2:11" s="11" customFormat="1" ht="54" customHeight="1" x14ac:dyDescent="0.15">
      <c r="B210" s="289" t="s">
        <v>53</v>
      </c>
      <c r="C210" s="289"/>
      <c r="D210" s="289"/>
      <c r="E210" s="289"/>
      <c r="F210" s="289"/>
      <c r="G210" s="289"/>
      <c r="H210" s="289"/>
      <c r="I210" s="289"/>
      <c r="J210" s="289"/>
      <c r="K210" s="289"/>
    </row>
    <row r="211" spans="2:11" s="11" customFormat="1" ht="54" customHeight="1" x14ac:dyDescent="0.15">
      <c r="B211" s="289" t="s">
        <v>54</v>
      </c>
      <c r="C211" s="289"/>
      <c r="D211" s="289"/>
      <c r="E211" s="289"/>
      <c r="F211" s="289"/>
      <c r="G211" s="289"/>
      <c r="H211" s="289"/>
      <c r="I211" s="289"/>
      <c r="J211" s="289"/>
      <c r="K211" s="289"/>
    </row>
    <row r="212" spans="2:11" s="11" customFormat="1" ht="27" customHeight="1" x14ac:dyDescent="0.15">
      <c r="B212" s="289" t="s">
        <v>55</v>
      </c>
      <c r="C212" s="289"/>
      <c r="D212" s="289"/>
      <c r="E212" s="289"/>
      <c r="F212" s="289"/>
      <c r="G212" s="289"/>
      <c r="H212" s="289"/>
      <c r="I212" s="289"/>
      <c r="J212" s="289"/>
      <c r="K212" s="289"/>
    </row>
    <row r="213" spans="2:11" s="11" customFormat="1" ht="40.5" customHeight="1" x14ac:dyDescent="0.15">
      <c r="B213" s="289" t="s">
        <v>56</v>
      </c>
      <c r="C213" s="289"/>
      <c r="D213" s="289"/>
      <c r="E213" s="289"/>
      <c r="F213" s="289"/>
      <c r="G213" s="289"/>
      <c r="H213" s="289"/>
      <c r="I213" s="289"/>
      <c r="J213" s="289"/>
      <c r="K213" s="289"/>
    </row>
    <row r="214" spans="2:11" s="11" customFormat="1" ht="27" customHeight="1" x14ac:dyDescent="0.15">
      <c r="B214" s="289" t="s">
        <v>57</v>
      </c>
      <c r="C214" s="289"/>
      <c r="D214" s="289"/>
      <c r="E214" s="289"/>
      <c r="F214" s="289"/>
      <c r="G214" s="289"/>
      <c r="H214" s="289"/>
      <c r="I214" s="289"/>
      <c r="J214" s="289"/>
      <c r="K214" s="289"/>
    </row>
    <row r="215" spans="2:11" s="11" customFormat="1" ht="40.5" customHeight="1" x14ac:dyDescent="0.15">
      <c r="B215" s="289" t="s">
        <v>131</v>
      </c>
      <c r="C215" s="289"/>
      <c r="D215" s="289"/>
      <c r="E215" s="289"/>
      <c r="F215" s="289"/>
      <c r="G215" s="289"/>
      <c r="H215" s="289"/>
      <c r="I215" s="289"/>
      <c r="J215" s="289"/>
      <c r="K215" s="289"/>
    </row>
    <row r="216" spans="2:11" s="11" customFormat="1" ht="27" customHeight="1" x14ac:dyDescent="0.15">
      <c r="B216" s="289" t="s">
        <v>58</v>
      </c>
      <c r="C216" s="289"/>
      <c r="D216" s="289"/>
      <c r="E216" s="289"/>
      <c r="F216" s="289"/>
      <c r="G216" s="289"/>
      <c r="H216" s="289"/>
      <c r="I216" s="289"/>
      <c r="J216" s="289"/>
      <c r="K216" s="289"/>
    </row>
    <row r="217" spans="2:11" s="11" customFormat="1" ht="27" customHeight="1" x14ac:dyDescent="0.15">
      <c r="B217" s="289" t="s">
        <v>59</v>
      </c>
      <c r="C217" s="289"/>
      <c r="D217" s="289"/>
      <c r="E217" s="289"/>
      <c r="F217" s="289"/>
      <c r="G217" s="289"/>
      <c r="H217" s="289"/>
      <c r="I217" s="289"/>
      <c r="J217" s="289"/>
      <c r="K217" s="289"/>
    </row>
    <row r="218" spans="2:11" s="11" customFormat="1" ht="27" customHeight="1" x14ac:dyDescent="0.15">
      <c r="B218" s="289" t="s">
        <v>60</v>
      </c>
      <c r="C218" s="289"/>
      <c r="D218" s="289"/>
      <c r="E218" s="289"/>
      <c r="F218" s="289"/>
      <c r="G218" s="289"/>
      <c r="H218" s="289"/>
      <c r="I218" s="289"/>
      <c r="J218" s="289"/>
      <c r="K218" s="289"/>
    </row>
    <row r="219" spans="2:11" s="11" customFormat="1" ht="27" customHeight="1" x14ac:dyDescent="0.15">
      <c r="B219" s="289" t="s">
        <v>61</v>
      </c>
      <c r="C219" s="289"/>
      <c r="D219" s="289"/>
      <c r="E219" s="289"/>
      <c r="F219" s="289"/>
      <c r="G219" s="289"/>
      <c r="H219" s="289"/>
      <c r="I219" s="289"/>
      <c r="J219" s="289"/>
      <c r="K219" s="289"/>
    </row>
    <row r="220" spans="2:11" s="11" customFormat="1" ht="40.5" customHeight="1" x14ac:dyDescent="0.15">
      <c r="B220" s="297" t="s">
        <v>62</v>
      </c>
      <c r="C220" s="297"/>
      <c r="D220" s="297"/>
      <c r="E220" s="297"/>
      <c r="F220" s="297"/>
      <c r="G220" s="297"/>
      <c r="H220" s="297"/>
      <c r="I220" s="297"/>
      <c r="J220" s="297"/>
      <c r="K220" s="297"/>
    </row>
    <row r="221" spans="2:11" s="11" customFormat="1" x14ac:dyDescent="0.15">
      <c r="B221" s="289" t="s">
        <v>63</v>
      </c>
      <c r="C221" s="289"/>
      <c r="D221" s="289"/>
      <c r="E221" s="289"/>
      <c r="F221" s="289"/>
      <c r="G221" s="289"/>
      <c r="H221" s="289"/>
      <c r="I221" s="289"/>
      <c r="J221" s="289"/>
      <c r="K221" s="289"/>
    </row>
    <row r="222" spans="2:11" s="11" customFormat="1" ht="27" customHeight="1" x14ac:dyDescent="0.15">
      <c r="B222" s="289" t="s">
        <v>64</v>
      </c>
      <c r="C222" s="289"/>
      <c r="D222" s="289"/>
      <c r="E222" s="289"/>
      <c r="F222" s="289"/>
      <c r="G222" s="289"/>
      <c r="H222" s="289"/>
      <c r="I222" s="289"/>
      <c r="J222" s="289"/>
      <c r="K222" s="289"/>
    </row>
    <row r="223" spans="2:11" s="11" customFormat="1" ht="27" customHeight="1" x14ac:dyDescent="0.15">
      <c r="B223" s="289" t="s">
        <v>65</v>
      </c>
      <c r="C223" s="289"/>
      <c r="D223" s="289"/>
      <c r="E223" s="289"/>
      <c r="F223" s="289"/>
      <c r="G223" s="289"/>
      <c r="H223" s="289"/>
      <c r="I223" s="289"/>
      <c r="J223" s="289"/>
      <c r="K223" s="289"/>
    </row>
    <row r="224" spans="2:11" s="11" customFormat="1" ht="27" customHeight="1" x14ac:dyDescent="0.15">
      <c r="B224" s="289" t="s">
        <v>66</v>
      </c>
      <c r="C224" s="289"/>
      <c r="D224" s="289"/>
      <c r="E224" s="289"/>
      <c r="F224" s="289"/>
      <c r="G224" s="289"/>
      <c r="H224" s="289"/>
      <c r="I224" s="289"/>
      <c r="J224" s="289"/>
      <c r="K224" s="289"/>
    </row>
    <row r="225" spans="1:11" s="11" customFormat="1" ht="27" customHeight="1" x14ac:dyDescent="0.15">
      <c r="B225" s="289" t="s">
        <v>67</v>
      </c>
      <c r="C225" s="289"/>
      <c r="D225" s="289"/>
      <c r="E225" s="289"/>
      <c r="F225" s="289"/>
      <c r="G225" s="289"/>
      <c r="H225" s="289"/>
      <c r="I225" s="289"/>
      <c r="J225" s="289"/>
      <c r="K225" s="289"/>
    </row>
    <row r="226" spans="1:11" s="11" customFormat="1" ht="40.5" customHeight="1" x14ac:dyDescent="0.15">
      <c r="B226" s="289" t="s">
        <v>68</v>
      </c>
      <c r="C226" s="289"/>
      <c r="D226" s="289"/>
      <c r="E226" s="289"/>
      <c r="F226" s="289"/>
      <c r="G226" s="289"/>
      <c r="H226" s="289"/>
      <c r="I226" s="289"/>
      <c r="J226" s="289"/>
      <c r="K226" s="289"/>
    </row>
    <row r="227" spans="1:11" s="11" customFormat="1" x14ac:dyDescent="0.15">
      <c r="A227" s="40"/>
      <c r="B227" s="40"/>
      <c r="C227" s="40"/>
      <c r="D227" s="40"/>
      <c r="E227" s="40"/>
      <c r="F227" s="40"/>
      <c r="G227" s="40"/>
      <c r="H227" s="40"/>
      <c r="I227" s="40"/>
      <c r="J227" s="40"/>
      <c r="K227" s="40"/>
    </row>
    <row r="228" spans="1:11" s="11" customFormat="1" x14ac:dyDescent="0.15"/>
    <row r="229" spans="1:11" s="11" customFormat="1" x14ac:dyDescent="0.15"/>
    <row r="230" spans="1:11" s="11" customFormat="1" x14ac:dyDescent="0.15"/>
    <row r="231" spans="1:11" s="11" customFormat="1" x14ac:dyDescent="0.15"/>
    <row r="232" spans="1:11" s="11" customFormat="1" x14ac:dyDescent="0.15"/>
    <row r="233" spans="1:11" s="11" customFormat="1" x14ac:dyDescent="0.15"/>
    <row r="234" spans="1:11" s="11" customFormat="1" x14ac:dyDescent="0.15"/>
  </sheetData>
  <mergeCells count="322">
    <mergeCell ref="D82:K82"/>
    <mergeCell ref="H83:K83"/>
    <mergeCell ref="H91:K91"/>
    <mergeCell ref="H90:K90"/>
    <mergeCell ref="J115:J117"/>
    <mergeCell ref="K115:K117"/>
    <mergeCell ref="H103:I113"/>
    <mergeCell ref="J103:K113"/>
    <mergeCell ref="H89:K89"/>
    <mergeCell ref="H88:K88"/>
    <mergeCell ref="H87:K87"/>
    <mergeCell ref="D91:G91"/>
    <mergeCell ref="D90:G90"/>
    <mergeCell ref="D89:G89"/>
    <mergeCell ref="D88:G88"/>
    <mergeCell ref="D87:G87"/>
    <mergeCell ref="D86:G86"/>
    <mergeCell ref="D85:G85"/>
    <mergeCell ref="D84:G84"/>
    <mergeCell ref="H86:K86"/>
    <mergeCell ref="H85:K85"/>
    <mergeCell ref="H84:K84"/>
    <mergeCell ref="D83:G83"/>
    <mergeCell ref="J114:K114"/>
    <mergeCell ref="D43:E43"/>
    <mergeCell ref="D44:E44"/>
    <mergeCell ref="D45:G45"/>
    <mergeCell ref="D46:E46"/>
    <mergeCell ref="D47:E47"/>
    <mergeCell ref="F43:H43"/>
    <mergeCell ref="F44:H44"/>
    <mergeCell ref="F54:G54"/>
    <mergeCell ref="H52:I52"/>
    <mergeCell ref="I43:K43"/>
    <mergeCell ref="I44:K44"/>
    <mergeCell ref="F48:G48"/>
    <mergeCell ref="F52:G52"/>
    <mergeCell ref="H45:K45"/>
    <mergeCell ref="D54:E54"/>
    <mergeCell ref="D52:E52"/>
    <mergeCell ref="J52:K52"/>
    <mergeCell ref="J49:K49"/>
    <mergeCell ref="J54:K54"/>
    <mergeCell ref="F46:G47"/>
    <mergeCell ref="H46:I46"/>
    <mergeCell ref="H47:I47"/>
    <mergeCell ref="J46:K47"/>
    <mergeCell ref="H51:I51"/>
    <mergeCell ref="D48:E48"/>
    <mergeCell ref="B51:C51"/>
    <mergeCell ref="B50:C50"/>
    <mergeCell ref="J55:K56"/>
    <mergeCell ref="D73:E73"/>
    <mergeCell ref="D72:E72"/>
    <mergeCell ref="D71:E71"/>
    <mergeCell ref="J48:K48"/>
    <mergeCell ref="J51:K51"/>
    <mergeCell ref="J50:K50"/>
    <mergeCell ref="F69:G69"/>
    <mergeCell ref="F68:G68"/>
    <mergeCell ref="F67:G67"/>
    <mergeCell ref="I69:J69"/>
    <mergeCell ref="J57:K58"/>
    <mergeCell ref="F73:H73"/>
    <mergeCell ref="F72:H72"/>
    <mergeCell ref="F71:H71"/>
    <mergeCell ref="I73:K73"/>
    <mergeCell ref="I72:K72"/>
    <mergeCell ref="I71:K71"/>
    <mergeCell ref="H55:I56"/>
    <mergeCell ref="E58:F58"/>
    <mergeCell ref="F51:G51"/>
    <mergeCell ref="A82:A91"/>
    <mergeCell ref="F66:G66"/>
    <mergeCell ref="F11:K11"/>
    <mergeCell ref="A38:C38"/>
    <mergeCell ref="A37:C37"/>
    <mergeCell ref="A22:C22"/>
    <mergeCell ref="F17:G19"/>
    <mergeCell ref="A21:C21"/>
    <mergeCell ref="D20:K20"/>
    <mergeCell ref="A13:K13"/>
    <mergeCell ref="A14:K14"/>
    <mergeCell ref="A16:K16"/>
    <mergeCell ref="A17:C19"/>
    <mergeCell ref="D21:K21"/>
    <mergeCell ref="D22:K22"/>
    <mergeCell ref="D23:K23"/>
    <mergeCell ref="D24:K24"/>
    <mergeCell ref="D42:E42"/>
    <mergeCell ref="A23:C23"/>
    <mergeCell ref="A28:C28"/>
    <mergeCell ref="A29:C29"/>
    <mergeCell ref="B48:C48"/>
    <mergeCell ref="B49:C49"/>
    <mergeCell ref="B46:C46"/>
    <mergeCell ref="B45:C45"/>
    <mergeCell ref="B47:C47"/>
    <mergeCell ref="C180:E181"/>
    <mergeCell ref="B163:C166"/>
    <mergeCell ref="D163:K166"/>
    <mergeCell ref="B167:C169"/>
    <mergeCell ref="A156:A169"/>
    <mergeCell ref="A125:A127"/>
    <mergeCell ref="H115:H117"/>
    <mergeCell ref="I115:I117"/>
    <mergeCell ref="A114:A124"/>
    <mergeCell ref="E120:G120"/>
    <mergeCell ref="E121:G121"/>
    <mergeCell ref="E122:G122"/>
    <mergeCell ref="I178:K179"/>
    <mergeCell ref="I180:K181"/>
    <mergeCell ref="D167:K169"/>
    <mergeCell ref="A175:B181"/>
    <mergeCell ref="J118:J119"/>
    <mergeCell ref="K118:K119"/>
    <mergeCell ref="D118:D119"/>
    <mergeCell ref="G126:H126"/>
    <mergeCell ref="G127:H127"/>
    <mergeCell ref="D55:E56"/>
    <mergeCell ref="F49:G49"/>
    <mergeCell ref="E57:F57"/>
    <mergeCell ref="F53:G53"/>
    <mergeCell ref="D57:D58"/>
    <mergeCell ref="G57:I58"/>
    <mergeCell ref="D50:E50"/>
    <mergeCell ref="D49:E49"/>
    <mergeCell ref="H77:I81"/>
    <mergeCell ref="A1:K1"/>
    <mergeCell ref="I2:K2"/>
    <mergeCell ref="A3:D3"/>
    <mergeCell ref="A9:K9"/>
    <mergeCell ref="A35:C35"/>
    <mergeCell ref="D30:K40"/>
    <mergeCell ref="D25:K25"/>
    <mergeCell ref="A27:C27"/>
    <mergeCell ref="F42:H42"/>
    <mergeCell ref="A24:C24"/>
    <mergeCell ref="A36:C36"/>
    <mergeCell ref="D17:E19"/>
    <mergeCell ref="H17:K19"/>
    <mergeCell ref="D41:K41"/>
    <mergeCell ref="I42:K42"/>
    <mergeCell ref="D26:K29"/>
    <mergeCell ref="J77:K81"/>
    <mergeCell ref="G59:I61"/>
    <mergeCell ref="J59:K61"/>
    <mergeCell ref="G62:I64"/>
    <mergeCell ref="J62:K64"/>
    <mergeCell ref="I68:J68"/>
    <mergeCell ref="I67:J67"/>
    <mergeCell ref="H50:I50"/>
    <mergeCell ref="F55:G56"/>
    <mergeCell ref="F50:G50"/>
    <mergeCell ref="B83:C83"/>
    <mergeCell ref="B91:C91"/>
    <mergeCell ref="B90:C90"/>
    <mergeCell ref="B89:C89"/>
    <mergeCell ref="B88:C88"/>
    <mergeCell ref="B87:C87"/>
    <mergeCell ref="H53:I53"/>
    <mergeCell ref="J53:K53"/>
    <mergeCell ref="H54:I54"/>
    <mergeCell ref="B55:C56"/>
    <mergeCell ref="F74:H74"/>
    <mergeCell ref="F75:H75"/>
    <mergeCell ref="I74:K74"/>
    <mergeCell ref="I75:K75"/>
    <mergeCell ref="E62:F64"/>
    <mergeCell ref="B53:C53"/>
    <mergeCell ref="D53:E53"/>
    <mergeCell ref="B57:C58"/>
    <mergeCell ref="D62:D64"/>
    <mergeCell ref="D59:D61"/>
    <mergeCell ref="E59:F61"/>
    <mergeCell ref="B86:C86"/>
    <mergeCell ref="B85:C85"/>
    <mergeCell ref="F77:G81"/>
    <mergeCell ref="B84:C84"/>
    <mergeCell ref="B77:C80"/>
    <mergeCell ref="D76:E76"/>
    <mergeCell ref="F76:G76"/>
    <mergeCell ref="H76:I76"/>
    <mergeCell ref="J76:K76"/>
    <mergeCell ref="A45:A81"/>
    <mergeCell ref="I70:K70"/>
    <mergeCell ref="F70:H70"/>
    <mergeCell ref="D70:E70"/>
    <mergeCell ref="B59:C61"/>
    <mergeCell ref="B62:C64"/>
    <mergeCell ref="B65:C69"/>
    <mergeCell ref="B70:B75"/>
    <mergeCell ref="C74:E74"/>
    <mergeCell ref="C75:E75"/>
    <mergeCell ref="F65:H65"/>
    <mergeCell ref="I65:K65"/>
    <mergeCell ref="I66:J66"/>
    <mergeCell ref="H49:I49"/>
    <mergeCell ref="H48:I48"/>
    <mergeCell ref="B54:C54"/>
    <mergeCell ref="B52:C52"/>
    <mergeCell ref="D51:E51"/>
    <mergeCell ref="A98:C98"/>
    <mergeCell ref="D92:K95"/>
    <mergeCell ref="D96:K99"/>
    <mergeCell ref="B100:C100"/>
    <mergeCell ref="B101:C101"/>
    <mergeCell ref="B102:C102"/>
    <mergeCell ref="D100:E102"/>
    <mergeCell ref="F100:G102"/>
    <mergeCell ref="H100:I102"/>
    <mergeCell ref="J100:K102"/>
    <mergeCell ref="A97:C97"/>
    <mergeCell ref="A93:C93"/>
    <mergeCell ref="A94:C94"/>
    <mergeCell ref="A100:A113"/>
    <mergeCell ref="B103:C113"/>
    <mergeCell ref="D103:E113"/>
    <mergeCell ref="F103:G113"/>
    <mergeCell ref="B118:C119"/>
    <mergeCell ref="B115:C117"/>
    <mergeCell ref="D114:D117"/>
    <mergeCell ref="E114:G114"/>
    <mergeCell ref="E115:G116"/>
    <mergeCell ref="E117:G117"/>
    <mergeCell ref="E118:G119"/>
    <mergeCell ref="H118:H119"/>
    <mergeCell ref="I118:I119"/>
    <mergeCell ref="B114:C114"/>
    <mergeCell ref="H114:I114"/>
    <mergeCell ref="G125:H125"/>
    <mergeCell ref="B190:K190"/>
    <mergeCell ref="I175:K177"/>
    <mergeCell ref="F175:H177"/>
    <mergeCell ref="C175:E177"/>
    <mergeCell ref="C178:E179"/>
    <mergeCell ref="A171:K171"/>
    <mergeCell ref="A172:K172"/>
    <mergeCell ref="B173:K173"/>
    <mergeCell ref="A145:C147"/>
    <mergeCell ref="D145:K147"/>
    <mergeCell ref="A148:C150"/>
    <mergeCell ref="D148:K150"/>
    <mergeCell ref="A151:C153"/>
    <mergeCell ref="D151:K153"/>
    <mergeCell ref="A154:K154"/>
    <mergeCell ref="A155:K155"/>
    <mergeCell ref="B156:D156"/>
    <mergeCell ref="E156:G156"/>
    <mergeCell ref="H156:K156"/>
    <mergeCell ref="B193:K193"/>
    <mergeCell ref="B194:K194"/>
    <mergeCell ref="B195:K195"/>
    <mergeCell ref="B196:K196"/>
    <mergeCell ref="B120:C120"/>
    <mergeCell ref="B121:C121"/>
    <mergeCell ref="B122:C122"/>
    <mergeCell ref="B123:C123"/>
    <mergeCell ref="B124:C124"/>
    <mergeCell ref="F180:H181"/>
    <mergeCell ref="J125:K125"/>
    <mergeCell ref="A129:K129"/>
    <mergeCell ref="A130:K130"/>
    <mergeCell ref="B126:C127"/>
    <mergeCell ref="B125:C125"/>
    <mergeCell ref="D125:E125"/>
    <mergeCell ref="A132:C132"/>
    <mergeCell ref="D132:K132"/>
    <mergeCell ref="D133:K135"/>
    <mergeCell ref="J126:K126"/>
    <mergeCell ref="J127:K127"/>
    <mergeCell ref="D127:E127"/>
    <mergeCell ref="E124:G124"/>
    <mergeCell ref="D126:E126"/>
    <mergeCell ref="D77:E81"/>
    <mergeCell ref="F178:H179"/>
    <mergeCell ref="B223:K223"/>
    <mergeCell ref="B224:K224"/>
    <mergeCell ref="B225:K225"/>
    <mergeCell ref="A136:C138"/>
    <mergeCell ref="D136:K138"/>
    <mergeCell ref="D142:K144"/>
    <mergeCell ref="E123:G123"/>
    <mergeCell ref="B160:D162"/>
    <mergeCell ref="E160:K162"/>
    <mergeCell ref="B222:K222"/>
    <mergeCell ref="B211:K211"/>
    <mergeCell ref="B212:K212"/>
    <mergeCell ref="B213:K213"/>
    <mergeCell ref="B214:K214"/>
    <mergeCell ref="B209:K209"/>
    <mergeCell ref="B210:K210"/>
    <mergeCell ref="B199:K199"/>
    <mergeCell ref="B200:K200"/>
    <mergeCell ref="B201:K201"/>
    <mergeCell ref="B202:K202"/>
    <mergeCell ref="B208:K208"/>
    <mergeCell ref="B191:K191"/>
    <mergeCell ref="B226:K226"/>
    <mergeCell ref="A133:C135"/>
    <mergeCell ref="A139:C141"/>
    <mergeCell ref="D139:K141"/>
    <mergeCell ref="A142:C144"/>
    <mergeCell ref="B215:K215"/>
    <mergeCell ref="B216:K216"/>
    <mergeCell ref="B217:K217"/>
    <mergeCell ref="B218:K218"/>
    <mergeCell ref="B219:K219"/>
    <mergeCell ref="B220:K220"/>
    <mergeCell ref="B203:K203"/>
    <mergeCell ref="B204:K204"/>
    <mergeCell ref="B205:K205"/>
    <mergeCell ref="B206:K206"/>
    <mergeCell ref="B207:K207"/>
    <mergeCell ref="B157:D159"/>
    <mergeCell ref="E157:G159"/>
    <mergeCell ref="H157:K159"/>
    <mergeCell ref="B197:K197"/>
    <mergeCell ref="B198:K198"/>
    <mergeCell ref="B221:K221"/>
    <mergeCell ref="A183:K183"/>
    <mergeCell ref="B192:K192"/>
  </mergeCells>
  <phoneticPr fontId="5"/>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6"/>
    <pageSetUpPr fitToPage="1"/>
  </sheetPr>
  <dimension ref="A1:AO15"/>
  <sheetViews>
    <sheetView view="pageBreakPreview" zoomScale="40" zoomScaleNormal="100" workbookViewId="0">
      <pane xSplit="5" ySplit="6" topLeftCell="F7" activePane="bottomRight" state="frozen"/>
      <selection activeCell="H23" sqref="H23"/>
      <selection pane="topRight" activeCell="H23" sqref="H23"/>
      <selection pane="bottomLeft" activeCell="H23" sqref="H23"/>
      <selection pane="bottomRight" activeCell="F4" sqref="F4:AO4"/>
    </sheetView>
  </sheetViews>
  <sheetFormatPr defaultRowHeight="17.25" x14ac:dyDescent="0.2"/>
  <cols>
    <col min="1" max="1" width="8.875" style="45"/>
    <col min="2" max="2" width="18.5" style="45" customWidth="1"/>
    <col min="3" max="3" width="17.625" style="45" customWidth="1"/>
    <col min="4" max="4" width="9.375" style="45" customWidth="1"/>
    <col min="5" max="5" width="22.875" style="45" customWidth="1"/>
    <col min="6" max="41" width="9.125" style="45" customWidth="1"/>
    <col min="42" max="42" width="8.875" style="45"/>
    <col min="43" max="48" width="9.125" style="45" customWidth="1"/>
    <col min="49" max="257" width="8.875" style="45"/>
    <col min="258" max="258" width="18.5" style="45" customWidth="1"/>
    <col min="259" max="259" width="17.625" style="45" customWidth="1"/>
    <col min="260" max="260" width="9.375" style="45" customWidth="1"/>
    <col min="261" max="261" width="22.875" style="45" customWidth="1"/>
    <col min="262" max="297" width="9.125" style="45" customWidth="1"/>
    <col min="298" max="298" width="8.875" style="45"/>
    <col min="299" max="304" width="9.125" style="45" customWidth="1"/>
    <col min="305" max="513" width="8.875" style="45"/>
    <col min="514" max="514" width="18.5" style="45" customWidth="1"/>
    <col min="515" max="515" width="17.625" style="45" customWidth="1"/>
    <col min="516" max="516" width="9.375" style="45" customWidth="1"/>
    <col min="517" max="517" width="22.875" style="45" customWidth="1"/>
    <col min="518" max="553" width="9.125" style="45" customWidth="1"/>
    <col min="554" max="554" width="8.875" style="45"/>
    <col min="555" max="560" width="9.125" style="45" customWidth="1"/>
    <col min="561" max="769" width="8.875" style="45"/>
    <col min="770" max="770" width="18.5" style="45" customWidth="1"/>
    <col min="771" max="771" width="17.625" style="45" customWidth="1"/>
    <col min="772" max="772" width="9.375" style="45" customWidth="1"/>
    <col min="773" max="773" width="22.875" style="45" customWidth="1"/>
    <col min="774" max="809" width="9.125" style="45" customWidth="1"/>
    <col min="810" max="810" width="8.875" style="45"/>
    <col min="811" max="816" width="9.125" style="45" customWidth="1"/>
    <col min="817" max="1025" width="8.875" style="45"/>
    <col min="1026" max="1026" width="18.5" style="45" customWidth="1"/>
    <col min="1027" max="1027" width="17.625" style="45" customWidth="1"/>
    <col min="1028" max="1028" width="9.375" style="45" customWidth="1"/>
    <col min="1029" max="1029" width="22.875" style="45" customWidth="1"/>
    <col min="1030" max="1065" width="9.125" style="45" customWidth="1"/>
    <col min="1066" max="1066" width="8.875" style="45"/>
    <col min="1067" max="1072" width="9.125" style="45" customWidth="1"/>
    <col min="1073" max="1281" width="8.875" style="45"/>
    <col min="1282" max="1282" width="18.5" style="45" customWidth="1"/>
    <col min="1283" max="1283" width="17.625" style="45" customWidth="1"/>
    <col min="1284" max="1284" width="9.375" style="45" customWidth="1"/>
    <col min="1285" max="1285" width="22.875" style="45" customWidth="1"/>
    <col min="1286" max="1321" width="9.125" style="45" customWidth="1"/>
    <col min="1322" max="1322" width="8.875" style="45"/>
    <col min="1323" max="1328" width="9.125" style="45" customWidth="1"/>
    <col min="1329" max="1537" width="8.875" style="45"/>
    <col min="1538" max="1538" width="18.5" style="45" customWidth="1"/>
    <col min="1539" max="1539" width="17.625" style="45" customWidth="1"/>
    <col min="1540" max="1540" width="9.375" style="45" customWidth="1"/>
    <col min="1541" max="1541" width="22.875" style="45" customWidth="1"/>
    <col min="1542" max="1577" width="9.125" style="45" customWidth="1"/>
    <col min="1578" max="1578" width="8.875" style="45"/>
    <col min="1579" max="1584" width="9.125" style="45" customWidth="1"/>
    <col min="1585" max="1793" width="8.875" style="45"/>
    <col min="1794" max="1794" width="18.5" style="45" customWidth="1"/>
    <col min="1795" max="1795" width="17.625" style="45" customWidth="1"/>
    <col min="1796" max="1796" width="9.375" style="45" customWidth="1"/>
    <col min="1797" max="1797" width="22.875" style="45" customWidth="1"/>
    <col min="1798" max="1833" width="9.125" style="45" customWidth="1"/>
    <col min="1834" max="1834" width="8.875" style="45"/>
    <col min="1835" max="1840" width="9.125" style="45" customWidth="1"/>
    <col min="1841" max="2049" width="8.875" style="45"/>
    <col min="2050" max="2050" width="18.5" style="45" customWidth="1"/>
    <col min="2051" max="2051" width="17.625" style="45" customWidth="1"/>
    <col min="2052" max="2052" width="9.375" style="45" customWidth="1"/>
    <col min="2053" max="2053" width="22.875" style="45" customWidth="1"/>
    <col min="2054" max="2089" width="9.125" style="45" customWidth="1"/>
    <col min="2090" max="2090" width="8.875" style="45"/>
    <col min="2091" max="2096" width="9.125" style="45" customWidth="1"/>
    <col min="2097" max="2305" width="8.875" style="45"/>
    <col min="2306" max="2306" width="18.5" style="45" customWidth="1"/>
    <col min="2307" max="2307" width="17.625" style="45" customWidth="1"/>
    <col min="2308" max="2308" width="9.375" style="45" customWidth="1"/>
    <col min="2309" max="2309" width="22.875" style="45" customWidth="1"/>
    <col min="2310" max="2345" width="9.125" style="45" customWidth="1"/>
    <col min="2346" max="2346" width="8.875" style="45"/>
    <col min="2347" max="2352" width="9.125" style="45" customWidth="1"/>
    <col min="2353" max="2561" width="8.875" style="45"/>
    <col min="2562" max="2562" width="18.5" style="45" customWidth="1"/>
    <col min="2563" max="2563" width="17.625" style="45" customWidth="1"/>
    <col min="2564" max="2564" width="9.375" style="45" customWidth="1"/>
    <col min="2565" max="2565" width="22.875" style="45" customWidth="1"/>
    <col min="2566" max="2601" width="9.125" style="45" customWidth="1"/>
    <col min="2602" max="2602" width="8.875" style="45"/>
    <col min="2603" max="2608" width="9.125" style="45" customWidth="1"/>
    <col min="2609" max="2817" width="8.875" style="45"/>
    <col min="2818" max="2818" width="18.5" style="45" customWidth="1"/>
    <col min="2819" max="2819" width="17.625" style="45" customWidth="1"/>
    <col min="2820" max="2820" width="9.375" style="45" customWidth="1"/>
    <col min="2821" max="2821" width="22.875" style="45" customWidth="1"/>
    <col min="2822" max="2857" width="9.125" style="45" customWidth="1"/>
    <col min="2858" max="2858" width="8.875" style="45"/>
    <col min="2859" max="2864" width="9.125" style="45" customWidth="1"/>
    <col min="2865" max="3073" width="8.875" style="45"/>
    <col min="3074" max="3074" width="18.5" style="45" customWidth="1"/>
    <col min="3075" max="3075" width="17.625" style="45" customWidth="1"/>
    <col min="3076" max="3076" width="9.375" style="45" customWidth="1"/>
    <col min="3077" max="3077" width="22.875" style="45" customWidth="1"/>
    <col min="3078" max="3113" width="9.125" style="45" customWidth="1"/>
    <col min="3114" max="3114" width="8.875" style="45"/>
    <col min="3115" max="3120" width="9.125" style="45" customWidth="1"/>
    <col min="3121" max="3329" width="8.875" style="45"/>
    <col min="3330" max="3330" width="18.5" style="45" customWidth="1"/>
    <col min="3331" max="3331" width="17.625" style="45" customWidth="1"/>
    <col min="3332" max="3332" width="9.375" style="45" customWidth="1"/>
    <col min="3333" max="3333" width="22.875" style="45" customWidth="1"/>
    <col min="3334" max="3369" width="9.125" style="45" customWidth="1"/>
    <col min="3370" max="3370" width="8.875" style="45"/>
    <col min="3371" max="3376" width="9.125" style="45" customWidth="1"/>
    <col min="3377" max="3585" width="8.875" style="45"/>
    <col min="3586" max="3586" width="18.5" style="45" customWidth="1"/>
    <col min="3587" max="3587" width="17.625" style="45" customWidth="1"/>
    <col min="3588" max="3588" width="9.375" style="45" customWidth="1"/>
    <col min="3589" max="3589" width="22.875" style="45" customWidth="1"/>
    <col min="3590" max="3625" width="9.125" style="45" customWidth="1"/>
    <col min="3626" max="3626" width="8.875" style="45"/>
    <col min="3627" max="3632" width="9.125" style="45" customWidth="1"/>
    <col min="3633" max="3841" width="8.875" style="45"/>
    <col min="3842" max="3842" width="18.5" style="45" customWidth="1"/>
    <col min="3843" max="3843" width="17.625" style="45" customWidth="1"/>
    <col min="3844" max="3844" width="9.375" style="45" customWidth="1"/>
    <col min="3845" max="3845" width="22.875" style="45" customWidth="1"/>
    <col min="3846" max="3881" width="9.125" style="45" customWidth="1"/>
    <col min="3882" max="3882" width="8.875" style="45"/>
    <col min="3883" max="3888" width="9.125" style="45" customWidth="1"/>
    <col min="3889" max="4097" width="8.875" style="45"/>
    <col min="4098" max="4098" width="18.5" style="45" customWidth="1"/>
    <col min="4099" max="4099" width="17.625" style="45" customWidth="1"/>
    <col min="4100" max="4100" width="9.375" style="45" customWidth="1"/>
    <col min="4101" max="4101" width="22.875" style="45" customWidth="1"/>
    <col min="4102" max="4137" width="9.125" style="45" customWidth="1"/>
    <col min="4138" max="4138" width="8.875" style="45"/>
    <col min="4139" max="4144" width="9.125" style="45" customWidth="1"/>
    <col min="4145" max="4353" width="8.875" style="45"/>
    <col min="4354" max="4354" width="18.5" style="45" customWidth="1"/>
    <col min="4355" max="4355" width="17.625" style="45" customWidth="1"/>
    <col min="4356" max="4356" width="9.375" style="45" customWidth="1"/>
    <col min="4357" max="4357" width="22.875" style="45" customWidth="1"/>
    <col min="4358" max="4393" width="9.125" style="45" customWidth="1"/>
    <col min="4394" max="4394" width="8.875" style="45"/>
    <col min="4395" max="4400" width="9.125" style="45" customWidth="1"/>
    <col min="4401" max="4609" width="8.875" style="45"/>
    <col min="4610" max="4610" width="18.5" style="45" customWidth="1"/>
    <col min="4611" max="4611" width="17.625" style="45" customWidth="1"/>
    <col min="4612" max="4612" width="9.375" style="45" customWidth="1"/>
    <col min="4613" max="4613" width="22.875" style="45" customWidth="1"/>
    <col min="4614" max="4649" width="9.125" style="45" customWidth="1"/>
    <col min="4650" max="4650" width="8.875" style="45"/>
    <col min="4651" max="4656" width="9.125" style="45" customWidth="1"/>
    <col min="4657" max="4865" width="8.875" style="45"/>
    <col min="4866" max="4866" width="18.5" style="45" customWidth="1"/>
    <col min="4867" max="4867" width="17.625" style="45" customWidth="1"/>
    <col min="4868" max="4868" width="9.375" style="45" customWidth="1"/>
    <col min="4869" max="4869" width="22.875" style="45" customWidth="1"/>
    <col min="4870" max="4905" width="9.125" style="45" customWidth="1"/>
    <col min="4906" max="4906" width="8.875" style="45"/>
    <col min="4907" max="4912" width="9.125" style="45" customWidth="1"/>
    <col min="4913" max="5121" width="8.875" style="45"/>
    <col min="5122" max="5122" width="18.5" style="45" customWidth="1"/>
    <col min="5123" max="5123" width="17.625" style="45" customWidth="1"/>
    <col min="5124" max="5124" width="9.375" style="45" customWidth="1"/>
    <col min="5125" max="5125" width="22.875" style="45" customWidth="1"/>
    <col min="5126" max="5161" width="9.125" style="45" customWidth="1"/>
    <col min="5162" max="5162" width="8.875" style="45"/>
    <col min="5163" max="5168" width="9.125" style="45" customWidth="1"/>
    <col min="5169" max="5377" width="8.875" style="45"/>
    <col min="5378" max="5378" width="18.5" style="45" customWidth="1"/>
    <col min="5379" max="5379" width="17.625" style="45" customWidth="1"/>
    <col min="5380" max="5380" width="9.375" style="45" customWidth="1"/>
    <col min="5381" max="5381" width="22.875" style="45" customWidth="1"/>
    <col min="5382" max="5417" width="9.125" style="45" customWidth="1"/>
    <col min="5418" max="5418" width="8.875" style="45"/>
    <col min="5419" max="5424" width="9.125" style="45" customWidth="1"/>
    <col min="5425" max="5633" width="8.875" style="45"/>
    <col min="5634" max="5634" width="18.5" style="45" customWidth="1"/>
    <col min="5635" max="5635" width="17.625" style="45" customWidth="1"/>
    <col min="5636" max="5636" width="9.375" style="45" customWidth="1"/>
    <col min="5637" max="5637" width="22.875" style="45" customWidth="1"/>
    <col min="5638" max="5673" width="9.125" style="45" customWidth="1"/>
    <col min="5674" max="5674" width="8.875" style="45"/>
    <col min="5675" max="5680" width="9.125" style="45" customWidth="1"/>
    <col min="5681" max="5889" width="8.875" style="45"/>
    <col min="5890" max="5890" width="18.5" style="45" customWidth="1"/>
    <col min="5891" max="5891" width="17.625" style="45" customWidth="1"/>
    <col min="5892" max="5892" width="9.375" style="45" customWidth="1"/>
    <col min="5893" max="5893" width="22.875" style="45" customWidth="1"/>
    <col min="5894" max="5929" width="9.125" style="45" customWidth="1"/>
    <col min="5930" max="5930" width="8.875" style="45"/>
    <col min="5931" max="5936" width="9.125" style="45" customWidth="1"/>
    <col min="5937" max="6145" width="8.875" style="45"/>
    <col min="6146" max="6146" width="18.5" style="45" customWidth="1"/>
    <col min="6147" max="6147" width="17.625" style="45" customWidth="1"/>
    <col min="6148" max="6148" width="9.375" style="45" customWidth="1"/>
    <col min="6149" max="6149" width="22.875" style="45" customWidth="1"/>
    <col min="6150" max="6185" width="9.125" style="45" customWidth="1"/>
    <col min="6186" max="6186" width="8.875" style="45"/>
    <col min="6187" max="6192" width="9.125" style="45" customWidth="1"/>
    <col min="6193" max="6401" width="8.875" style="45"/>
    <col min="6402" max="6402" width="18.5" style="45" customWidth="1"/>
    <col min="6403" max="6403" width="17.625" style="45" customWidth="1"/>
    <col min="6404" max="6404" width="9.375" style="45" customWidth="1"/>
    <col min="6405" max="6405" width="22.875" style="45" customWidth="1"/>
    <col min="6406" max="6441" width="9.125" style="45" customWidth="1"/>
    <col min="6442" max="6442" width="8.875" style="45"/>
    <col min="6443" max="6448" width="9.125" style="45" customWidth="1"/>
    <col min="6449" max="6657" width="8.875" style="45"/>
    <col min="6658" max="6658" width="18.5" style="45" customWidth="1"/>
    <col min="6659" max="6659" width="17.625" style="45" customWidth="1"/>
    <col min="6660" max="6660" width="9.375" style="45" customWidth="1"/>
    <col min="6661" max="6661" width="22.875" style="45" customWidth="1"/>
    <col min="6662" max="6697" width="9.125" style="45" customWidth="1"/>
    <col min="6698" max="6698" width="8.875" style="45"/>
    <col min="6699" max="6704" width="9.125" style="45" customWidth="1"/>
    <col min="6705" max="6913" width="8.875" style="45"/>
    <col min="6914" max="6914" width="18.5" style="45" customWidth="1"/>
    <col min="6915" max="6915" width="17.625" style="45" customWidth="1"/>
    <col min="6916" max="6916" width="9.375" style="45" customWidth="1"/>
    <col min="6917" max="6917" width="22.875" style="45" customWidth="1"/>
    <col min="6918" max="6953" width="9.125" style="45" customWidth="1"/>
    <col min="6954" max="6954" width="8.875" style="45"/>
    <col min="6955" max="6960" width="9.125" style="45" customWidth="1"/>
    <col min="6961" max="7169" width="8.875" style="45"/>
    <col min="7170" max="7170" width="18.5" style="45" customWidth="1"/>
    <col min="7171" max="7171" width="17.625" style="45" customWidth="1"/>
    <col min="7172" max="7172" width="9.375" style="45" customWidth="1"/>
    <col min="7173" max="7173" width="22.875" style="45" customWidth="1"/>
    <col min="7174" max="7209" width="9.125" style="45" customWidth="1"/>
    <col min="7210" max="7210" width="8.875" style="45"/>
    <col min="7211" max="7216" width="9.125" style="45" customWidth="1"/>
    <col min="7217" max="7425" width="8.875" style="45"/>
    <col min="7426" max="7426" width="18.5" style="45" customWidth="1"/>
    <col min="7427" max="7427" width="17.625" style="45" customWidth="1"/>
    <col min="7428" max="7428" width="9.375" style="45" customWidth="1"/>
    <col min="7429" max="7429" width="22.875" style="45" customWidth="1"/>
    <col min="7430" max="7465" width="9.125" style="45" customWidth="1"/>
    <col min="7466" max="7466" width="8.875" style="45"/>
    <col min="7467" max="7472" width="9.125" style="45" customWidth="1"/>
    <col min="7473" max="7681" width="8.875" style="45"/>
    <col min="7682" max="7682" width="18.5" style="45" customWidth="1"/>
    <col min="7683" max="7683" width="17.625" style="45" customWidth="1"/>
    <col min="7684" max="7684" width="9.375" style="45" customWidth="1"/>
    <col min="7685" max="7685" width="22.875" style="45" customWidth="1"/>
    <col min="7686" max="7721" width="9.125" style="45" customWidth="1"/>
    <col min="7722" max="7722" width="8.875" style="45"/>
    <col min="7723" max="7728" width="9.125" style="45" customWidth="1"/>
    <col min="7729" max="7937" width="8.875" style="45"/>
    <col min="7938" max="7938" width="18.5" style="45" customWidth="1"/>
    <col min="7939" max="7939" width="17.625" style="45" customWidth="1"/>
    <col min="7940" max="7940" width="9.375" style="45" customWidth="1"/>
    <col min="7941" max="7941" width="22.875" style="45" customWidth="1"/>
    <col min="7942" max="7977" width="9.125" style="45" customWidth="1"/>
    <col min="7978" max="7978" width="8.875" style="45"/>
    <col min="7979" max="7984" width="9.125" style="45" customWidth="1"/>
    <col min="7985" max="8193" width="8.875" style="45"/>
    <col min="8194" max="8194" width="18.5" style="45" customWidth="1"/>
    <col min="8195" max="8195" width="17.625" style="45" customWidth="1"/>
    <col min="8196" max="8196" width="9.375" style="45" customWidth="1"/>
    <col min="8197" max="8197" width="22.875" style="45" customWidth="1"/>
    <col min="8198" max="8233" width="9.125" style="45" customWidth="1"/>
    <col min="8234" max="8234" width="8.875" style="45"/>
    <col min="8235" max="8240" width="9.125" style="45" customWidth="1"/>
    <col min="8241" max="8449" width="8.875" style="45"/>
    <col min="8450" max="8450" width="18.5" style="45" customWidth="1"/>
    <col min="8451" max="8451" width="17.625" style="45" customWidth="1"/>
    <col min="8452" max="8452" width="9.375" style="45" customWidth="1"/>
    <col min="8453" max="8453" width="22.875" style="45" customWidth="1"/>
    <col min="8454" max="8489" width="9.125" style="45" customWidth="1"/>
    <col min="8490" max="8490" width="8.875" style="45"/>
    <col min="8491" max="8496" width="9.125" style="45" customWidth="1"/>
    <col min="8497" max="8705" width="8.875" style="45"/>
    <col min="8706" max="8706" width="18.5" style="45" customWidth="1"/>
    <col min="8707" max="8707" width="17.625" style="45" customWidth="1"/>
    <col min="8708" max="8708" width="9.375" style="45" customWidth="1"/>
    <col min="8709" max="8709" width="22.875" style="45" customWidth="1"/>
    <col min="8710" max="8745" width="9.125" style="45" customWidth="1"/>
    <col min="8746" max="8746" width="8.875" style="45"/>
    <col min="8747" max="8752" width="9.125" style="45" customWidth="1"/>
    <col min="8753" max="8961" width="8.875" style="45"/>
    <col min="8962" max="8962" width="18.5" style="45" customWidth="1"/>
    <col min="8963" max="8963" width="17.625" style="45" customWidth="1"/>
    <col min="8964" max="8964" width="9.375" style="45" customWidth="1"/>
    <col min="8965" max="8965" width="22.875" style="45" customWidth="1"/>
    <col min="8966" max="9001" width="9.125" style="45" customWidth="1"/>
    <col min="9002" max="9002" width="8.875" style="45"/>
    <col min="9003" max="9008" width="9.125" style="45" customWidth="1"/>
    <col min="9009" max="9217" width="8.875" style="45"/>
    <col min="9218" max="9218" width="18.5" style="45" customWidth="1"/>
    <col min="9219" max="9219" width="17.625" style="45" customWidth="1"/>
    <col min="9220" max="9220" width="9.375" style="45" customWidth="1"/>
    <col min="9221" max="9221" width="22.875" style="45" customWidth="1"/>
    <col min="9222" max="9257" width="9.125" style="45" customWidth="1"/>
    <col min="9258" max="9258" width="8.875" style="45"/>
    <col min="9259" max="9264" width="9.125" style="45" customWidth="1"/>
    <col min="9265" max="9473" width="8.875" style="45"/>
    <col min="9474" max="9474" width="18.5" style="45" customWidth="1"/>
    <col min="9475" max="9475" width="17.625" style="45" customWidth="1"/>
    <col min="9476" max="9476" width="9.375" style="45" customWidth="1"/>
    <col min="9477" max="9477" width="22.875" style="45" customWidth="1"/>
    <col min="9478" max="9513" width="9.125" style="45" customWidth="1"/>
    <col min="9514" max="9514" width="8.875" style="45"/>
    <col min="9515" max="9520" width="9.125" style="45" customWidth="1"/>
    <col min="9521" max="9729" width="8.875" style="45"/>
    <col min="9730" max="9730" width="18.5" style="45" customWidth="1"/>
    <col min="9731" max="9731" width="17.625" style="45" customWidth="1"/>
    <col min="9732" max="9732" width="9.375" style="45" customWidth="1"/>
    <col min="9733" max="9733" width="22.875" style="45" customWidth="1"/>
    <col min="9734" max="9769" width="9.125" style="45" customWidth="1"/>
    <col min="9770" max="9770" width="8.875" style="45"/>
    <col min="9771" max="9776" width="9.125" style="45" customWidth="1"/>
    <col min="9777" max="9985" width="8.875" style="45"/>
    <col min="9986" max="9986" width="18.5" style="45" customWidth="1"/>
    <col min="9987" max="9987" width="17.625" style="45" customWidth="1"/>
    <col min="9988" max="9988" width="9.375" style="45" customWidth="1"/>
    <col min="9989" max="9989" width="22.875" style="45" customWidth="1"/>
    <col min="9990" max="10025" width="9.125" style="45" customWidth="1"/>
    <col min="10026" max="10026" width="8.875" style="45"/>
    <col min="10027" max="10032" width="9.125" style="45" customWidth="1"/>
    <col min="10033" max="10241" width="8.875" style="45"/>
    <col min="10242" max="10242" width="18.5" style="45" customWidth="1"/>
    <col min="10243" max="10243" width="17.625" style="45" customWidth="1"/>
    <col min="10244" max="10244" width="9.375" style="45" customWidth="1"/>
    <col min="10245" max="10245" width="22.875" style="45" customWidth="1"/>
    <col min="10246" max="10281" width="9.125" style="45" customWidth="1"/>
    <col min="10282" max="10282" width="8.875" style="45"/>
    <col min="10283" max="10288" width="9.125" style="45" customWidth="1"/>
    <col min="10289" max="10497" width="8.875" style="45"/>
    <col min="10498" max="10498" width="18.5" style="45" customWidth="1"/>
    <col min="10499" max="10499" width="17.625" style="45" customWidth="1"/>
    <col min="10500" max="10500" width="9.375" style="45" customWidth="1"/>
    <col min="10501" max="10501" width="22.875" style="45" customWidth="1"/>
    <col min="10502" max="10537" width="9.125" style="45" customWidth="1"/>
    <col min="10538" max="10538" width="8.875" style="45"/>
    <col min="10539" max="10544" width="9.125" style="45" customWidth="1"/>
    <col min="10545" max="10753" width="8.875" style="45"/>
    <col min="10754" max="10754" width="18.5" style="45" customWidth="1"/>
    <col min="10755" max="10755" width="17.625" style="45" customWidth="1"/>
    <col min="10756" max="10756" width="9.375" style="45" customWidth="1"/>
    <col min="10757" max="10757" width="22.875" style="45" customWidth="1"/>
    <col min="10758" max="10793" width="9.125" style="45" customWidth="1"/>
    <col min="10794" max="10794" width="8.875" style="45"/>
    <col min="10795" max="10800" width="9.125" style="45" customWidth="1"/>
    <col min="10801" max="11009" width="8.875" style="45"/>
    <col min="11010" max="11010" width="18.5" style="45" customWidth="1"/>
    <col min="11011" max="11011" width="17.625" style="45" customWidth="1"/>
    <col min="11012" max="11012" width="9.375" style="45" customWidth="1"/>
    <col min="11013" max="11013" width="22.875" style="45" customWidth="1"/>
    <col min="11014" max="11049" width="9.125" style="45" customWidth="1"/>
    <col min="11050" max="11050" width="8.875" style="45"/>
    <col min="11051" max="11056" width="9.125" style="45" customWidth="1"/>
    <col min="11057" max="11265" width="8.875" style="45"/>
    <col min="11266" max="11266" width="18.5" style="45" customWidth="1"/>
    <col min="11267" max="11267" width="17.625" style="45" customWidth="1"/>
    <col min="11268" max="11268" width="9.375" style="45" customWidth="1"/>
    <col min="11269" max="11269" width="22.875" style="45" customWidth="1"/>
    <col min="11270" max="11305" width="9.125" style="45" customWidth="1"/>
    <col min="11306" max="11306" width="8.875" style="45"/>
    <col min="11307" max="11312" width="9.125" style="45" customWidth="1"/>
    <col min="11313" max="11521" width="8.875" style="45"/>
    <col min="11522" max="11522" width="18.5" style="45" customWidth="1"/>
    <col min="11523" max="11523" width="17.625" style="45" customWidth="1"/>
    <col min="11524" max="11524" width="9.375" style="45" customWidth="1"/>
    <col min="11525" max="11525" width="22.875" style="45" customWidth="1"/>
    <col min="11526" max="11561" width="9.125" style="45" customWidth="1"/>
    <col min="11562" max="11562" width="8.875" style="45"/>
    <col min="11563" max="11568" width="9.125" style="45" customWidth="1"/>
    <col min="11569" max="11777" width="8.875" style="45"/>
    <col min="11778" max="11778" width="18.5" style="45" customWidth="1"/>
    <col min="11779" max="11779" width="17.625" style="45" customWidth="1"/>
    <col min="11780" max="11780" width="9.375" style="45" customWidth="1"/>
    <col min="11781" max="11781" width="22.875" style="45" customWidth="1"/>
    <col min="11782" max="11817" width="9.125" style="45" customWidth="1"/>
    <col min="11818" max="11818" width="8.875" style="45"/>
    <col min="11819" max="11824" width="9.125" style="45" customWidth="1"/>
    <col min="11825" max="12033" width="8.875" style="45"/>
    <col min="12034" max="12034" width="18.5" style="45" customWidth="1"/>
    <col min="12035" max="12035" width="17.625" style="45" customWidth="1"/>
    <col min="12036" max="12036" width="9.375" style="45" customWidth="1"/>
    <col min="12037" max="12037" width="22.875" style="45" customWidth="1"/>
    <col min="12038" max="12073" width="9.125" style="45" customWidth="1"/>
    <col min="12074" max="12074" width="8.875" style="45"/>
    <col min="12075" max="12080" width="9.125" style="45" customWidth="1"/>
    <col min="12081" max="12289" width="8.875" style="45"/>
    <col min="12290" max="12290" width="18.5" style="45" customWidth="1"/>
    <col min="12291" max="12291" width="17.625" style="45" customWidth="1"/>
    <col min="12292" max="12292" width="9.375" style="45" customWidth="1"/>
    <col min="12293" max="12293" width="22.875" style="45" customWidth="1"/>
    <col min="12294" max="12329" width="9.125" style="45" customWidth="1"/>
    <col min="12330" max="12330" width="8.875" style="45"/>
    <col min="12331" max="12336" width="9.125" style="45" customWidth="1"/>
    <col min="12337" max="12545" width="8.875" style="45"/>
    <col min="12546" max="12546" width="18.5" style="45" customWidth="1"/>
    <col min="12547" max="12547" width="17.625" style="45" customWidth="1"/>
    <col min="12548" max="12548" width="9.375" style="45" customWidth="1"/>
    <col min="12549" max="12549" width="22.875" style="45" customWidth="1"/>
    <col min="12550" max="12585" width="9.125" style="45" customWidth="1"/>
    <col min="12586" max="12586" width="8.875" style="45"/>
    <col min="12587" max="12592" width="9.125" style="45" customWidth="1"/>
    <col min="12593" max="12801" width="8.875" style="45"/>
    <col min="12802" max="12802" width="18.5" style="45" customWidth="1"/>
    <col min="12803" max="12803" width="17.625" style="45" customWidth="1"/>
    <col min="12804" max="12804" width="9.375" style="45" customWidth="1"/>
    <col min="12805" max="12805" width="22.875" style="45" customWidth="1"/>
    <col min="12806" max="12841" width="9.125" style="45" customWidth="1"/>
    <col min="12842" max="12842" width="8.875" style="45"/>
    <col min="12843" max="12848" width="9.125" style="45" customWidth="1"/>
    <col min="12849" max="13057" width="8.875" style="45"/>
    <col min="13058" max="13058" width="18.5" style="45" customWidth="1"/>
    <col min="13059" max="13059" width="17.625" style="45" customWidth="1"/>
    <col min="13060" max="13060" width="9.375" style="45" customWidth="1"/>
    <col min="13061" max="13061" width="22.875" style="45" customWidth="1"/>
    <col min="13062" max="13097" width="9.125" style="45" customWidth="1"/>
    <col min="13098" max="13098" width="8.875" style="45"/>
    <col min="13099" max="13104" width="9.125" style="45" customWidth="1"/>
    <col min="13105" max="13313" width="8.875" style="45"/>
    <col min="13314" max="13314" width="18.5" style="45" customWidth="1"/>
    <col min="13315" max="13315" width="17.625" style="45" customWidth="1"/>
    <col min="13316" max="13316" width="9.375" style="45" customWidth="1"/>
    <col min="13317" max="13317" width="22.875" style="45" customWidth="1"/>
    <col min="13318" max="13353" width="9.125" style="45" customWidth="1"/>
    <col min="13354" max="13354" width="8.875" style="45"/>
    <col min="13355" max="13360" width="9.125" style="45" customWidth="1"/>
    <col min="13361" max="13569" width="8.875" style="45"/>
    <col min="13570" max="13570" width="18.5" style="45" customWidth="1"/>
    <col min="13571" max="13571" width="17.625" style="45" customWidth="1"/>
    <col min="13572" max="13572" width="9.375" style="45" customWidth="1"/>
    <col min="13573" max="13573" width="22.875" style="45" customWidth="1"/>
    <col min="13574" max="13609" width="9.125" style="45" customWidth="1"/>
    <col min="13610" max="13610" width="8.875" style="45"/>
    <col min="13611" max="13616" width="9.125" style="45" customWidth="1"/>
    <col min="13617" max="13825" width="8.875" style="45"/>
    <col min="13826" max="13826" width="18.5" style="45" customWidth="1"/>
    <col min="13827" max="13827" width="17.625" style="45" customWidth="1"/>
    <col min="13828" max="13828" width="9.375" style="45" customWidth="1"/>
    <col min="13829" max="13829" width="22.875" style="45" customWidth="1"/>
    <col min="13830" max="13865" width="9.125" style="45" customWidth="1"/>
    <col min="13866" max="13866" width="8.875" style="45"/>
    <col min="13867" max="13872" width="9.125" style="45" customWidth="1"/>
    <col min="13873" max="14081" width="8.875" style="45"/>
    <col min="14082" max="14082" width="18.5" style="45" customWidth="1"/>
    <col min="14083" max="14083" width="17.625" style="45" customWidth="1"/>
    <col min="14084" max="14084" width="9.375" style="45" customWidth="1"/>
    <col min="14085" max="14085" width="22.875" style="45" customWidth="1"/>
    <col min="14086" max="14121" width="9.125" style="45" customWidth="1"/>
    <col min="14122" max="14122" width="8.875" style="45"/>
    <col min="14123" max="14128" width="9.125" style="45" customWidth="1"/>
    <col min="14129" max="14337" width="8.875" style="45"/>
    <col min="14338" max="14338" width="18.5" style="45" customWidth="1"/>
    <col min="14339" max="14339" width="17.625" style="45" customWidth="1"/>
    <col min="14340" max="14340" width="9.375" style="45" customWidth="1"/>
    <col min="14341" max="14341" width="22.875" style="45" customWidth="1"/>
    <col min="14342" max="14377" width="9.125" style="45" customWidth="1"/>
    <col min="14378" max="14378" width="8.875" style="45"/>
    <col min="14379" max="14384" width="9.125" style="45" customWidth="1"/>
    <col min="14385" max="14593" width="8.875" style="45"/>
    <col min="14594" max="14594" width="18.5" style="45" customWidth="1"/>
    <col min="14595" max="14595" width="17.625" style="45" customWidth="1"/>
    <col min="14596" max="14596" width="9.375" style="45" customWidth="1"/>
    <col min="14597" max="14597" width="22.875" style="45" customWidth="1"/>
    <col min="14598" max="14633" width="9.125" style="45" customWidth="1"/>
    <col min="14634" max="14634" width="8.875" style="45"/>
    <col min="14635" max="14640" width="9.125" style="45" customWidth="1"/>
    <col min="14641" max="14849" width="8.875" style="45"/>
    <col min="14850" max="14850" width="18.5" style="45" customWidth="1"/>
    <col min="14851" max="14851" width="17.625" style="45" customWidth="1"/>
    <col min="14852" max="14852" width="9.375" style="45" customWidth="1"/>
    <col min="14853" max="14853" width="22.875" style="45" customWidth="1"/>
    <col min="14854" max="14889" width="9.125" style="45" customWidth="1"/>
    <col min="14890" max="14890" width="8.875" style="45"/>
    <col min="14891" max="14896" width="9.125" style="45" customWidth="1"/>
    <col min="14897" max="15105" width="8.875" style="45"/>
    <col min="15106" max="15106" width="18.5" style="45" customWidth="1"/>
    <col min="15107" max="15107" width="17.625" style="45" customWidth="1"/>
    <col min="15108" max="15108" width="9.375" style="45" customWidth="1"/>
    <col min="15109" max="15109" width="22.875" style="45" customWidth="1"/>
    <col min="15110" max="15145" width="9.125" style="45" customWidth="1"/>
    <col min="15146" max="15146" width="8.875" style="45"/>
    <col min="15147" max="15152" width="9.125" style="45" customWidth="1"/>
    <col min="15153" max="15361" width="8.875" style="45"/>
    <col min="15362" max="15362" width="18.5" style="45" customWidth="1"/>
    <col min="15363" max="15363" width="17.625" style="45" customWidth="1"/>
    <col min="15364" max="15364" width="9.375" style="45" customWidth="1"/>
    <col min="15365" max="15365" width="22.875" style="45" customWidth="1"/>
    <col min="15366" max="15401" width="9.125" style="45" customWidth="1"/>
    <col min="15402" max="15402" width="8.875" style="45"/>
    <col min="15403" max="15408" width="9.125" style="45" customWidth="1"/>
    <col min="15409" max="15617" width="8.875" style="45"/>
    <col min="15618" max="15618" width="18.5" style="45" customWidth="1"/>
    <col min="15619" max="15619" width="17.625" style="45" customWidth="1"/>
    <col min="15620" max="15620" width="9.375" style="45" customWidth="1"/>
    <col min="15621" max="15621" width="22.875" style="45" customWidth="1"/>
    <col min="15622" max="15657" width="9.125" style="45" customWidth="1"/>
    <col min="15658" max="15658" width="8.875" style="45"/>
    <col min="15659" max="15664" width="9.125" style="45" customWidth="1"/>
    <col min="15665" max="15873" width="8.875" style="45"/>
    <col min="15874" max="15874" width="18.5" style="45" customWidth="1"/>
    <col min="15875" max="15875" width="17.625" style="45" customWidth="1"/>
    <col min="15876" max="15876" width="9.375" style="45" customWidth="1"/>
    <col min="15877" max="15877" width="22.875" style="45" customWidth="1"/>
    <col min="15878" max="15913" width="9.125" style="45" customWidth="1"/>
    <col min="15914" max="15914" width="8.875" style="45"/>
    <col min="15915" max="15920" width="9.125" style="45" customWidth="1"/>
    <col min="15921" max="16129" width="8.875" style="45"/>
    <col min="16130" max="16130" width="18.5" style="45" customWidth="1"/>
    <col min="16131" max="16131" width="17.625" style="45" customWidth="1"/>
    <col min="16132" max="16132" width="9.375" style="45" customWidth="1"/>
    <col min="16133" max="16133" width="22.875" style="45" customWidth="1"/>
    <col min="16134" max="16169" width="9.125" style="45" customWidth="1"/>
    <col min="16170" max="16170" width="8.875" style="45"/>
    <col min="16171" max="16176" width="9.125" style="45" customWidth="1"/>
    <col min="16177" max="16384" width="8.875" style="45"/>
  </cols>
  <sheetData>
    <row r="1" spans="1:41" s="42" customFormat="1" ht="35.25" x14ac:dyDescent="0.3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row>
    <row r="2" spans="1:41" s="42" customFormat="1" ht="30.75" customHeight="1" x14ac:dyDescent="0.35">
      <c r="A2" s="41"/>
      <c r="B2" s="41"/>
      <c r="C2" s="41"/>
      <c r="D2" s="41"/>
      <c r="E2" s="41"/>
      <c r="F2" s="41"/>
      <c r="G2" s="41"/>
      <c r="H2" s="41"/>
      <c r="I2" s="41"/>
      <c r="J2" s="41"/>
      <c r="K2" s="41"/>
      <c r="L2" s="41" t="s">
        <v>208</v>
      </c>
      <c r="M2" s="41" t="s">
        <v>209</v>
      </c>
      <c r="N2" s="41"/>
      <c r="O2" s="41"/>
      <c r="P2" s="41" t="s">
        <v>210</v>
      </c>
      <c r="Q2" s="41" t="s">
        <v>211</v>
      </c>
      <c r="R2" s="41"/>
      <c r="S2" s="41"/>
      <c r="T2" s="41" t="s">
        <v>212</v>
      </c>
      <c r="U2" s="41" t="s">
        <v>213</v>
      </c>
      <c r="V2" s="41"/>
      <c r="W2" s="41"/>
      <c r="X2" s="41"/>
      <c r="Y2" s="41"/>
      <c r="Z2" s="41"/>
      <c r="AA2" s="41"/>
      <c r="AB2" s="41"/>
      <c r="AC2" s="41"/>
      <c r="AD2" s="41"/>
      <c r="AE2" s="41"/>
      <c r="AF2" s="41"/>
      <c r="AG2" s="41"/>
      <c r="AH2" s="41"/>
      <c r="AI2" s="41"/>
      <c r="AJ2" s="41"/>
      <c r="AK2" s="41"/>
      <c r="AL2" s="41"/>
      <c r="AM2" s="41"/>
      <c r="AN2" s="41"/>
      <c r="AO2" s="41"/>
    </row>
    <row r="3" spans="1:41" s="42" customFormat="1" ht="35.25" x14ac:dyDescent="0.35">
      <c r="A3" s="558" t="s">
        <v>154</v>
      </c>
      <c r="B3" s="558"/>
      <c r="C3" s="558"/>
      <c r="D3" s="558"/>
      <c r="E3" s="43" t="s">
        <v>155</v>
      </c>
      <c r="F3" s="559" t="s">
        <v>215</v>
      </c>
      <c r="G3" s="559"/>
      <c r="H3" s="44" t="s">
        <v>156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31.5" customHeight="1" x14ac:dyDescent="0.2">
      <c r="A4" s="560" t="s">
        <v>157</v>
      </c>
      <c r="B4" s="563" t="s">
        <v>158</v>
      </c>
      <c r="C4" s="560" t="s">
        <v>159</v>
      </c>
      <c r="D4" s="566" t="s">
        <v>160</v>
      </c>
      <c r="E4" s="566" t="s">
        <v>161</v>
      </c>
      <c r="F4" s="569"/>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570"/>
      <c r="AM4" s="570"/>
      <c r="AN4" s="570"/>
      <c r="AO4" s="571"/>
    </row>
    <row r="5" spans="1:41" ht="31.5" customHeight="1" x14ac:dyDescent="0.2">
      <c r="A5" s="561"/>
      <c r="B5" s="564"/>
      <c r="C5" s="561"/>
      <c r="D5" s="567"/>
      <c r="E5" s="567"/>
      <c r="F5" s="548" t="s">
        <v>162</v>
      </c>
      <c r="G5" s="549"/>
      <c r="H5" s="550"/>
      <c r="I5" s="548" t="s">
        <v>163</v>
      </c>
      <c r="J5" s="549"/>
      <c r="K5" s="550"/>
      <c r="L5" s="548" t="s">
        <v>164</v>
      </c>
      <c r="M5" s="549"/>
      <c r="N5" s="550"/>
      <c r="O5" s="548" t="s">
        <v>165</v>
      </c>
      <c r="P5" s="549"/>
      <c r="Q5" s="550"/>
      <c r="R5" s="548" t="s">
        <v>166</v>
      </c>
      <c r="S5" s="549"/>
      <c r="T5" s="550"/>
      <c r="U5" s="548" t="s">
        <v>167</v>
      </c>
      <c r="V5" s="549"/>
      <c r="W5" s="550"/>
      <c r="X5" s="548" t="s">
        <v>168</v>
      </c>
      <c r="Y5" s="549"/>
      <c r="Z5" s="550"/>
      <c r="AA5" s="548" t="s">
        <v>169</v>
      </c>
      <c r="AB5" s="549"/>
      <c r="AC5" s="550"/>
      <c r="AD5" s="548" t="s">
        <v>170</v>
      </c>
      <c r="AE5" s="549"/>
      <c r="AF5" s="550"/>
      <c r="AG5" s="548" t="s">
        <v>171</v>
      </c>
      <c r="AH5" s="549"/>
      <c r="AI5" s="550"/>
      <c r="AJ5" s="548" t="s">
        <v>172</v>
      </c>
      <c r="AK5" s="549"/>
      <c r="AL5" s="550"/>
      <c r="AM5" s="548" t="s">
        <v>173</v>
      </c>
      <c r="AN5" s="549"/>
      <c r="AO5" s="550"/>
    </row>
    <row r="6" spans="1:41" ht="31.5" customHeight="1" x14ac:dyDescent="0.2">
      <c r="A6" s="562"/>
      <c r="B6" s="565"/>
      <c r="C6" s="561"/>
      <c r="D6" s="561"/>
      <c r="E6" s="574"/>
      <c r="F6" s="46" t="s">
        <v>174</v>
      </c>
      <c r="G6" s="47" t="s">
        <v>175</v>
      </c>
      <c r="H6" s="108" t="s">
        <v>176</v>
      </c>
      <c r="I6" s="106" t="s">
        <v>174</v>
      </c>
      <c r="J6" s="47" t="s">
        <v>175</v>
      </c>
      <c r="K6" s="50" t="s">
        <v>176</v>
      </c>
      <c r="L6" s="46" t="s">
        <v>174</v>
      </c>
      <c r="M6" s="47" t="s">
        <v>175</v>
      </c>
      <c r="N6" s="50" t="s">
        <v>176</v>
      </c>
      <c r="O6" s="46" t="s">
        <v>174</v>
      </c>
      <c r="P6" s="47" t="s">
        <v>175</v>
      </c>
      <c r="Q6" s="50" t="s">
        <v>176</v>
      </c>
      <c r="R6" s="46" t="s">
        <v>174</v>
      </c>
      <c r="S6" s="47" t="s">
        <v>175</v>
      </c>
      <c r="T6" s="50" t="s">
        <v>176</v>
      </c>
      <c r="U6" s="46" t="s">
        <v>174</v>
      </c>
      <c r="V6" s="47" t="s">
        <v>175</v>
      </c>
      <c r="W6" s="50" t="s">
        <v>176</v>
      </c>
      <c r="X6" s="46" t="s">
        <v>174</v>
      </c>
      <c r="Y6" s="47" t="s">
        <v>175</v>
      </c>
      <c r="Z6" s="108" t="s">
        <v>176</v>
      </c>
      <c r="AA6" s="46" t="s">
        <v>174</v>
      </c>
      <c r="AB6" s="47" t="s">
        <v>175</v>
      </c>
      <c r="AC6" s="50" t="s">
        <v>176</v>
      </c>
      <c r="AD6" s="106" t="s">
        <v>174</v>
      </c>
      <c r="AE6" s="107" t="s">
        <v>175</v>
      </c>
      <c r="AF6" s="108" t="s">
        <v>176</v>
      </c>
      <c r="AG6" s="46" t="s">
        <v>174</v>
      </c>
      <c r="AH6" s="47" t="s">
        <v>175</v>
      </c>
      <c r="AI6" s="50" t="s">
        <v>176</v>
      </c>
      <c r="AJ6" s="46" t="s">
        <v>174</v>
      </c>
      <c r="AK6" s="47" t="s">
        <v>175</v>
      </c>
      <c r="AL6" s="50" t="s">
        <v>176</v>
      </c>
      <c r="AM6" s="46" t="s">
        <v>174</v>
      </c>
      <c r="AN6" s="47" t="s">
        <v>175</v>
      </c>
      <c r="AO6" s="50" t="s">
        <v>176</v>
      </c>
    </row>
    <row r="7" spans="1:41" ht="68.25" customHeight="1" x14ac:dyDescent="0.2">
      <c r="A7" s="551">
        <v>1</v>
      </c>
      <c r="B7" s="553"/>
      <c r="C7" s="553"/>
      <c r="D7" s="555"/>
      <c r="E7" s="572"/>
      <c r="F7" s="53"/>
      <c r="G7" s="54"/>
      <c r="H7" s="55"/>
      <c r="I7" s="53"/>
      <c r="J7" s="54"/>
      <c r="K7" s="105"/>
      <c r="L7" s="53"/>
      <c r="M7" s="54"/>
      <c r="N7" s="55"/>
      <c r="O7" s="53"/>
      <c r="P7" s="54"/>
      <c r="Q7" s="55"/>
      <c r="R7" s="101"/>
      <c r="S7" s="54"/>
      <c r="T7" s="55"/>
      <c r="U7" s="53"/>
      <c r="V7" s="54"/>
      <c r="W7" s="55"/>
      <c r="X7" s="53"/>
      <c r="Y7" s="54"/>
      <c r="Z7" s="55"/>
      <c r="AA7" s="53"/>
      <c r="AB7" s="54"/>
      <c r="AC7" s="55"/>
      <c r="AD7" s="53"/>
      <c r="AE7" s="54"/>
      <c r="AF7" s="55"/>
      <c r="AG7" s="53"/>
      <c r="AH7" s="54"/>
      <c r="AI7" s="55"/>
      <c r="AJ7" s="53"/>
      <c r="AK7" s="54"/>
      <c r="AL7" s="55"/>
      <c r="AM7" s="53"/>
      <c r="AN7" s="54"/>
      <c r="AO7" s="55"/>
    </row>
    <row r="8" spans="1:41" ht="68.25" customHeight="1" x14ac:dyDescent="0.2">
      <c r="A8" s="552"/>
      <c r="B8" s="554"/>
      <c r="C8" s="554"/>
      <c r="D8" s="556"/>
      <c r="E8" s="573"/>
      <c r="F8" s="53"/>
      <c r="G8" s="54"/>
      <c r="H8" s="55"/>
      <c r="I8" s="53"/>
      <c r="J8" s="54"/>
      <c r="K8" s="105"/>
      <c r="L8" s="53"/>
      <c r="M8" s="54"/>
      <c r="N8" s="55"/>
      <c r="O8" s="53"/>
      <c r="P8" s="54"/>
      <c r="Q8" s="55"/>
      <c r="R8" s="53"/>
      <c r="S8" s="54"/>
      <c r="T8" s="55"/>
      <c r="U8" s="53"/>
      <c r="V8" s="54"/>
      <c r="W8" s="55"/>
      <c r="X8" s="53"/>
      <c r="Y8" s="54"/>
      <c r="Z8" s="55"/>
      <c r="AA8" s="53"/>
      <c r="AB8" s="54"/>
      <c r="AC8" s="102"/>
      <c r="AD8" s="53"/>
      <c r="AE8" s="54"/>
      <c r="AF8" s="55"/>
      <c r="AG8" s="53"/>
      <c r="AH8" s="54"/>
      <c r="AI8" s="55"/>
      <c r="AJ8" s="53"/>
      <c r="AK8" s="54"/>
      <c r="AL8" s="55"/>
      <c r="AM8" s="53"/>
      <c r="AN8" s="54"/>
      <c r="AO8" s="55"/>
    </row>
    <row r="9" spans="1:41" ht="68.25" customHeight="1" x14ac:dyDescent="0.2">
      <c r="A9" s="52">
        <v>2</v>
      </c>
      <c r="B9" s="95"/>
      <c r="C9" s="93"/>
      <c r="D9" s="91"/>
      <c r="E9" s="94"/>
      <c r="F9" s="53"/>
      <c r="G9" s="54"/>
      <c r="H9" s="55"/>
      <c r="I9" s="53"/>
      <c r="J9" s="105"/>
      <c r="K9" s="104"/>
      <c r="L9" s="53"/>
      <c r="M9" s="54"/>
      <c r="N9" s="55"/>
      <c r="O9" s="53"/>
      <c r="P9" s="54"/>
      <c r="Q9" s="55"/>
      <c r="R9" s="53"/>
      <c r="S9" s="54"/>
      <c r="T9" s="55"/>
      <c r="U9" s="53"/>
      <c r="V9" s="54"/>
      <c r="W9" s="55"/>
      <c r="X9" s="53"/>
      <c r="Y9" s="54"/>
      <c r="Z9" s="55"/>
      <c r="AA9" s="53"/>
      <c r="AB9" s="54"/>
      <c r="AC9" s="55"/>
      <c r="AD9" s="53"/>
      <c r="AE9" s="54"/>
      <c r="AF9" s="102"/>
      <c r="AG9" s="101"/>
      <c r="AH9" s="100"/>
      <c r="AI9" s="55"/>
      <c r="AJ9" s="53"/>
      <c r="AK9" s="54"/>
      <c r="AL9" s="55"/>
      <c r="AM9" s="53"/>
      <c r="AN9" s="54"/>
      <c r="AO9" s="55"/>
    </row>
    <row r="10" spans="1:41" ht="68.25" customHeight="1" x14ac:dyDescent="0.2">
      <c r="A10" s="52">
        <v>3</v>
      </c>
      <c r="B10" s="95"/>
      <c r="C10" s="93"/>
      <c r="D10" s="91"/>
      <c r="E10" s="94"/>
      <c r="F10" s="53"/>
      <c r="G10" s="54"/>
      <c r="H10" s="55"/>
      <c r="I10" s="53"/>
      <c r="J10" s="54"/>
      <c r="K10" s="105"/>
      <c r="L10" s="53"/>
      <c r="M10" s="54"/>
      <c r="N10" s="55"/>
      <c r="O10" s="53"/>
      <c r="P10" s="54"/>
      <c r="Q10" s="55"/>
      <c r="R10" s="53"/>
      <c r="S10" s="54"/>
      <c r="T10" s="55"/>
      <c r="U10" s="53"/>
      <c r="V10" s="54"/>
      <c r="W10" s="55"/>
      <c r="X10" s="53"/>
      <c r="Y10" s="54"/>
      <c r="Z10" s="55"/>
      <c r="AA10" s="53"/>
      <c r="AB10" s="54"/>
      <c r="AC10" s="55"/>
      <c r="AD10" s="53"/>
      <c r="AE10" s="54"/>
      <c r="AF10" s="102"/>
      <c r="AG10" s="101"/>
      <c r="AH10" s="100"/>
      <c r="AI10" s="102"/>
      <c r="AJ10" s="53"/>
      <c r="AK10" s="54"/>
      <c r="AL10" s="55"/>
      <c r="AM10" s="53"/>
      <c r="AN10" s="54"/>
      <c r="AO10" s="55"/>
    </row>
    <row r="11" spans="1:41" ht="68.25" customHeight="1" x14ac:dyDescent="0.2">
      <c r="A11" s="52">
        <v>4</v>
      </c>
      <c r="B11" s="95"/>
      <c r="C11" s="93"/>
      <c r="D11" s="91"/>
      <c r="E11" s="94"/>
      <c r="F11" s="53"/>
      <c r="G11" s="54"/>
      <c r="H11" s="55"/>
      <c r="I11" s="53"/>
      <c r="J11" s="105"/>
      <c r="K11" s="105"/>
      <c r="L11" s="53"/>
      <c r="M11" s="54"/>
      <c r="N11" s="55"/>
      <c r="O11" s="101"/>
      <c r="P11" s="54"/>
      <c r="Q11" s="55"/>
      <c r="R11" s="101"/>
      <c r="S11" s="100"/>
      <c r="T11" s="102"/>
      <c r="U11" s="101"/>
      <c r="V11" s="54"/>
      <c r="W11" s="55"/>
      <c r="X11" s="53"/>
      <c r="Y11" s="54"/>
      <c r="Z11" s="55"/>
      <c r="AA11" s="53"/>
      <c r="AB11" s="100"/>
      <c r="AC11" s="102"/>
      <c r="AD11" s="101"/>
      <c r="AE11" s="54"/>
      <c r="AF11" s="55"/>
      <c r="AG11" s="53"/>
      <c r="AH11" s="54"/>
      <c r="AI11" s="55"/>
      <c r="AJ11" s="53"/>
      <c r="AK11" s="54"/>
      <c r="AL11" s="102"/>
      <c r="AM11" s="101"/>
      <c r="AN11" s="100"/>
      <c r="AO11" s="55"/>
    </row>
    <row r="12" spans="1:41" ht="68.25" customHeight="1" x14ac:dyDescent="0.2">
      <c r="A12" s="52">
        <v>5</v>
      </c>
      <c r="B12" s="92"/>
      <c r="C12" s="93"/>
      <c r="D12" s="91"/>
      <c r="E12" s="94"/>
      <c r="F12" s="53"/>
      <c r="G12" s="54"/>
      <c r="H12" s="55"/>
      <c r="I12" s="53"/>
      <c r="J12" s="54"/>
      <c r="K12" s="105"/>
      <c r="L12" s="53"/>
      <c r="M12" s="54"/>
      <c r="N12" s="55"/>
      <c r="O12" s="53"/>
      <c r="P12" s="54"/>
      <c r="Q12" s="55"/>
      <c r="R12" s="53"/>
      <c r="S12" s="54"/>
      <c r="T12" s="55"/>
      <c r="U12" s="53"/>
      <c r="V12" s="54"/>
      <c r="W12" s="55"/>
      <c r="X12" s="53"/>
      <c r="Y12" s="54"/>
      <c r="Z12" s="55"/>
      <c r="AA12" s="53"/>
      <c r="AB12" s="54"/>
      <c r="AC12" s="55"/>
      <c r="AD12" s="53"/>
      <c r="AE12" s="54"/>
      <c r="AF12" s="55"/>
      <c r="AG12" s="53"/>
      <c r="AH12" s="54"/>
      <c r="AI12" s="55"/>
      <c r="AJ12" s="53"/>
      <c r="AK12" s="54"/>
      <c r="AL12" s="55"/>
      <c r="AM12" s="53"/>
      <c r="AN12" s="54"/>
      <c r="AO12" s="55"/>
    </row>
    <row r="13" spans="1:41" ht="68.25" customHeight="1" x14ac:dyDescent="0.2">
      <c r="A13" s="52">
        <v>6</v>
      </c>
      <c r="B13" s="92"/>
      <c r="C13" s="96"/>
      <c r="D13" s="91"/>
      <c r="E13" s="103"/>
      <c r="F13" s="53"/>
      <c r="G13" s="54"/>
      <c r="H13" s="55"/>
      <c r="I13" s="89"/>
      <c r="J13" s="100"/>
      <c r="K13" s="90"/>
      <c r="L13" s="101"/>
      <c r="M13" s="100"/>
      <c r="N13" s="55"/>
      <c r="O13" s="53"/>
      <c r="P13" s="54"/>
      <c r="Q13" s="55"/>
      <c r="R13" s="53"/>
      <c r="S13" s="54"/>
      <c r="T13" s="55"/>
      <c r="U13" s="53"/>
      <c r="V13" s="54"/>
      <c r="W13" s="55"/>
      <c r="X13" s="53"/>
      <c r="Y13" s="100"/>
      <c r="Z13" s="102"/>
      <c r="AA13" s="53"/>
      <c r="AB13" s="54"/>
      <c r="AC13" s="55"/>
      <c r="AD13" s="101"/>
      <c r="AE13" s="54"/>
      <c r="AF13" s="55"/>
      <c r="AG13" s="101"/>
      <c r="AH13" s="54"/>
      <c r="AI13" s="55"/>
      <c r="AJ13" s="53"/>
      <c r="AK13" s="54"/>
      <c r="AL13" s="55"/>
      <c r="AM13" s="53"/>
      <c r="AN13" s="54"/>
      <c r="AO13" s="55"/>
    </row>
    <row r="14" spans="1:41" ht="68.25" customHeight="1" x14ac:dyDescent="0.2">
      <c r="A14" s="52">
        <v>7</v>
      </c>
      <c r="B14" s="92"/>
      <c r="C14" s="96"/>
      <c r="D14" s="91"/>
      <c r="E14" s="103"/>
      <c r="F14" s="53"/>
      <c r="G14" s="54"/>
      <c r="H14" s="55"/>
      <c r="I14" s="53"/>
      <c r="J14" s="54"/>
      <c r="K14" s="105"/>
      <c r="L14" s="53"/>
      <c r="M14" s="54"/>
      <c r="N14" s="55"/>
      <c r="O14" s="53"/>
      <c r="P14" s="54"/>
      <c r="Q14" s="55"/>
      <c r="R14" s="53"/>
      <c r="S14" s="54"/>
      <c r="T14" s="55"/>
      <c r="U14" s="53"/>
      <c r="V14" s="54"/>
      <c r="W14" s="55"/>
      <c r="X14" s="53"/>
      <c r="Y14" s="54"/>
      <c r="Z14" s="55"/>
      <c r="AA14" s="53"/>
      <c r="AB14" s="54"/>
      <c r="AC14" s="55"/>
      <c r="AD14" s="53"/>
      <c r="AE14" s="54"/>
      <c r="AF14" s="55"/>
      <c r="AG14" s="53"/>
      <c r="AH14" s="54"/>
      <c r="AI14" s="55"/>
      <c r="AJ14" s="53"/>
      <c r="AK14" s="54"/>
      <c r="AL14" s="55"/>
      <c r="AM14" s="53"/>
      <c r="AN14" s="54"/>
      <c r="AO14" s="55"/>
    </row>
    <row r="15" spans="1:41" ht="21" x14ac:dyDescent="0.2">
      <c r="A15" s="98"/>
      <c r="B15" s="99"/>
      <c r="C15" s="99"/>
      <c r="D15" s="97">
        <f>SUM(D7:D14)</f>
        <v>0</v>
      </c>
      <c r="E15" s="99"/>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sheetData>
  <mergeCells count="25">
    <mergeCell ref="A3:D3"/>
    <mergeCell ref="F3:G3"/>
    <mergeCell ref="A4:A6"/>
    <mergeCell ref="B4:B6"/>
    <mergeCell ref="C4:C6"/>
    <mergeCell ref="D4:D6"/>
    <mergeCell ref="E4:E6"/>
    <mergeCell ref="F4:AO4"/>
    <mergeCell ref="F5:H5"/>
    <mergeCell ref="I5:K5"/>
    <mergeCell ref="AD5:AF5"/>
    <mergeCell ref="AG5:AI5"/>
    <mergeCell ref="AJ5:AL5"/>
    <mergeCell ref="AM5:AO5"/>
    <mergeCell ref="L5:N5"/>
    <mergeCell ref="O5:Q5"/>
    <mergeCell ref="R5:T5"/>
    <mergeCell ref="U5:W5"/>
    <mergeCell ref="X5:Z5"/>
    <mergeCell ref="AA5:AC5"/>
    <mergeCell ref="A7:A8"/>
    <mergeCell ref="B7:B8"/>
    <mergeCell ref="C7:C8"/>
    <mergeCell ref="D7:D8"/>
    <mergeCell ref="E7:E8"/>
  </mergeCells>
  <phoneticPr fontId="5"/>
  <dataValidations count="2">
    <dataValidation type="list" allowBlank="1" showInputMessage="1" showErrorMessage="1" sqref="F4:AO4 JB4:KK4 SX4:UG4 ACT4:AEC4 AMP4:ANY4 AWL4:AXU4 BGH4:BHQ4 BQD4:BRM4 BZZ4:CBI4 CJV4:CLE4 CTR4:CVA4 DDN4:DEW4 DNJ4:DOS4 DXF4:DYO4 EHB4:EIK4 EQX4:ESG4 FAT4:FCC4 FKP4:FLY4 FUL4:FVU4 GEH4:GFQ4 GOD4:GPM4 GXZ4:GZI4 HHV4:HJE4 HRR4:HTA4 IBN4:ICW4 ILJ4:IMS4 IVF4:IWO4 JFB4:JGK4 JOX4:JQG4 JYT4:KAC4 KIP4:KJY4 KSL4:KTU4 LCH4:LDQ4 LMD4:LNM4 LVZ4:LXI4 MFV4:MHE4 MPR4:MRA4 MZN4:NAW4 NJJ4:NKS4 NTF4:NUO4 ODB4:OEK4 OMX4:OOG4 OWT4:OYC4 PGP4:PHY4 PQL4:PRU4 QAH4:QBQ4 QKD4:QLM4 QTZ4:QVI4 RDV4:RFE4 RNR4:RPA4 RXN4:RYW4 SHJ4:SIS4 SRF4:SSO4 TBB4:TCK4 TKX4:TMG4 TUT4:TWC4 UEP4:UFY4 UOL4:UPU4 UYH4:UZQ4 VID4:VJM4 VRZ4:VTI4 WBV4:WDE4 WLR4:WNA4 WVN4:WWW4 F65528:AO65528 JB65528:KK65528 SX65528:UG65528 ACT65528:AEC65528 AMP65528:ANY65528 AWL65528:AXU65528 BGH65528:BHQ65528 BQD65528:BRM65528 BZZ65528:CBI65528 CJV65528:CLE65528 CTR65528:CVA65528 DDN65528:DEW65528 DNJ65528:DOS65528 DXF65528:DYO65528 EHB65528:EIK65528 EQX65528:ESG65528 FAT65528:FCC65528 FKP65528:FLY65528 FUL65528:FVU65528 GEH65528:GFQ65528 GOD65528:GPM65528 GXZ65528:GZI65528 HHV65528:HJE65528 HRR65528:HTA65528 IBN65528:ICW65528 ILJ65528:IMS65528 IVF65528:IWO65528 JFB65528:JGK65528 JOX65528:JQG65528 JYT65528:KAC65528 KIP65528:KJY65528 KSL65528:KTU65528 LCH65528:LDQ65528 LMD65528:LNM65528 LVZ65528:LXI65528 MFV65528:MHE65528 MPR65528:MRA65528 MZN65528:NAW65528 NJJ65528:NKS65528 NTF65528:NUO65528 ODB65528:OEK65528 OMX65528:OOG65528 OWT65528:OYC65528 PGP65528:PHY65528 PQL65528:PRU65528 QAH65528:QBQ65528 QKD65528:QLM65528 QTZ65528:QVI65528 RDV65528:RFE65528 RNR65528:RPA65528 RXN65528:RYW65528 SHJ65528:SIS65528 SRF65528:SSO65528 TBB65528:TCK65528 TKX65528:TMG65528 TUT65528:TWC65528 UEP65528:UFY65528 UOL65528:UPU65528 UYH65528:UZQ65528 VID65528:VJM65528 VRZ65528:VTI65528 WBV65528:WDE65528 WLR65528:WNA65528 WVN65528:WWW65528 F131064:AO131064 JB131064:KK131064 SX131064:UG131064 ACT131064:AEC131064 AMP131064:ANY131064 AWL131064:AXU131064 BGH131064:BHQ131064 BQD131064:BRM131064 BZZ131064:CBI131064 CJV131064:CLE131064 CTR131064:CVA131064 DDN131064:DEW131064 DNJ131064:DOS131064 DXF131064:DYO131064 EHB131064:EIK131064 EQX131064:ESG131064 FAT131064:FCC131064 FKP131064:FLY131064 FUL131064:FVU131064 GEH131064:GFQ131064 GOD131064:GPM131064 GXZ131064:GZI131064 HHV131064:HJE131064 HRR131064:HTA131064 IBN131064:ICW131064 ILJ131064:IMS131064 IVF131064:IWO131064 JFB131064:JGK131064 JOX131064:JQG131064 JYT131064:KAC131064 KIP131064:KJY131064 KSL131064:KTU131064 LCH131064:LDQ131064 LMD131064:LNM131064 LVZ131064:LXI131064 MFV131064:MHE131064 MPR131064:MRA131064 MZN131064:NAW131064 NJJ131064:NKS131064 NTF131064:NUO131064 ODB131064:OEK131064 OMX131064:OOG131064 OWT131064:OYC131064 PGP131064:PHY131064 PQL131064:PRU131064 QAH131064:QBQ131064 QKD131064:QLM131064 QTZ131064:QVI131064 RDV131064:RFE131064 RNR131064:RPA131064 RXN131064:RYW131064 SHJ131064:SIS131064 SRF131064:SSO131064 TBB131064:TCK131064 TKX131064:TMG131064 TUT131064:TWC131064 UEP131064:UFY131064 UOL131064:UPU131064 UYH131064:UZQ131064 VID131064:VJM131064 VRZ131064:VTI131064 WBV131064:WDE131064 WLR131064:WNA131064 WVN131064:WWW131064 F196600:AO196600 JB196600:KK196600 SX196600:UG196600 ACT196600:AEC196600 AMP196600:ANY196600 AWL196600:AXU196600 BGH196600:BHQ196600 BQD196600:BRM196600 BZZ196600:CBI196600 CJV196600:CLE196600 CTR196600:CVA196600 DDN196600:DEW196600 DNJ196600:DOS196600 DXF196600:DYO196600 EHB196600:EIK196600 EQX196600:ESG196600 FAT196600:FCC196600 FKP196600:FLY196600 FUL196600:FVU196600 GEH196600:GFQ196600 GOD196600:GPM196600 GXZ196600:GZI196600 HHV196600:HJE196600 HRR196600:HTA196600 IBN196600:ICW196600 ILJ196600:IMS196600 IVF196600:IWO196600 JFB196600:JGK196600 JOX196600:JQG196600 JYT196600:KAC196600 KIP196600:KJY196600 KSL196600:KTU196600 LCH196600:LDQ196600 LMD196600:LNM196600 LVZ196600:LXI196600 MFV196600:MHE196600 MPR196600:MRA196600 MZN196600:NAW196600 NJJ196600:NKS196600 NTF196600:NUO196600 ODB196600:OEK196600 OMX196600:OOG196600 OWT196600:OYC196600 PGP196600:PHY196600 PQL196600:PRU196600 QAH196600:QBQ196600 QKD196600:QLM196600 QTZ196600:QVI196600 RDV196600:RFE196600 RNR196600:RPA196600 RXN196600:RYW196600 SHJ196600:SIS196600 SRF196600:SSO196600 TBB196600:TCK196600 TKX196600:TMG196600 TUT196600:TWC196600 UEP196600:UFY196600 UOL196600:UPU196600 UYH196600:UZQ196600 VID196600:VJM196600 VRZ196600:VTI196600 WBV196600:WDE196600 WLR196600:WNA196600 WVN196600:WWW196600 F262136:AO262136 JB262136:KK262136 SX262136:UG262136 ACT262136:AEC262136 AMP262136:ANY262136 AWL262136:AXU262136 BGH262136:BHQ262136 BQD262136:BRM262136 BZZ262136:CBI262136 CJV262136:CLE262136 CTR262136:CVA262136 DDN262136:DEW262136 DNJ262136:DOS262136 DXF262136:DYO262136 EHB262136:EIK262136 EQX262136:ESG262136 FAT262136:FCC262136 FKP262136:FLY262136 FUL262136:FVU262136 GEH262136:GFQ262136 GOD262136:GPM262136 GXZ262136:GZI262136 HHV262136:HJE262136 HRR262136:HTA262136 IBN262136:ICW262136 ILJ262136:IMS262136 IVF262136:IWO262136 JFB262136:JGK262136 JOX262136:JQG262136 JYT262136:KAC262136 KIP262136:KJY262136 KSL262136:KTU262136 LCH262136:LDQ262136 LMD262136:LNM262136 LVZ262136:LXI262136 MFV262136:MHE262136 MPR262136:MRA262136 MZN262136:NAW262136 NJJ262136:NKS262136 NTF262136:NUO262136 ODB262136:OEK262136 OMX262136:OOG262136 OWT262136:OYC262136 PGP262136:PHY262136 PQL262136:PRU262136 QAH262136:QBQ262136 QKD262136:QLM262136 QTZ262136:QVI262136 RDV262136:RFE262136 RNR262136:RPA262136 RXN262136:RYW262136 SHJ262136:SIS262136 SRF262136:SSO262136 TBB262136:TCK262136 TKX262136:TMG262136 TUT262136:TWC262136 UEP262136:UFY262136 UOL262136:UPU262136 UYH262136:UZQ262136 VID262136:VJM262136 VRZ262136:VTI262136 WBV262136:WDE262136 WLR262136:WNA262136 WVN262136:WWW262136 F327672:AO327672 JB327672:KK327672 SX327672:UG327672 ACT327672:AEC327672 AMP327672:ANY327672 AWL327672:AXU327672 BGH327672:BHQ327672 BQD327672:BRM327672 BZZ327672:CBI327672 CJV327672:CLE327672 CTR327672:CVA327672 DDN327672:DEW327672 DNJ327672:DOS327672 DXF327672:DYO327672 EHB327672:EIK327672 EQX327672:ESG327672 FAT327672:FCC327672 FKP327672:FLY327672 FUL327672:FVU327672 GEH327672:GFQ327672 GOD327672:GPM327672 GXZ327672:GZI327672 HHV327672:HJE327672 HRR327672:HTA327672 IBN327672:ICW327672 ILJ327672:IMS327672 IVF327672:IWO327672 JFB327672:JGK327672 JOX327672:JQG327672 JYT327672:KAC327672 KIP327672:KJY327672 KSL327672:KTU327672 LCH327672:LDQ327672 LMD327672:LNM327672 LVZ327672:LXI327672 MFV327672:MHE327672 MPR327672:MRA327672 MZN327672:NAW327672 NJJ327672:NKS327672 NTF327672:NUO327672 ODB327672:OEK327672 OMX327672:OOG327672 OWT327672:OYC327672 PGP327672:PHY327672 PQL327672:PRU327672 QAH327672:QBQ327672 QKD327672:QLM327672 QTZ327672:QVI327672 RDV327672:RFE327672 RNR327672:RPA327672 RXN327672:RYW327672 SHJ327672:SIS327672 SRF327672:SSO327672 TBB327672:TCK327672 TKX327672:TMG327672 TUT327672:TWC327672 UEP327672:UFY327672 UOL327672:UPU327672 UYH327672:UZQ327672 VID327672:VJM327672 VRZ327672:VTI327672 WBV327672:WDE327672 WLR327672:WNA327672 WVN327672:WWW327672 F393208:AO393208 JB393208:KK393208 SX393208:UG393208 ACT393208:AEC393208 AMP393208:ANY393208 AWL393208:AXU393208 BGH393208:BHQ393208 BQD393208:BRM393208 BZZ393208:CBI393208 CJV393208:CLE393208 CTR393208:CVA393208 DDN393208:DEW393208 DNJ393208:DOS393208 DXF393208:DYO393208 EHB393208:EIK393208 EQX393208:ESG393208 FAT393208:FCC393208 FKP393208:FLY393208 FUL393208:FVU393208 GEH393208:GFQ393208 GOD393208:GPM393208 GXZ393208:GZI393208 HHV393208:HJE393208 HRR393208:HTA393208 IBN393208:ICW393208 ILJ393208:IMS393208 IVF393208:IWO393208 JFB393208:JGK393208 JOX393208:JQG393208 JYT393208:KAC393208 KIP393208:KJY393208 KSL393208:KTU393208 LCH393208:LDQ393208 LMD393208:LNM393208 LVZ393208:LXI393208 MFV393208:MHE393208 MPR393208:MRA393208 MZN393208:NAW393208 NJJ393208:NKS393208 NTF393208:NUO393208 ODB393208:OEK393208 OMX393208:OOG393208 OWT393208:OYC393208 PGP393208:PHY393208 PQL393208:PRU393208 QAH393208:QBQ393208 QKD393208:QLM393208 QTZ393208:QVI393208 RDV393208:RFE393208 RNR393208:RPA393208 RXN393208:RYW393208 SHJ393208:SIS393208 SRF393208:SSO393208 TBB393208:TCK393208 TKX393208:TMG393208 TUT393208:TWC393208 UEP393208:UFY393208 UOL393208:UPU393208 UYH393208:UZQ393208 VID393208:VJM393208 VRZ393208:VTI393208 WBV393208:WDE393208 WLR393208:WNA393208 WVN393208:WWW393208 F458744:AO458744 JB458744:KK458744 SX458744:UG458744 ACT458744:AEC458744 AMP458744:ANY458744 AWL458744:AXU458744 BGH458744:BHQ458744 BQD458744:BRM458744 BZZ458744:CBI458744 CJV458744:CLE458744 CTR458744:CVA458744 DDN458744:DEW458744 DNJ458744:DOS458744 DXF458744:DYO458744 EHB458744:EIK458744 EQX458744:ESG458744 FAT458744:FCC458744 FKP458744:FLY458744 FUL458744:FVU458744 GEH458744:GFQ458744 GOD458744:GPM458744 GXZ458744:GZI458744 HHV458744:HJE458744 HRR458744:HTA458744 IBN458744:ICW458744 ILJ458744:IMS458744 IVF458744:IWO458744 JFB458744:JGK458744 JOX458744:JQG458744 JYT458744:KAC458744 KIP458744:KJY458744 KSL458744:KTU458744 LCH458744:LDQ458744 LMD458744:LNM458744 LVZ458744:LXI458744 MFV458744:MHE458744 MPR458744:MRA458744 MZN458744:NAW458744 NJJ458744:NKS458744 NTF458744:NUO458744 ODB458744:OEK458744 OMX458744:OOG458744 OWT458744:OYC458744 PGP458744:PHY458744 PQL458744:PRU458744 QAH458744:QBQ458744 QKD458744:QLM458744 QTZ458744:QVI458744 RDV458744:RFE458744 RNR458744:RPA458744 RXN458744:RYW458744 SHJ458744:SIS458744 SRF458744:SSO458744 TBB458744:TCK458744 TKX458744:TMG458744 TUT458744:TWC458744 UEP458744:UFY458744 UOL458744:UPU458744 UYH458744:UZQ458744 VID458744:VJM458744 VRZ458744:VTI458744 WBV458744:WDE458744 WLR458744:WNA458744 WVN458744:WWW458744 F524280:AO524280 JB524280:KK524280 SX524280:UG524280 ACT524280:AEC524280 AMP524280:ANY524280 AWL524280:AXU524280 BGH524280:BHQ524280 BQD524280:BRM524280 BZZ524280:CBI524280 CJV524280:CLE524280 CTR524280:CVA524280 DDN524280:DEW524280 DNJ524280:DOS524280 DXF524280:DYO524280 EHB524280:EIK524280 EQX524280:ESG524280 FAT524280:FCC524280 FKP524280:FLY524280 FUL524280:FVU524280 GEH524280:GFQ524280 GOD524280:GPM524280 GXZ524280:GZI524280 HHV524280:HJE524280 HRR524280:HTA524280 IBN524280:ICW524280 ILJ524280:IMS524280 IVF524280:IWO524280 JFB524280:JGK524280 JOX524280:JQG524280 JYT524280:KAC524280 KIP524280:KJY524280 KSL524280:KTU524280 LCH524280:LDQ524280 LMD524280:LNM524280 LVZ524280:LXI524280 MFV524280:MHE524280 MPR524280:MRA524280 MZN524280:NAW524280 NJJ524280:NKS524280 NTF524280:NUO524280 ODB524280:OEK524280 OMX524280:OOG524280 OWT524280:OYC524280 PGP524280:PHY524280 PQL524280:PRU524280 QAH524280:QBQ524280 QKD524280:QLM524280 QTZ524280:QVI524280 RDV524280:RFE524280 RNR524280:RPA524280 RXN524280:RYW524280 SHJ524280:SIS524280 SRF524280:SSO524280 TBB524280:TCK524280 TKX524280:TMG524280 TUT524280:TWC524280 UEP524280:UFY524280 UOL524280:UPU524280 UYH524280:UZQ524280 VID524280:VJM524280 VRZ524280:VTI524280 WBV524280:WDE524280 WLR524280:WNA524280 WVN524280:WWW524280 F589816:AO589816 JB589816:KK589816 SX589816:UG589816 ACT589816:AEC589816 AMP589816:ANY589816 AWL589816:AXU589816 BGH589816:BHQ589816 BQD589816:BRM589816 BZZ589816:CBI589816 CJV589816:CLE589816 CTR589816:CVA589816 DDN589816:DEW589816 DNJ589816:DOS589816 DXF589816:DYO589816 EHB589816:EIK589816 EQX589816:ESG589816 FAT589816:FCC589816 FKP589816:FLY589816 FUL589816:FVU589816 GEH589816:GFQ589816 GOD589816:GPM589816 GXZ589816:GZI589816 HHV589816:HJE589816 HRR589816:HTA589816 IBN589816:ICW589816 ILJ589816:IMS589816 IVF589816:IWO589816 JFB589816:JGK589816 JOX589816:JQG589816 JYT589816:KAC589816 KIP589816:KJY589816 KSL589816:KTU589816 LCH589816:LDQ589816 LMD589816:LNM589816 LVZ589816:LXI589816 MFV589816:MHE589816 MPR589816:MRA589816 MZN589816:NAW589816 NJJ589816:NKS589816 NTF589816:NUO589816 ODB589816:OEK589816 OMX589816:OOG589816 OWT589816:OYC589816 PGP589816:PHY589816 PQL589816:PRU589816 QAH589816:QBQ589816 QKD589816:QLM589816 QTZ589816:QVI589816 RDV589816:RFE589816 RNR589816:RPA589816 RXN589816:RYW589816 SHJ589816:SIS589816 SRF589816:SSO589816 TBB589816:TCK589816 TKX589816:TMG589816 TUT589816:TWC589816 UEP589816:UFY589816 UOL589816:UPU589816 UYH589816:UZQ589816 VID589816:VJM589816 VRZ589816:VTI589816 WBV589816:WDE589816 WLR589816:WNA589816 WVN589816:WWW589816 F655352:AO655352 JB655352:KK655352 SX655352:UG655352 ACT655352:AEC655352 AMP655352:ANY655352 AWL655352:AXU655352 BGH655352:BHQ655352 BQD655352:BRM655352 BZZ655352:CBI655352 CJV655352:CLE655352 CTR655352:CVA655352 DDN655352:DEW655352 DNJ655352:DOS655352 DXF655352:DYO655352 EHB655352:EIK655352 EQX655352:ESG655352 FAT655352:FCC655352 FKP655352:FLY655352 FUL655352:FVU655352 GEH655352:GFQ655352 GOD655352:GPM655352 GXZ655352:GZI655352 HHV655352:HJE655352 HRR655352:HTA655352 IBN655352:ICW655352 ILJ655352:IMS655352 IVF655352:IWO655352 JFB655352:JGK655352 JOX655352:JQG655352 JYT655352:KAC655352 KIP655352:KJY655352 KSL655352:KTU655352 LCH655352:LDQ655352 LMD655352:LNM655352 LVZ655352:LXI655352 MFV655352:MHE655352 MPR655352:MRA655352 MZN655352:NAW655352 NJJ655352:NKS655352 NTF655352:NUO655352 ODB655352:OEK655352 OMX655352:OOG655352 OWT655352:OYC655352 PGP655352:PHY655352 PQL655352:PRU655352 QAH655352:QBQ655352 QKD655352:QLM655352 QTZ655352:QVI655352 RDV655352:RFE655352 RNR655352:RPA655352 RXN655352:RYW655352 SHJ655352:SIS655352 SRF655352:SSO655352 TBB655352:TCK655352 TKX655352:TMG655352 TUT655352:TWC655352 UEP655352:UFY655352 UOL655352:UPU655352 UYH655352:UZQ655352 VID655352:VJM655352 VRZ655352:VTI655352 WBV655352:WDE655352 WLR655352:WNA655352 WVN655352:WWW655352 F720888:AO720888 JB720888:KK720888 SX720888:UG720888 ACT720888:AEC720888 AMP720888:ANY720888 AWL720888:AXU720888 BGH720888:BHQ720888 BQD720888:BRM720888 BZZ720888:CBI720888 CJV720888:CLE720888 CTR720888:CVA720888 DDN720888:DEW720888 DNJ720888:DOS720888 DXF720888:DYO720888 EHB720888:EIK720888 EQX720888:ESG720888 FAT720888:FCC720888 FKP720888:FLY720888 FUL720888:FVU720888 GEH720888:GFQ720888 GOD720888:GPM720888 GXZ720888:GZI720888 HHV720888:HJE720888 HRR720888:HTA720888 IBN720888:ICW720888 ILJ720888:IMS720888 IVF720888:IWO720888 JFB720888:JGK720888 JOX720888:JQG720888 JYT720888:KAC720888 KIP720888:KJY720888 KSL720888:KTU720888 LCH720888:LDQ720888 LMD720888:LNM720888 LVZ720888:LXI720888 MFV720888:MHE720888 MPR720888:MRA720888 MZN720888:NAW720888 NJJ720888:NKS720888 NTF720888:NUO720888 ODB720888:OEK720888 OMX720888:OOG720888 OWT720888:OYC720888 PGP720888:PHY720888 PQL720888:PRU720888 QAH720888:QBQ720888 QKD720888:QLM720888 QTZ720888:QVI720888 RDV720888:RFE720888 RNR720888:RPA720888 RXN720888:RYW720888 SHJ720888:SIS720888 SRF720888:SSO720888 TBB720888:TCK720888 TKX720888:TMG720888 TUT720888:TWC720888 UEP720888:UFY720888 UOL720888:UPU720888 UYH720888:UZQ720888 VID720888:VJM720888 VRZ720888:VTI720888 WBV720888:WDE720888 WLR720888:WNA720888 WVN720888:WWW720888 F786424:AO786424 JB786424:KK786424 SX786424:UG786424 ACT786424:AEC786424 AMP786424:ANY786424 AWL786424:AXU786424 BGH786424:BHQ786424 BQD786424:BRM786424 BZZ786424:CBI786424 CJV786424:CLE786424 CTR786424:CVA786424 DDN786424:DEW786424 DNJ786424:DOS786424 DXF786424:DYO786424 EHB786424:EIK786424 EQX786424:ESG786424 FAT786424:FCC786424 FKP786424:FLY786424 FUL786424:FVU786424 GEH786424:GFQ786424 GOD786424:GPM786424 GXZ786424:GZI786424 HHV786424:HJE786424 HRR786424:HTA786424 IBN786424:ICW786424 ILJ786424:IMS786424 IVF786424:IWO786424 JFB786424:JGK786424 JOX786424:JQG786424 JYT786424:KAC786424 KIP786424:KJY786424 KSL786424:KTU786424 LCH786424:LDQ786424 LMD786424:LNM786424 LVZ786424:LXI786424 MFV786424:MHE786424 MPR786424:MRA786424 MZN786424:NAW786424 NJJ786424:NKS786424 NTF786424:NUO786424 ODB786424:OEK786424 OMX786424:OOG786424 OWT786424:OYC786424 PGP786424:PHY786424 PQL786424:PRU786424 QAH786424:QBQ786424 QKD786424:QLM786424 QTZ786424:QVI786424 RDV786424:RFE786424 RNR786424:RPA786424 RXN786424:RYW786424 SHJ786424:SIS786424 SRF786424:SSO786424 TBB786424:TCK786424 TKX786424:TMG786424 TUT786424:TWC786424 UEP786424:UFY786424 UOL786424:UPU786424 UYH786424:UZQ786424 VID786424:VJM786424 VRZ786424:VTI786424 WBV786424:WDE786424 WLR786424:WNA786424 WVN786424:WWW786424 F851960:AO851960 JB851960:KK851960 SX851960:UG851960 ACT851960:AEC851960 AMP851960:ANY851960 AWL851960:AXU851960 BGH851960:BHQ851960 BQD851960:BRM851960 BZZ851960:CBI851960 CJV851960:CLE851960 CTR851960:CVA851960 DDN851960:DEW851960 DNJ851960:DOS851960 DXF851960:DYO851960 EHB851960:EIK851960 EQX851960:ESG851960 FAT851960:FCC851960 FKP851960:FLY851960 FUL851960:FVU851960 GEH851960:GFQ851960 GOD851960:GPM851960 GXZ851960:GZI851960 HHV851960:HJE851960 HRR851960:HTA851960 IBN851960:ICW851960 ILJ851960:IMS851960 IVF851960:IWO851960 JFB851960:JGK851960 JOX851960:JQG851960 JYT851960:KAC851960 KIP851960:KJY851960 KSL851960:KTU851960 LCH851960:LDQ851960 LMD851960:LNM851960 LVZ851960:LXI851960 MFV851960:MHE851960 MPR851960:MRA851960 MZN851960:NAW851960 NJJ851960:NKS851960 NTF851960:NUO851960 ODB851960:OEK851960 OMX851960:OOG851960 OWT851960:OYC851960 PGP851960:PHY851960 PQL851960:PRU851960 QAH851960:QBQ851960 QKD851960:QLM851960 QTZ851960:QVI851960 RDV851960:RFE851960 RNR851960:RPA851960 RXN851960:RYW851960 SHJ851960:SIS851960 SRF851960:SSO851960 TBB851960:TCK851960 TKX851960:TMG851960 TUT851960:TWC851960 UEP851960:UFY851960 UOL851960:UPU851960 UYH851960:UZQ851960 VID851960:VJM851960 VRZ851960:VTI851960 WBV851960:WDE851960 WLR851960:WNA851960 WVN851960:WWW851960 F917496:AO917496 JB917496:KK917496 SX917496:UG917496 ACT917496:AEC917496 AMP917496:ANY917496 AWL917496:AXU917496 BGH917496:BHQ917496 BQD917496:BRM917496 BZZ917496:CBI917496 CJV917496:CLE917496 CTR917496:CVA917496 DDN917496:DEW917496 DNJ917496:DOS917496 DXF917496:DYO917496 EHB917496:EIK917496 EQX917496:ESG917496 FAT917496:FCC917496 FKP917496:FLY917496 FUL917496:FVU917496 GEH917496:GFQ917496 GOD917496:GPM917496 GXZ917496:GZI917496 HHV917496:HJE917496 HRR917496:HTA917496 IBN917496:ICW917496 ILJ917496:IMS917496 IVF917496:IWO917496 JFB917496:JGK917496 JOX917496:JQG917496 JYT917496:KAC917496 KIP917496:KJY917496 KSL917496:KTU917496 LCH917496:LDQ917496 LMD917496:LNM917496 LVZ917496:LXI917496 MFV917496:MHE917496 MPR917496:MRA917496 MZN917496:NAW917496 NJJ917496:NKS917496 NTF917496:NUO917496 ODB917496:OEK917496 OMX917496:OOG917496 OWT917496:OYC917496 PGP917496:PHY917496 PQL917496:PRU917496 QAH917496:QBQ917496 QKD917496:QLM917496 QTZ917496:QVI917496 RDV917496:RFE917496 RNR917496:RPA917496 RXN917496:RYW917496 SHJ917496:SIS917496 SRF917496:SSO917496 TBB917496:TCK917496 TKX917496:TMG917496 TUT917496:TWC917496 UEP917496:UFY917496 UOL917496:UPU917496 UYH917496:UZQ917496 VID917496:VJM917496 VRZ917496:VTI917496 WBV917496:WDE917496 WLR917496:WNA917496 WVN917496:WWW917496 F983032:AO983032 JB983032:KK983032 SX983032:UG983032 ACT983032:AEC983032 AMP983032:ANY983032 AWL983032:AXU983032 BGH983032:BHQ983032 BQD983032:BRM983032 BZZ983032:CBI983032 CJV983032:CLE983032 CTR983032:CVA983032 DDN983032:DEW983032 DNJ983032:DOS983032 DXF983032:DYO983032 EHB983032:EIK983032 EQX983032:ESG983032 FAT983032:FCC983032 FKP983032:FLY983032 FUL983032:FVU983032 GEH983032:GFQ983032 GOD983032:GPM983032 GXZ983032:GZI983032 HHV983032:HJE983032 HRR983032:HTA983032 IBN983032:ICW983032 ILJ983032:IMS983032 IVF983032:IWO983032 JFB983032:JGK983032 JOX983032:JQG983032 JYT983032:KAC983032 KIP983032:KJY983032 KSL983032:KTU983032 LCH983032:LDQ983032 LMD983032:LNM983032 LVZ983032:LXI983032 MFV983032:MHE983032 MPR983032:MRA983032 MZN983032:NAW983032 NJJ983032:NKS983032 NTF983032:NUO983032 ODB983032:OEK983032 OMX983032:OOG983032 OWT983032:OYC983032 PGP983032:PHY983032 PQL983032:PRU983032 QAH983032:QBQ983032 QKD983032:QLM983032 QTZ983032:QVI983032 RDV983032:RFE983032 RNR983032:RPA983032 RXN983032:RYW983032 SHJ983032:SIS983032 SRF983032:SSO983032 TBB983032:TCK983032 TKX983032:TMG983032 TUT983032:TWC983032 UEP983032:UFY983032 UOL983032:UPU983032 UYH983032:UZQ983032 VID983032:VJM983032 VRZ983032:VTI983032 WBV983032:WDE983032 WLR983032:WNA983032 WVN983032:WWW983032" xr:uid="{00000000-0002-0000-0900-000000000000}">
      <formula1>"H,H25,H26,H27,H28,H29,H30,H31,H32,H33,H34,H35"</formula1>
    </dataValidation>
    <dataValidation type="list" allowBlank="1" showInputMessage="1" showErrorMessage="1" sqref="F5:AO5 JB5:KK5 SX5:UG5 ACT5:AEC5 AMP5:ANY5 AWL5:AXU5 BGH5:BHQ5 BQD5:BRM5 BZZ5:CBI5 CJV5:CLE5 CTR5:CVA5 DDN5:DEW5 DNJ5:DOS5 DXF5:DYO5 EHB5:EIK5 EQX5:ESG5 FAT5:FCC5 FKP5:FLY5 FUL5:FVU5 GEH5:GFQ5 GOD5:GPM5 GXZ5:GZI5 HHV5:HJE5 HRR5:HTA5 IBN5:ICW5 ILJ5:IMS5 IVF5:IWO5 JFB5:JGK5 JOX5:JQG5 JYT5:KAC5 KIP5:KJY5 KSL5:KTU5 LCH5:LDQ5 LMD5:LNM5 LVZ5:LXI5 MFV5:MHE5 MPR5:MRA5 MZN5:NAW5 NJJ5:NKS5 NTF5:NUO5 ODB5:OEK5 OMX5:OOG5 OWT5:OYC5 PGP5:PHY5 PQL5:PRU5 QAH5:QBQ5 QKD5:QLM5 QTZ5:QVI5 RDV5:RFE5 RNR5:RPA5 RXN5:RYW5 SHJ5:SIS5 SRF5:SSO5 TBB5:TCK5 TKX5:TMG5 TUT5:TWC5 UEP5:UFY5 UOL5:UPU5 UYH5:UZQ5 VID5:VJM5 VRZ5:VTI5 WBV5:WDE5 WLR5:WNA5 WVN5:WWW5 F65529:AO65529 JB65529:KK65529 SX65529:UG65529 ACT65529:AEC65529 AMP65529:ANY65529 AWL65529:AXU65529 BGH65529:BHQ65529 BQD65529:BRM65529 BZZ65529:CBI65529 CJV65529:CLE65529 CTR65529:CVA65529 DDN65529:DEW65529 DNJ65529:DOS65529 DXF65529:DYO65529 EHB65529:EIK65529 EQX65529:ESG65529 FAT65529:FCC65529 FKP65529:FLY65529 FUL65529:FVU65529 GEH65529:GFQ65529 GOD65529:GPM65529 GXZ65529:GZI65529 HHV65529:HJE65529 HRR65529:HTA65529 IBN65529:ICW65529 ILJ65529:IMS65529 IVF65529:IWO65529 JFB65529:JGK65529 JOX65529:JQG65529 JYT65529:KAC65529 KIP65529:KJY65529 KSL65529:KTU65529 LCH65529:LDQ65529 LMD65529:LNM65529 LVZ65529:LXI65529 MFV65529:MHE65529 MPR65529:MRA65529 MZN65529:NAW65529 NJJ65529:NKS65529 NTF65529:NUO65529 ODB65529:OEK65529 OMX65529:OOG65529 OWT65529:OYC65529 PGP65529:PHY65529 PQL65529:PRU65529 QAH65529:QBQ65529 QKD65529:QLM65529 QTZ65529:QVI65529 RDV65529:RFE65529 RNR65529:RPA65529 RXN65529:RYW65529 SHJ65529:SIS65529 SRF65529:SSO65529 TBB65529:TCK65529 TKX65529:TMG65529 TUT65529:TWC65529 UEP65529:UFY65529 UOL65529:UPU65529 UYH65529:UZQ65529 VID65529:VJM65529 VRZ65529:VTI65529 WBV65529:WDE65529 WLR65529:WNA65529 WVN65529:WWW65529 F131065:AO131065 JB131065:KK131065 SX131065:UG131065 ACT131065:AEC131065 AMP131065:ANY131065 AWL131065:AXU131065 BGH131065:BHQ131065 BQD131065:BRM131065 BZZ131065:CBI131065 CJV131065:CLE131065 CTR131065:CVA131065 DDN131065:DEW131065 DNJ131065:DOS131065 DXF131065:DYO131065 EHB131065:EIK131065 EQX131065:ESG131065 FAT131065:FCC131065 FKP131065:FLY131065 FUL131065:FVU131065 GEH131065:GFQ131065 GOD131065:GPM131065 GXZ131065:GZI131065 HHV131065:HJE131065 HRR131065:HTA131065 IBN131065:ICW131065 ILJ131065:IMS131065 IVF131065:IWO131065 JFB131065:JGK131065 JOX131065:JQG131065 JYT131065:KAC131065 KIP131065:KJY131065 KSL131065:KTU131065 LCH131065:LDQ131065 LMD131065:LNM131065 LVZ131065:LXI131065 MFV131065:MHE131065 MPR131065:MRA131065 MZN131065:NAW131065 NJJ131065:NKS131065 NTF131065:NUO131065 ODB131065:OEK131065 OMX131065:OOG131065 OWT131065:OYC131065 PGP131065:PHY131065 PQL131065:PRU131065 QAH131065:QBQ131065 QKD131065:QLM131065 QTZ131065:QVI131065 RDV131065:RFE131065 RNR131065:RPA131065 RXN131065:RYW131065 SHJ131065:SIS131065 SRF131065:SSO131065 TBB131065:TCK131065 TKX131065:TMG131065 TUT131065:TWC131065 UEP131065:UFY131065 UOL131065:UPU131065 UYH131065:UZQ131065 VID131065:VJM131065 VRZ131065:VTI131065 WBV131065:WDE131065 WLR131065:WNA131065 WVN131065:WWW131065 F196601:AO196601 JB196601:KK196601 SX196601:UG196601 ACT196601:AEC196601 AMP196601:ANY196601 AWL196601:AXU196601 BGH196601:BHQ196601 BQD196601:BRM196601 BZZ196601:CBI196601 CJV196601:CLE196601 CTR196601:CVA196601 DDN196601:DEW196601 DNJ196601:DOS196601 DXF196601:DYO196601 EHB196601:EIK196601 EQX196601:ESG196601 FAT196601:FCC196601 FKP196601:FLY196601 FUL196601:FVU196601 GEH196601:GFQ196601 GOD196601:GPM196601 GXZ196601:GZI196601 HHV196601:HJE196601 HRR196601:HTA196601 IBN196601:ICW196601 ILJ196601:IMS196601 IVF196601:IWO196601 JFB196601:JGK196601 JOX196601:JQG196601 JYT196601:KAC196601 KIP196601:KJY196601 KSL196601:KTU196601 LCH196601:LDQ196601 LMD196601:LNM196601 LVZ196601:LXI196601 MFV196601:MHE196601 MPR196601:MRA196601 MZN196601:NAW196601 NJJ196601:NKS196601 NTF196601:NUO196601 ODB196601:OEK196601 OMX196601:OOG196601 OWT196601:OYC196601 PGP196601:PHY196601 PQL196601:PRU196601 QAH196601:QBQ196601 QKD196601:QLM196601 QTZ196601:QVI196601 RDV196601:RFE196601 RNR196601:RPA196601 RXN196601:RYW196601 SHJ196601:SIS196601 SRF196601:SSO196601 TBB196601:TCK196601 TKX196601:TMG196601 TUT196601:TWC196601 UEP196601:UFY196601 UOL196601:UPU196601 UYH196601:UZQ196601 VID196601:VJM196601 VRZ196601:VTI196601 WBV196601:WDE196601 WLR196601:WNA196601 WVN196601:WWW196601 F262137:AO262137 JB262137:KK262137 SX262137:UG262137 ACT262137:AEC262137 AMP262137:ANY262137 AWL262137:AXU262137 BGH262137:BHQ262137 BQD262137:BRM262137 BZZ262137:CBI262137 CJV262137:CLE262137 CTR262137:CVA262137 DDN262137:DEW262137 DNJ262137:DOS262137 DXF262137:DYO262137 EHB262137:EIK262137 EQX262137:ESG262137 FAT262137:FCC262137 FKP262137:FLY262137 FUL262137:FVU262137 GEH262137:GFQ262137 GOD262137:GPM262137 GXZ262137:GZI262137 HHV262137:HJE262137 HRR262137:HTA262137 IBN262137:ICW262137 ILJ262137:IMS262137 IVF262137:IWO262137 JFB262137:JGK262137 JOX262137:JQG262137 JYT262137:KAC262137 KIP262137:KJY262137 KSL262137:KTU262137 LCH262137:LDQ262137 LMD262137:LNM262137 LVZ262137:LXI262137 MFV262137:MHE262137 MPR262137:MRA262137 MZN262137:NAW262137 NJJ262137:NKS262137 NTF262137:NUO262137 ODB262137:OEK262137 OMX262137:OOG262137 OWT262137:OYC262137 PGP262137:PHY262137 PQL262137:PRU262137 QAH262137:QBQ262137 QKD262137:QLM262137 QTZ262137:QVI262137 RDV262137:RFE262137 RNR262137:RPA262137 RXN262137:RYW262137 SHJ262137:SIS262137 SRF262137:SSO262137 TBB262137:TCK262137 TKX262137:TMG262137 TUT262137:TWC262137 UEP262137:UFY262137 UOL262137:UPU262137 UYH262137:UZQ262137 VID262137:VJM262137 VRZ262137:VTI262137 WBV262137:WDE262137 WLR262137:WNA262137 WVN262137:WWW262137 F327673:AO327673 JB327673:KK327673 SX327673:UG327673 ACT327673:AEC327673 AMP327673:ANY327673 AWL327673:AXU327673 BGH327673:BHQ327673 BQD327673:BRM327673 BZZ327673:CBI327673 CJV327673:CLE327673 CTR327673:CVA327673 DDN327673:DEW327673 DNJ327673:DOS327673 DXF327673:DYO327673 EHB327673:EIK327673 EQX327673:ESG327673 FAT327673:FCC327673 FKP327673:FLY327673 FUL327673:FVU327673 GEH327673:GFQ327673 GOD327673:GPM327673 GXZ327673:GZI327673 HHV327673:HJE327673 HRR327673:HTA327673 IBN327673:ICW327673 ILJ327673:IMS327673 IVF327673:IWO327673 JFB327673:JGK327673 JOX327673:JQG327673 JYT327673:KAC327673 KIP327673:KJY327673 KSL327673:KTU327673 LCH327673:LDQ327673 LMD327673:LNM327673 LVZ327673:LXI327673 MFV327673:MHE327673 MPR327673:MRA327673 MZN327673:NAW327673 NJJ327673:NKS327673 NTF327673:NUO327673 ODB327673:OEK327673 OMX327673:OOG327673 OWT327673:OYC327673 PGP327673:PHY327673 PQL327673:PRU327673 QAH327673:QBQ327673 QKD327673:QLM327673 QTZ327673:QVI327673 RDV327673:RFE327673 RNR327673:RPA327673 RXN327673:RYW327673 SHJ327673:SIS327673 SRF327673:SSO327673 TBB327673:TCK327673 TKX327673:TMG327673 TUT327673:TWC327673 UEP327673:UFY327673 UOL327673:UPU327673 UYH327673:UZQ327673 VID327673:VJM327673 VRZ327673:VTI327673 WBV327673:WDE327673 WLR327673:WNA327673 WVN327673:WWW327673 F393209:AO393209 JB393209:KK393209 SX393209:UG393209 ACT393209:AEC393209 AMP393209:ANY393209 AWL393209:AXU393209 BGH393209:BHQ393209 BQD393209:BRM393209 BZZ393209:CBI393209 CJV393209:CLE393209 CTR393209:CVA393209 DDN393209:DEW393209 DNJ393209:DOS393209 DXF393209:DYO393209 EHB393209:EIK393209 EQX393209:ESG393209 FAT393209:FCC393209 FKP393209:FLY393209 FUL393209:FVU393209 GEH393209:GFQ393209 GOD393209:GPM393209 GXZ393209:GZI393209 HHV393209:HJE393209 HRR393209:HTA393209 IBN393209:ICW393209 ILJ393209:IMS393209 IVF393209:IWO393209 JFB393209:JGK393209 JOX393209:JQG393209 JYT393209:KAC393209 KIP393209:KJY393209 KSL393209:KTU393209 LCH393209:LDQ393209 LMD393209:LNM393209 LVZ393209:LXI393209 MFV393209:MHE393209 MPR393209:MRA393209 MZN393209:NAW393209 NJJ393209:NKS393209 NTF393209:NUO393209 ODB393209:OEK393209 OMX393209:OOG393209 OWT393209:OYC393209 PGP393209:PHY393209 PQL393209:PRU393209 QAH393209:QBQ393209 QKD393209:QLM393209 QTZ393209:QVI393209 RDV393209:RFE393209 RNR393209:RPA393209 RXN393209:RYW393209 SHJ393209:SIS393209 SRF393209:SSO393209 TBB393209:TCK393209 TKX393209:TMG393209 TUT393209:TWC393209 UEP393209:UFY393209 UOL393209:UPU393209 UYH393209:UZQ393209 VID393209:VJM393209 VRZ393209:VTI393209 WBV393209:WDE393209 WLR393209:WNA393209 WVN393209:WWW393209 F458745:AO458745 JB458745:KK458745 SX458745:UG458745 ACT458745:AEC458745 AMP458745:ANY458745 AWL458745:AXU458745 BGH458745:BHQ458745 BQD458745:BRM458745 BZZ458745:CBI458745 CJV458745:CLE458745 CTR458745:CVA458745 DDN458745:DEW458745 DNJ458745:DOS458745 DXF458745:DYO458745 EHB458745:EIK458745 EQX458745:ESG458745 FAT458745:FCC458745 FKP458745:FLY458745 FUL458745:FVU458745 GEH458745:GFQ458745 GOD458745:GPM458745 GXZ458745:GZI458745 HHV458745:HJE458745 HRR458745:HTA458745 IBN458745:ICW458745 ILJ458745:IMS458745 IVF458745:IWO458745 JFB458745:JGK458745 JOX458745:JQG458745 JYT458745:KAC458745 KIP458745:KJY458745 KSL458745:KTU458745 LCH458745:LDQ458745 LMD458745:LNM458745 LVZ458745:LXI458745 MFV458745:MHE458745 MPR458745:MRA458745 MZN458745:NAW458745 NJJ458745:NKS458745 NTF458745:NUO458745 ODB458745:OEK458745 OMX458745:OOG458745 OWT458745:OYC458745 PGP458745:PHY458745 PQL458745:PRU458745 QAH458745:QBQ458745 QKD458745:QLM458745 QTZ458745:QVI458745 RDV458745:RFE458745 RNR458745:RPA458745 RXN458745:RYW458745 SHJ458745:SIS458745 SRF458745:SSO458745 TBB458745:TCK458745 TKX458745:TMG458745 TUT458745:TWC458745 UEP458745:UFY458745 UOL458745:UPU458745 UYH458745:UZQ458745 VID458745:VJM458745 VRZ458745:VTI458745 WBV458745:WDE458745 WLR458745:WNA458745 WVN458745:WWW458745 F524281:AO524281 JB524281:KK524281 SX524281:UG524281 ACT524281:AEC524281 AMP524281:ANY524281 AWL524281:AXU524281 BGH524281:BHQ524281 BQD524281:BRM524281 BZZ524281:CBI524281 CJV524281:CLE524281 CTR524281:CVA524281 DDN524281:DEW524281 DNJ524281:DOS524281 DXF524281:DYO524281 EHB524281:EIK524281 EQX524281:ESG524281 FAT524281:FCC524281 FKP524281:FLY524281 FUL524281:FVU524281 GEH524281:GFQ524281 GOD524281:GPM524281 GXZ524281:GZI524281 HHV524281:HJE524281 HRR524281:HTA524281 IBN524281:ICW524281 ILJ524281:IMS524281 IVF524281:IWO524281 JFB524281:JGK524281 JOX524281:JQG524281 JYT524281:KAC524281 KIP524281:KJY524281 KSL524281:KTU524281 LCH524281:LDQ524281 LMD524281:LNM524281 LVZ524281:LXI524281 MFV524281:MHE524281 MPR524281:MRA524281 MZN524281:NAW524281 NJJ524281:NKS524281 NTF524281:NUO524281 ODB524281:OEK524281 OMX524281:OOG524281 OWT524281:OYC524281 PGP524281:PHY524281 PQL524281:PRU524281 QAH524281:QBQ524281 QKD524281:QLM524281 QTZ524281:QVI524281 RDV524281:RFE524281 RNR524281:RPA524281 RXN524281:RYW524281 SHJ524281:SIS524281 SRF524281:SSO524281 TBB524281:TCK524281 TKX524281:TMG524281 TUT524281:TWC524281 UEP524281:UFY524281 UOL524281:UPU524281 UYH524281:UZQ524281 VID524281:VJM524281 VRZ524281:VTI524281 WBV524281:WDE524281 WLR524281:WNA524281 WVN524281:WWW524281 F589817:AO589817 JB589817:KK589817 SX589817:UG589817 ACT589817:AEC589817 AMP589817:ANY589817 AWL589817:AXU589817 BGH589817:BHQ589817 BQD589817:BRM589817 BZZ589817:CBI589817 CJV589817:CLE589817 CTR589817:CVA589817 DDN589817:DEW589817 DNJ589817:DOS589817 DXF589817:DYO589817 EHB589817:EIK589817 EQX589817:ESG589817 FAT589817:FCC589817 FKP589817:FLY589817 FUL589817:FVU589817 GEH589817:GFQ589817 GOD589817:GPM589817 GXZ589817:GZI589817 HHV589817:HJE589817 HRR589817:HTA589817 IBN589817:ICW589817 ILJ589817:IMS589817 IVF589817:IWO589817 JFB589817:JGK589817 JOX589817:JQG589817 JYT589817:KAC589817 KIP589817:KJY589817 KSL589817:KTU589817 LCH589817:LDQ589817 LMD589817:LNM589817 LVZ589817:LXI589817 MFV589817:MHE589817 MPR589817:MRA589817 MZN589817:NAW589817 NJJ589817:NKS589817 NTF589817:NUO589817 ODB589817:OEK589817 OMX589817:OOG589817 OWT589817:OYC589817 PGP589817:PHY589817 PQL589817:PRU589817 QAH589817:QBQ589817 QKD589817:QLM589817 QTZ589817:QVI589817 RDV589817:RFE589817 RNR589817:RPA589817 RXN589817:RYW589817 SHJ589817:SIS589817 SRF589817:SSO589817 TBB589817:TCK589817 TKX589817:TMG589817 TUT589817:TWC589817 UEP589817:UFY589817 UOL589817:UPU589817 UYH589817:UZQ589817 VID589817:VJM589817 VRZ589817:VTI589817 WBV589817:WDE589817 WLR589817:WNA589817 WVN589817:WWW589817 F655353:AO655353 JB655353:KK655353 SX655353:UG655353 ACT655353:AEC655353 AMP655353:ANY655353 AWL655353:AXU655353 BGH655353:BHQ655353 BQD655353:BRM655353 BZZ655353:CBI655353 CJV655353:CLE655353 CTR655353:CVA655353 DDN655353:DEW655353 DNJ655353:DOS655353 DXF655353:DYO655353 EHB655353:EIK655353 EQX655353:ESG655353 FAT655353:FCC655353 FKP655353:FLY655353 FUL655353:FVU655353 GEH655353:GFQ655353 GOD655353:GPM655353 GXZ655353:GZI655353 HHV655353:HJE655353 HRR655353:HTA655353 IBN655353:ICW655353 ILJ655353:IMS655353 IVF655353:IWO655353 JFB655353:JGK655353 JOX655353:JQG655353 JYT655353:KAC655353 KIP655353:KJY655353 KSL655353:KTU655353 LCH655353:LDQ655353 LMD655353:LNM655353 LVZ655353:LXI655353 MFV655353:MHE655353 MPR655353:MRA655353 MZN655353:NAW655353 NJJ655353:NKS655353 NTF655353:NUO655353 ODB655353:OEK655353 OMX655353:OOG655353 OWT655353:OYC655353 PGP655353:PHY655353 PQL655353:PRU655353 QAH655353:QBQ655353 QKD655353:QLM655353 QTZ655353:QVI655353 RDV655353:RFE655353 RNR655353:RPA655353 RXN655353:RYW655353 SHJ655353:SIS655353 SRF655353:SSO655353 TBB655353:TCK655353 TKX655353:TMG655353 TUT655353:TWC655353 UEP655353:UFY655353 UOL655353:UPU655353 UYH655353:UZQ655353 VID655353:VJM655353 VRZ655353:VTI655353 WBV655353:WDE655353 WLR655353:WNA655353 WVN655353:WWW655353 F720889:AO720889 JB720889:KK720889 SX720889:UG720889 ACT720889:AEC720889 AMP720889:ANY720889 AWL720889:AXU720889 BGH720889:BHQ720889 BQD720889:BRM720889 BZZ720889:CBI720889 CJV720889:CLE720889 CTR720889:CVA720889 DDN720889:DEW720889 DNJ720889:DOS720889 DXF720889:DYO720889 EHB720889:EIK720889 EQX720889:ESG720889 FAT720889:FCC720889 FKP720889:FLY720889 FUL720889:FVU720889 GEH720889:GFQ720889 GOD720889:GPM720889 GXZ720889:GZI720889 HHV720889:HJE720889 HRR720889:HTA720889 IBN720889:ICW720889 ILJ720889:IMS720889 IVF720889:IWO720889 JFB720889:JGK720889 JOX720889:JQG720889 JYT720889:KAC720889 KIP720889:KJY720889 KSL720889:KTU720889 LCH720889:LDQ720889 LMD720889:LNM720889 LVZ720889:LXI720889 MFV720889:MHE720889 MPR720889:MRA720889 MZN720889:NAW720889 NJJ720889:NKS720889 NTF720889:NUO720889 ODB720889:OEK720889 OMX720889:OOG720889 OWT720889:OYC720889 PGP720889:PHY720889 PQL720889:PRU720889 QAH720889:QBQ720889 QKD720889:QLM720889 QTZ720889:QVI720889 RDV720889:RFE720889 RNR720889:RPA720889 RXN720889:RYW720889 SHJ720889:SIS720889 SRF720889:SSO720889 TBB720889:TCK720889 TKX720889:TMG720889 TUT720889:TWC720889 UEP720889:UFY720889 UOL720889:UPU720889 UYH720889:UZQ720889 VID720889:VJM720889 VRZ720889:VTI720889 WBV720889:WDE720889 WLR720889:WNA720889 WVN720889:WWW720889 F786425:AO786425 JB786425:KK786425 SX786425:UG786425 ACT786425:AEC786425 AMP786425:ANY786425 AWL786425:AXU786425 BGH786425:BHQ786425 BQD786425:BRM786425 BZZ786425:CBI786425 CJV786425:CLE786425 CTR786425:CVA786425 DDN786425:DEW786425 DNJ786425:DOS786425 DXF786425:DYO786425 EHB786425:EIK786425 EQX786425:ESG786425 FAT786425:FCC786425 FKP786425:FLY786425 FUL786425:FVU786425 GEH786425:GFQ786425 GOD786425:GPM786425 GXZ786425:GZI786425 HHV786425:HJE786425 HRR786425:HTA786425 IBN786425:ICW786425 ILJ786425:IMS786425 IVF786425:IWO786425 JFB786425:JGK786425 JOX786425:JQG786425 JYT786425:KAC786425 KIP786425:KJY786425 KSL786425:KTU786425 LCH786425:LDQ786425 LMD786425:LNM786425 LVZ786425:LXI786425 MFV786425:MHE786425 MPR786425:MRA786425 MZN786425:NAW786425 NJJ786425:NKS786425 NTF786425:NUO786425 ODB786425:OEK786425 OMX786425:OOG786425 OWT786425:OYC786425 PGP786425:PHY786425 PQL786425:PRU786425 QAH786425:QBQ786425 QKD786425:QLM786425 QTZ786425:QVI786425 RDV786425:RFE786425 RNR786425:RPA786425 RXN786425:RYW786425 SHJ786425:SIS786425 SRF786425:SSO786425 TBB786425:TCK786425 TKX786425:TMG786425 TUT786425:TWC786425 UEP786425:UFY786425 UOL786425:UPU786425 UYH786425:UZQ786425 VID786425:VJM786425 VRZ786425:VTI786425 WBV786425:WDE786425 WLR786425:WNA786425 WVN786425:WWW786425 F851961:AO851961 JB851961:KK851961 SX851961:UG851961 ACT851961:AEC851961 AMP851961:ANY851961 AWL851961:AXU851961 BGH851961:BHQ851961 BQD851961:BRM851961 BZZ851961:CBI851961 CJV851961:CLE851961 CTR851961:CVA851961 DDN851961:DEW851961 DNJ851961:DOS851961 DXF851961:DYO851961 EHB851961:EIK851961 EQX851961:ESG851961 FAT851961:FCC851961 FKP851961:FLY851961 FUL851961:FVU851961 GEH851961:GFQ851961 GOD851961:GPM851961 GXZ851961:GZI851961 HHV851961:HJE851961 HRR851961:HTA851961 IBN851961:ICW851961 ILJ851961:IMS851961 IVF851961:IWO851961 JFB851961:JGK851961 JOX851961:JQG851961 JYT851961:KAC851961 KIP851961:KJY851961 KSL851961:KTU851961 LCH851961:LDQ851961 LMD851961:LNM851961 LVZ851961:LXI851961 MFV851961:MHE851961 MPR851961:MRA851961 MZN851961:NAW851961 NJJ851961:NKS851961 NTF851961:NUO851961 ODB851961:OEK851961 OMX851961:OOG851961 OWT851961:OYC851961 PGP851961:PHY851961 PQL851961:PRU851961 QAH851961:QBQ851961 QKD851961:QLM851961 QTZ851961:QVI851961 RDV851961:RFE851961 RNR851961:RPA851961 RXN851961:RYW851961 SHJ851961:SIS851961 SRF851961:SSO851961 TBB851961:TCK851961 TKX851961:TMG851961 TUT851961:TWC851961 UEP851961:UFY851961 UOL851961:UPU851961 UYH851961:UZQ851961 VID851961:VJM851961 VRZ851961:VTI851961 WBV851961:WDE851961 WLR851961:WNA851961 WVN851961:WWW851961 F917497:AO917497 JB917497:KK917497 SX917497:UG917497 ACT917497:AEC917497 AMP917497:ANY917497 AWL917497:AXU917497 BGH917497:BHQ917497 BQD917497:BRM917497 BZZ917497:CBI917497 CJV917497:CLE917497 CTR917497:CVA917497 DDN917497:DEW917497 DNJ917497:DOS917497 DXF917497:DYO917497 EHB917497:EIK917497 EQX917497:ESG917497 FAT917497:FCC917497 FKP917497:FLY917497 FUL917497:FVU917497 GEH917497:GFQ917497 GOD917497:GPM917497 GXZ917497:GZI917497 HHV917497:HJE917497 HRR917497:HTA917497 IBN917497:ICW917497 ILJ917497:IMS917497 IVF917497:IWO917497 JFB917497:JGK917497 JOX917497:JQG917497 JYT917497:KAC917497 KIP917497:KJY917497 KSL917497:KTU917497 LCH917497:LDQ917497 LMD917497:LNM917497 LVZ917497:LXI917497 MFV917497:MHE917497 MPR917497:MRA917497 MZN917497:NAW917497 NJJ917497:NKS917497 NTF917497:NUO917497 ODB917497:OEK917497 OMX917497:OOG917497 OWT917497:OYC917497 PGP917497:PHY917497 PQL917497:PRU917497 QAH917497:QBQ917497 QKD917497:QLM917497 QTZ917497:QVI917497 RDV917497:RFE917497 RNR917497:RPA917497 RXN917497:RYW917497 SHJ917497:SIS917497 SRF917497:SSO917497 TBB917497:TCK917497 TKX917497:TMG917497 TUT917497:TWC917497 UEP917497:UFY917497 UOL917497:UPU917497 UYH917497:UZQ917497 VID917497:VJM917497 VRZ917497:VTI917497 WBV917497:WDE917497 WLR917497:WNA917497 WVN917497:WWW917497 F983033:AO983033 JB983033:KK983033 SX983033:UG983033 ACT983033:AEC983033 AMP983033:ANY983033 AWL983033:AXU983033 BGH983033:BHQ983033 BQD983033:BRM983033 BZZ983033:CBI983033 CJV983033:CLE983033 CTR983033:CVA983033 DDN983033:DEW983033 DNJ983033:DOS983033 DXF983033:DYO983033 EHB983033:EIK983033 EQX983033:ESG983033 FAT983033:FCC983033 FKP983033:FLY983033 FUL983033:FVU983033 GEH983033:GFQ983033 GOD983033:GPM983033 GXZ983033:GZI983033 HHV983033:HJE983033 HRR983033:HTA983033 IBN983033:ICW983033 ILJ983033:IMS983033 IVF983033:IWO983033 JFB983033:JGK983033 JOX983033:JQG983033 JYT983033:KAC983033 KIP983033:KJY983033 KSL983033:KTU983033 LCH983033:LDQ983033 LMD983033:LNM983033 LVZ983033:LXI983033 MFV983033:MHE983033 MPR983033:MRA983033 MZN983033:NAW983033 NJJ983033:NKS983033 NTF983033:NUO983033 ODB983033:OEK983033 OMX983033:OOG983033 OWT983033:OYC983033 PGP983033:PHY983033 PQL983033:PRU983033 QAH983033:QBQ983033 QKD983033:QLM983033 QTZ983033:QVI983033 RDV983033:RFE983033 RNR983033:RPA983033 RXN983033:RYW983033 SHJ983033:SIS983033 SRF983033:SSO983033 TBB983033:TCK983033 TKX983033:TMG983033 TUT983033:TWC983033 UEP983033:UFY983033 UOL983033:UPU983033 UYH983033:UZQ983033 VID983033:VJM983033 VRZ983033:VTI983033 WBV983033:WDE983033 WLR983033:WNA983033 WVN983033:WWW983033" xr:uid="{00000000-0002-0000-0900-000001000000}">
      <formula1>"1月,2月,3月,4月,5月,6月,7月,8月,9月,10月,11月,12月"</formula1>
    </dataValidation>
  </dataValidations>
  <printOptions horizontalCentered="1"/>
  <pageMargins left="0.25" right="0.25" top="0.75" bottom="0.75" header="0.3" footer="0.3"/>
  <pageSetup paperSize="9" scale="2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6"/>
    <pageSetUpPr fitToPage="1"/>
  </sheetPr>
  <dimension ref="A1:AO15"/>
  <sheetViews>
    <sheetView view="pageBreakPreview" zoomScale="40" zoomScaleNormal="100" workbookViewId="0">
      <pane xSplit="5" ySplit="6" topLeftCell="F10" activePane="bottomRight" state="frozen"/>
      <selection activeCell="H23" sqref="H23"/>
      <selection pane="topRight" activeCell="H23" sqref="H23"/>
      <selection pane="bottomLeft" activeCell="H23" sqref="H23"/>
      <selection pane="bottomRight" activeCell="F4" sqref="F4:AO4"/>
    </sheetView>
  </sheetViews>
  <sheetFormatPr defaultRowHeight="17.25" x14ac:dyDescent="0.2"/>
  <cols>
    <col min="1" max="1" width="8.875" style="45"/>
    <col min="2" max="2" width="18.5" style="45" customWidth="1"/>
    <col min="3" max="3" width="17.625" style="45" customWidth="1"/>
    <col min="4" max="4" width="9.375" style="45" customWidth="1"/>
    <col min="5" max="5" width="22.875" style="45" customWidth="1"/>
    <col min="6" max="41" width="9.125" style="45" customWidth="1"/>
    <col min="42" max="42" width="8.875" style="45"/>
    <col min="43" max="48" width="9.125" style="45" customWidth="1"/>
    <col min="49" max="257" width="8.875" style="45"/>
    <col min="258" max="258" width="18.5" style="45" customWidth="1"/>
    <col min="259" max="259" width="17.625" style="45" customWidth="1"/>
    <col min="260" max="260" width="9.375" style="45" customWidth="1"/>
    <col min="261" max="261" width="22.875" style="45" customWidth="1"/>
    <col min="262" max="297" width="9.125" style="45" customWidth="1"/>
    <col min="298" max="298" width="8.875" style="45"/>
    <col min="299" max="304" width="9.125" style="45" customWidth="1"/>
    <col min="305" max="513" width="8.875" style="45"/>
    <col min="514" max="514" width="18.5" style="45" customWidth="1"/>
    <col min="515" max="515" width="17.625" style="45" customWidth="1"/>
    <col min="516" max="516" width="9.375" style="45" customWidth="1"/>
    <col min="517" max="517" width="22.875" style="45" customWidth="1"/>
    <col min="518" max="553" width="9.125" style="45" customWidth="1"/>
    <col min="554" max="554" width="8.875" style="45"/>
    <col min="555" max="560" width="9.125" style="45" customWidth="1"/>
    <col min="561" max="769" width="8.875" style="45"/>
    <col min="770" max="770" width="18.5" style="45" customWidth="1"/>
    <col min="771" max="771" width="17.625" style="45" customWidth="1"/>
    <col min="772" max="772" width="9.375" style="45" customWidth="1"/>
    <col min="773" max="773" width="22.875" style="45" customWidth="1"/>
    <col min="774" max="809" width="9.125" style="45" customWidth="1"/>
    <col min="810" max="810" width="8.875" style="45"/>
    <col min="811" max="816" width="9.125" style="45" customWidth="1"/>
    <col min="817" max="1025" width="8.875" style="45"/>
    <col min="1026" max="1026" width="18.5" style="45" customWidth="1"/>
    <col min="1027" max="1027" width="17.625" style="45" customWidth="1"/>
    <col min="1028" max="1028" width="9.375" style="45" customWidth="1"/>
    <col min="1029" max="1029" width="22.875" style="45" customWidth="1"/>
    <col min="1030" max="1065" width="9.125" style="45" customWidth="1"/>
    <col min="1066" max="1066" width="8.875" style="45"/>
    <col min="1067" max="1072" width="9.125" style="45" customWidth="1"/>
    <col min="1073" max="1281" width="8.875" style="45"/>
    <col min="1282" max="1282" width="18.5" style="45" customWidth="1"/>
    <col min="1283" max="1283" width="17.625" style="45" customWidth="1"/>
    <col min="1284" max="1284" width="9.375" style="45" customWidth="1"/>
    <col min="1285" max="1285" width="22.875" style="45" customWidth="1"/>
    <col min="1286" max="1321" width="9.125" style="45" customWidth="1"/>
    <col min="1322" max="1322" width="8.875" style="45"/>
    <col min="1323" max="1328" width="9.125" style="45" customWidth="1"/>
    <col min="1329" max="1537" width="8.875" style="45"/>
    <col min="1538" max="1538" width="18.5" style="45" customWidth="1"/>
    <col min="1539" max="1539" width="17.625" style="45" customWidth="1"/>
    <col min="1540" max="1540" width="9.375" style="45" customWidth="1"/>
    <col min="1541" max="1541" width="22.875" style="45" customWidth="1"/>
    <col min="1542" max="1577" width="9.125" style="45" customWidth="1"/>
    <col min="1578" max="1578" width="8.875" style="45"/>
    <col min="1579" max="1584" width="9.125" style="45" customWidth="1"/>
    <col min="1585" max="1793" width="8.875" style="45"/>
    <col min="1794" max="1794" width="18.5" style="45" customWidth="1"/>
    <col min="1795" max="1795" width="17.625" style="45" customWidth="1"/>
    <col min="1796" max="1796" width="9.375" style="45" customWidth="1"/>
    <col min="1797" max="1797" width="22.875" style="45" customWidth="1"/>
    <col min="1798" max="1833" width="9.125" style="45" customWidth="1"/>
    <col min="1834" max="1834" width="8.875" style="45"/>
    <col min="1835" max="1840" width="9.125" style="45" customWidth="1"/>
    <col min="1841" max="2049" width="8.875" style="45"/>
    <col min="2050" max="2050" width="18.5" style="45" customWidth="1"/>
    <col min="2051" max="2051" width="17.625" style="45" customWidth="1"/>
    <col min="2052" max="2052" width="9.375" style="45" customWidth="1"/>
    <col min="2053" max="2053" width="22.875" style="45" customWidth="1"/>
    <col min="2054" max="2089" width="9.125" style="45" customWidth="1"/>
    <col min="2090" max="2090" width="8.875" style="45"/>
    <col min="2091" max="2096" width="9.125" style="45" customWidth="1"/>
    <col min="2097" max="2305" width="8.875" style="45"/>
    <col min="2306" max="2306" width="18.5" style="45" customWidth="1"/>
    <col min="2307" max="2307" width="17.625" style="45" customWidth="1"/>
    <col min="2308" max="2308" width="9.375" style="45" customWidth="1"/>
    <col min="2309" max="2309" width="22.875" style="45" customWidth="1"/>
    <col min="2310" max="2345" width="9.125" style="45" customWidth="1"/>
    <col min="2346" max="2346" width="8.875" style="45"/>
    <col min="2347" max="2352" width="9.125" style="45" customWidth="1"/>
    <col min="2353" max="2561" width="8.875" style="45"/>
    <col min="2562" max="2562" width="18.5" style="45" customWidth="1"/>
    <col min="2563" max="2563" width="17.625" style="45" customWidth="1"/>
    <col min="2564" max="2564" width="9.375" style="45" customWidth="1"/>
    <col min="2565" max="2565" width="22.875" style="45" customWidth="1"/>
    <col min="2566" max="2601" width="9.125" style="45" customWidth="1"/>
    <col min="2602" max="2602" width="8.875" style="45"/>
    <col min="2603" max="2608" width="9.125" style="45" customWidth="1"/>
    <col min="2609" max="2817" width="8.875" style="45"/>
    <col min="2818" max="2818" width="18.5" style="45" customWidth="1"/>
    <col min="2819" max="2819" width="17.625" style="45" customWidth="1"/>
    <col min="2820" max="2820" width="9.375" style="45" customWidth="1"/>
    <col min="2821" max="2821" width="22.875" style="45" customWidth="1"/>
    <col min="2822" max="2857" width="9.125" style="45" customWidth="1"/>
    <col min="2858" max="2858" width="8.875" style="45"/>
    <col min="2859" max="2864" width="9.125" style="45" customWidth="1"/>
    <col min="2865" max="3073" width="8.875" style="45"/>
    <col min="3074" max="3074" width="18.5" style="45" customWidth="1"/>
    <col min="3075" max="3075" width="17.625" style="45" customWidth="1"/>
    <col min="3076" max="3076" width="9.375" style="45" customWidth="1"/>
    <col min="3077" max="3077" width="22.875" style="45" customWidth="1"/>
    <col min="3078" max="3113" width="9.125" style="45" customWidth="1"/>
    <col min="3114" max="3114" width="8.875" style="45"/>
    <col min="3115" max="3120" width="9.125" style="45" customWidth="1"/>
    <col min="3121" max="3329" width="8.875" style="45"/>
    <col min="3330" max="3330" width="18.5" style="45" customWidth="1"/>
    <col min="3331" max="3331" width="17.625" style="45" customWidth="1"/>
    <col min="3332" max="3332" width="9.375" style="45" customWidth="1"/>
    <col min="3333" max="3333" width="22.875" style="45" customWidth="1"/>
    <col min="3334" max="3369" width="9.125" style="45" customWidth="1"/>
    <col min="3370" max="3370" width="8.875" style="45"/>
    <col min="3371" max="3376" width="9.125" style="45" customWidth="1"/>
    <col min="3377" max="3585" width="8.875" style="45"/>
    <col min="3586" max="3586" width="18.5" style="45" customWidth="1"/>
    <col min="3587" max="3587" width="17.625" style="45" customWidth="1"/>
    <col min="3588" max="3588" width="9.375" style="45" customWidth="1"/>
    <col min="3589" max="3589" width="22.875" style="45" customWidth="1"/>
    <col min="3590" max="3625" width="9.125" style="45" customWidth="1"/>
    <col min="3626" max="3626" width="8.875" style="45"/>
    <col min="3627" max="3632" width="9.125" style="45" customWidth="1"/>
    <col min="3633" max="3841" width="8.875" style="45"/>
    <col min="3842" max="3842" width="18.5" style="45" customWidth="1"/>
    <col min="3843" max="3843" width="17.625" style="45" customWidth="1"/>
    <col min="3844" max="3844" width="9.375" style="45" customWidth="1"/>
    <col min="3845" max="3845" width="22.875" style="45" customWidth="1"/>
    <col min="3846" max="3881" width="9.125" style="45" customWidth="1"/>
    <col min="3882" max="3882" width="8.875" style="45"/>
    <col min="3883" max="3888" width="9.125" style="45" customWidth="1"/>
    <col min="3889" max="4097" width="8.875" style="45"/>
    <col min="4098" max="4098" width="18.5" style="45" customWidth="1"/>
    <col min="4099" max="4099" width="17.625" style="45" customWidth="1"/>
    <col min="4100" max="4100" width="9.375" style="45" customWidth="1"/>
    <col min="4101" max="4101" width="22.875" style="45" customWidth="1"/>
    <col min="4102" max="4137" width="9.125" style="45" customWidth="1"/>
    <col min="4138" max="4138" width="8.875" style="45"/>
    <col min="4139" max="4144" width="9.125" style="45" customWidth="1"/>
    <col min="4145" max="4353" width="8.875" style="45"/>
    <col min="4354" max="4354" width="18.5" style="45" customWidth="1"/>
    <col min="4355" max="4355" width="17.625" style="45" customWidth="1"/>
    <col min="4356" max="4356" width="9.375" style="45" customWidth="1"/>
    <col min="4357" max="4357" width="22.875" style="45" customWidth="1"/>
    <col min="4358" max="4393" width="9.125" style="45" customWidth="1"/>
    <col min="4394" max="4394" width="8.875" style="45"/>
    <col min="4395" max="4400" width="9.125" style="45" customWidth="1"/>
    <col min="4401" max="4609" width="8.875" style="45"/>
    <col min="4610" max="4610" width="18.5" style="45" customWidth="1"/>
    <col min="4611" max="4611" width="17.625" style="45" customWidth="1"/>
    <col min="4612" max="4612" width="9.375" style="45" customWidth="1"/>
    <col min="4613" max="4613" width="22.875" style="45" customWidth="1"/>
    <col min="4614" max="4649" width="9.125" style="45" customWidth="1"/>
    <col min="4650" max="4650" width="8.875" style="45"/>
    <col min="4651" max="4656" width="9.125" style="45" customWidth="1"/>
    <col min="4657" max="4865" width="8.875" style="45"/>
    <col min="4866" max="4866" width="18.5" style="45" customWidth="1"/>
    <col min="4867" max="4867" width="17.625" style="45" customWidth="1"/>
    <col min="4868" max="4868" width="9.375" style="45" customWidth="1"/>
    <col min="4869" max="4869" width="22.875" style="45" customWidth="1"/>
    <col min="4870" max="4905" width="9.125" style="45" customWidth="1"/>
    <col min="4906" max="4906" width="8.875" style="45"/>
    <col min="4907" max="4912" width="9.125" style="45" customWidth="1"/>
    <col min="4913" max="5121" width="8.875" style="45"/>
    <col min="5122" max="5122" width="18.5" style="45" customWidth="1"/>
    <col min="5123" max="5123" width="17.625" style="45" customWidth="1"/>
    <col min="5124" max="5124" width="9.375" style="45" customWidth="1"/>
    <col min="5125" max="5125" width="22.875" style="45" customWidth="1"/>
    <col min="5126" max="5161" width="9.125" style="45" customWidth="1"/>
    <col min="5162" max="5162" width="8.875" style="45"/>
    <col min="5163" max="5168" width="9.125" style="45" customWidth="1"/>
    <col min="5169" max="5377" width="8.875" style="45"/>
    <col min="5378" max="5378" width="18.5" style="45" customWidth="1"/>
    <col min="5379" max="5379" width="17.625" style="45" customWidth="1"/>
    <col min="5380" max="5380" width="9.375" style="45" customWidth="1"/>
    <col min="5381" max="5381" width="22.875" style="45" customWidth="1"/>
    <col min="5382" max="5417" width="9.125" style="45" customWidth="1"/>
    <col min="5418" max="5418" width="8.875" style="45"/>
    <col min="5419" max="5424" width="9.125" style="45" customWidth="1"/>
    <col min="5425" max="5633" width="8.875" style="45"/>
    <col min="5634" max="5634" width="18.5" style="45" customWidth="1"/>
    <col min="5635" max="5635" width="17.625" style="45" customWidth="1"/>
    <col min="5636" max="5636" width="9.375" style="45" customWidth="1"/>
    <col min="5637" max="5637" width="22.875" style="45" customWidth="1"/>
    <col min="5638" max="5673" width="9.125" style="45" customWidth="1"/>
    <col min="5674" max="5674" width="8.875" style="45"/>
    <col min="5675" max="5680" width="9.125" style="45" customWidth="1"/>
    <col min="5681" max="5889" width="8.875" style="45"/>
    <col min="5890" max="5890" width="18.5" style="45" customWidth="1"/>
    <col min="5891" max="5891" width="17.625" style="45" customWidth="1"/>
    <col min="5892" max="5892" width="9.375" style="45" customWidth="1"/>
    <col min="5893" max="5893" width="22.875" style="45" customWidth="1"/>
    <col min="5894" max="5929" width="9.125" style="45" customWidth="1"/>
    <col min="5930" max="5930" width="8.875" style="45"/>
    <col min="5931" max="5936" width="9.125" style="45" customWidth="1"/>
    <col min="5937" max="6145" width="8.875" style="45"/>
    <col min="6146" max="6146" width="18.5" style="45" customWidth="1"/>
    <col min="6147" max="6147" width="17.625" style="45" customWidth="1"/>
    <col min="6148" max="6148" width="9.375" style="45" customWidth="1"/>
    <col min="6149" max="6149" width="22.875" style="45" customWidth="1"/>
    <col min="6150" max="6185" width="9.125" style="45" customWidth="1"/>
    <col min="6186" max="6186" width="8.875" style="45"/>
    <col min="6187" max="6192" width="9.125" style="45" customWidth="1"/>
    <col min="6193" max="6401" width="8.875" style="45"/>
    <col min="6402" max="6402" width="18.5" style="45" customWidth="1"/>
    <col min="6403" max="6403" width="17.625" style="45" customWidth="1"/>
    <col min="6404" max="6404" width="9.375" style="45" customWidth="1"/>
    <col min="6405" max="6405" width="22.875" style="45" customWidth="1"/>
    <col min="6406" max="6441" width="9.125" style="45" customWidth="1"/>
    <col min="6442" max="6442" width="8.875" style="45"/>
    <col min="6443" max="6448" width="9.125" style="45" customWidth="1"/>
    <col min="6449" max="6657" width="8.875" style="45"/>
    <col min="6658" max="6658" width="18.5" style="45" customWidth="1"/>
    <col min="6659" max="6659" width="17.625" style="45" customWidth="1"/>
    <col min="6660" max="6660" width="9.375" style="45" customWidth="1"/>
    <col min="6661" max="6661" width="22.875" style="45" customWidth="1"/>
    <col min="6662" max="6697" width="9.125" style="45" customWidth="1"/>
    <col min="6698" max="6698" width="8.875" style="45"/>
    <col min="6699" max="6704" width="9.125" style="45" customWidth="1"/>
    <col min="6705" max="6913" width="8.875" style="45"/>
    <col min="6914" max="6914" width="18.5" style="45" customWidth="1"/>
    <col min="6915" max="6915" width="17.625" style="45" customWidth="1"/>
    <col min="6916" max="6916" width="9.375" style="45" customWidth="1"/>
    <col min="6917" max="6917" width="22.875" style="45" customWidth="1"/>
    <col min="6918" max="6953" width="9.125" style="45" customWidth="1"/>
    <col min="6954" max="6954" width="8.875" style="45"/>
    <col min="6955" max="6960" width="9.125" style="45" customWidth="1"/>
    <col min="6961" max="7169" width="8.875" style="45"/>
    <col min="7170" max="7170" width="18.5" style="45" customWidth="1"/>
    <col min="7171" max="7171" width="17.625" style="45" customWidth="1"/>
    <col min="7172" max="7172" width="9.375" style="45" customWidth="1"/>
    <col min="7173" max="7173" width="22.875" style="45" customWidth="1"/>
    <col min="7174" max="7209" width="9.125" style="45" customWidth="1"/>
    <col min="7210" max="7210" width="8.875" style="45"/>
    <col min="7211" max="7216" width="9.125" style="45" customWidth="1"/>
    <col min="7217" max="7425" width="8.875" style="45"/>
    <col min="7426" max="7426" width="18.5" style="45" customWidth="1"/>
    <col min="7427" max="7427" width="17.625" style="45" customWidth="1"/>
    <col min="7428" max="7428" width="9.375" style="45" customWidth="1"/>
    <col min="7429" max="7429" width="22.875" style="45" customWidth="1"/>
    <col min="7430" max="7465" width="9.125" style="45" customWidth="1"/>
    <col min="7466" max="7466" width="8.875" style="45"/>
    <col min="7467" max="7472" width="9.125" style="45" customWidth="1"/>
    <col min="7473" max="7681" width="8.875" style="45"/>
    <col min="7682" max="7682" width="18.5" style="45" customWidth="1"/>
    <col min="7683" max="7683" width="17.625" style="45" customWidth="1"/>
    <col min="7684" max="7684" width="9.375" style="45" customWidth="1"/>
    <col min="7685" max="7685" width="22.875" style="45" customWidth="1"/>
    <col min="7686" max="7721" width="9.125" style="45" customWidth="1"/>
    <col min="7722" max="7722" width="8.875" style="45"/>
    <col min="7723" max="7728" width="9.125" style="45" customWidth="1"/>
    <col min="7729" max="7937" width="8.875" style="45"/>
    <col min="7938" max="7938" width="18.5" style="45" customWidth="1"/>
    <col min="7939" max="7939" width="17.625" style="45" customWidth="1"/>
    <col min="7940" max="7940" width="9.375" style="45" customWidth="1"/>
    <col min="7941" max="7941" width="22.875" style="45" customWidth="1"/>
    <col min="7942" max="7977" width="9.125" style="45" customWidth="1"/>
    <col min="7978" max="7978" width="8.875" style="45"/>
    <col min="7979" max="7984" width="9.125" style="45" customWidth="1"/>
    <col min="7985" max="8193" width="8.875" style="45"/>
    <col min="8194" max="8194" width="18.5" style="45" customWidth="1"/>
    <col min="8195" max="8195" width="17.625" style="45" customWidth="1"/>
    <col min="8196" max="8196" width="9.375" style="45" customWidth="1"/>
    <col min="8197" max="8197" width="22.875" style="45" customWidth="1"/>
    <col min="8198" max="8233" width="9.125" style="45" customWidth="1"/>
    <col min="8234" max="8234" width="8.875" style="45"/>
    <col min="8235" max="8240" width="9.125" style="45" customWidth="1"/>
    <col min="8241" max="8449" width="8.875" style="45"/>
    <col min="8450" max="8450" width="18.5" style="45" customWidth="1"/>
    <col min="8451" max="8451" width="17.625" style="45" customWidth="1"/>
    <col min="8452" max="8452" width="9.375" style="45" customWidth="1"/>
    <col min="8453" max="8453" width="22.875" style="45" customWidth="1"/>
    <col min="8454" max="8489" width="9.125" style="45" customWidth="1"/>
    <col min="8490" max="8490" width="8.875" style="45"/>
    <col min="8491" max="8496" width="9.125" style="45" customWidth="1"/>
    <col min="8497" max="8705" width="8.875" style="45"/>
    <col min="8706" max="8706" width="18.5" style="45" customWidth="1"/>
    <col min="8707" max="8707" width="17.625" style="45" customWidth="1"/>
    <col min="8708" max="8708" width="9.375" style="45" customWidth="1"/>
    <col min="8709" max="8709" width="22.875" style="45" customWidth="1"/>
    <col min="8710" max="8745" width="9.125" style="45" customWidth="1"/>
    <col min="8746" max="8746" width="8.875" style="45"/>
    <col min="8747" max="8752" width="9.125" style="45" customWidth="1"/>
    <col min="8753" max="8961" width="8.875" style="45"/>
    <col min="8962" max="8962" width="18.5" style="45" customWidth="1"/>
    <col min="8963" max="8963" width="17.625" style="45" customWidth="1"/>
    <col min="8964" max="8964" width="9.375" style="45" customWidth="1"/>
    <col min="8965" max="8965" width="22.875" style="45" customWidth="1"/>
    <col min="8966" max="9001" width="9.125" style="45" customWidth="1"/>
    <col min="9002" max="9002" width="8.875" style="45"/>
    <col min="9003" max="9008" width="9.125" style="45" customWidth="1"/>
    <col min="9009" max="9217" width="8.875" style="45"/>
    <col min="9218" max="9218" width="18.5" style="45" customWidth="1"/>
    <col min="9219" max="9219" width="17.625" style="45" customWidth="1"/>
    <col min="9220" max="9220" width="9.375" style="45" customWidth="1"/>
    <col min="9221" max="9221" width="22.875" style="45" customWidth="1"/>
    <col min="9222" max="9257" width="9.125" style="45" customWidth="1"/>
    <col min="9258" max="9258" width="8.875" style="45"/>
    <col min="9259" max="9264" width="9.125" style="45" customWidth="1"/>
    <col min="9265" max="9473" width="8.875" style="45"/>
    <col min="9474" max="9474" width="18.5" style="45" customWidth="1"/>
    <col min="9475" max="9475" width="17.625" style="45" customWidth="1"/>
    <col min="9476" max="9476" width="9.375" style="45" customWidth="1"/>
    <col min="9477" max="9477" width="22.875" style="45" customWidth="1"/>
    <col min="9478" max="9513" width="9.125" style="45" customWidth="1"/>
    <col min="9514" max="9514" width="8.875" style="45"/>
    <col min="9515" max="9520" width="9.125" style="45" customWidth="1"/>
    <col min="9521" max="9729" width="8.875" style="45"/>
    <col min="9730" max="9730" width="18.5" style="45" customWidth="1"/>
    <col min="9731" max="9731" width="17.625" style="45" customWidth="1"/>
    <col min="9732" max="9732" width="9.375" style="45" customWidth="1"/>
    <col min="9733" max="9733" width="22.875" style="45" customWidth="1"/>
    <col min="9734" max="9769" width="9.125" style="45" customWidth="1"/>
    <col min="9770" max="9770" width="8.875" style="45"/>
    <col min="9771" max="9776" width="9.125" style="45" customWidth="1"/>
    <col min="9777" max="9985" width="8.875" style="45"/>
    <col min="9986" max="9986" width="18.5" style="45" customWidth="1"/>
    <col min="9987" max="9987" width="17.625" style="45" customWidth="1"/>
    <col min="9988" max="9988" width="9.375" style="45" customWidth="1"/>
    <col min="9989" max="9989" width="22.875" style="45" customWidth="1"/>
    <col min="9990" max="10025" width="9.125" style="45" customWidth="1"/>
    <col min="10026" max="10026" width="8.875" style="45"/>
    <col min="10027" max="10032" width="9.125" style="45" customWidth="1"/>
    <col min="10033" max="10241" width="8.875" style="45"/>
    <col min="10242" max="10242" width="18.5" style="45" customWidth="1"/>
    <col min="10243" max="10243" width="17.625" style="45" customWidth="1"/>
    <col min="10244" max="10244" width="9.375" style="45" customWidth="1"/>
    <col min="10245" max="10245" width="22.875" style="45" customWidth="1"/>
    <col min="10246" max="10281" width="9.125" style="45" customWidth="1"/>
    <col min="10282" max="10282" width="8.875" style="45"/>
    <col min="10283" max="10288" width="9.125" style="45" customWidth="1"/>
    <col min="10289" max="10497" width="8.875" style="45"/>
    <col min="10498" max="10498" width="18.5" style="45" customWidth="1"/>
    <col min="10499" max="10499" width="17.625" style="45" customWidth="1"/>
    <col min="10500" max="10500" width="9.375" style="45" customWidth="1"/>
    <col min="10501" max="10501" width="22.875" style="45" customWidth="1"/>
    <col min="10502" max="10537" width="9.125" style="45" customWidth="1"/>
    <col min="10538" max="10538" width="8.875" style="45"/>
    <col min="10539" max="10544" width="9.125" style="45" customWidth="1"/>
    <col min="10545" max="10753" width="8.875" style="45"/>
    <col min="10754" max="10754" width="18.5" style="45" customWidth="1"/>
    <col min="10755" max="10755" width="17.625" style="45" customWidth="1"/>
    <col min="10756" max="10756" width="9.375" style="45" customWidth="1"/>
    <col min="10757" max="10757" width="22.875" style="45" customWidth="1"/>
    <col min="10758" max="10793" width="9.125" style="45" customWidth="1"/>
    <col min="10794" max="10794" width="8.875" style="45"/>
    <col min="10795" max="10800" width="9.125" style="45" customWidth="1"/>
    <col min="10801" max="11009" width="8.875" style="45"/>
    <col min="11010" max="11010" width="18.5" style="45" customWidth="1"/>
    <col min="11011" max="11011" width="17.625" style="45" customWidth="1"/>
    <col min="11012" max="11012" width="9.375" style="45" customWidth="1"/>
    <col min="11013" max="11013" width="22.875" style="45" customWidth="1"/>
    <col min="11014" max="11049" width="9.125" style="45" customWidth="1"/>
    <col min="11050" max="11050" width="8.875" style="45"/>
    <col min="11051" max="11056" width="9.125" style="45" customWidth="1"/>
    <col min="11057" max="11265" width="8.875" style="45"/>
    <col min="11266" max="11266" width="18.5" style="45" customWidth="1"/>
    <col min="11267" max="11267" width="17.625" style="45" customWidth="1"/>
    <col min="11268" max="11268" width="9.375" style="45" customWidth="1"/>
    <col min="11269" max="11269" width="22.875" style="45" customWidth="1"/>
    <col min="11270" max="11305" width="9.125" style="45" customWidth="1"/>
    <col min="11306" max="11306" width="8.875" style="45"/>
    <col min="11307" max="11312" width="9.125" style="45" customWidth="1"/>
    <col min="11313" max="11521" width="8.875" style="45"/>
    <col min="11522" max="11522" width="18.5" style="45" customWidth="1"/>
    <col min="11523" max="11523" width="17.625" style="45" customWidth="1"/>
    <col min="11524" max="11524" width="9.375" style="45" customWidth="1"/>
    <col min="11525" max="11525" width="22.875" style="45" customWidth="1"/>
    <col min="11526" max="11561" width="9.125" style="45" customWidth="1"/>
    <col min="11562" max="11562" width="8.875" style="45"/>
    <col min="11563" max="11568" width="9.125" style="45" customWidth="1"/>
    <col min="11569" max="11777" width="8.875" style="45"/>
    <col min="11778" max="11778" width="18.5" style="45" customWidth="1"/>
    <col min="11779" max="11779" width="17.625" style="45" customWidth="1"/>
    <col min="11780" max="11780" width="9.375" style="45" customWidth="1"/>
    <col min="11781" max="11781" width="22.875" style="45" customWidth="1"/>
    <col min="11782" max="11817" width="9.125" style="45" customWidth="1"/>
    <col min="11818" max="11818" width="8.875" style="45"/>
    <col min="11819" max="11824" width="9.125" style="45" customWidth="1"/>
    <col min="11825" max="12033" width="8.875" style="45"/>
    <col min="12034" max="12034" width="18.5" style="45" customWidth="1"/>
    <col min="12035" max="12035" width="17.625" style="45" customWidth="1"/>
    <col min="12036" max="12036" width="9.375" style="45" customWidth="1"/>
    <col min="12037" max="12037" width="22.875" style="45" customWidth="1"/>
    <col min="12038" max="12073" width="9.125" style="45" customWidth="1"/>
    <col min="12074" max="12074" width="8.875" style="45"/>
    <col min="12075" max="12080" width="9.125" style="45" customWidth="1"/>
    <col min="12081" max="12289" width="8.875" style="45"/>
    <col min="12290" max="12290" width="18.5" style="45" customWidth="1"/>
    <col min="12291" max="12291" width="17.625" style="45" customWidth="1"/>
    <col min="12292" max="12292" width="9.375" style="45" customWidth="1"/>
    <col min="12293" max="12293" width="22.875" style="45" customWidth="1"/>
    <col min="12294" max="12329" width="9.125" style="45" customWidth="1"/>
    <col min="12330" max="12330" width="8.875" style="45"/>
    <col min="12331" max="12336" width="9.125" style="45" customWidth="1"/>
    <col min="12337" max="12545" width="8.875" style="45"/>
    <col min="12546" max="12546" width="18.5" style="45" customWidth="1"/>
    <col min="12547" max="12547" width="17.625" style="45" customWidth="1"/>
    <col min="12548" max="12548" width="9.375" style="45" customWidth="1"/>
    <col min="12549" max="12549" width="22.875" style="45" customWidth="1"/>
    <col min="12550" max="12585" width="9.125" style="45" customWidth="1"/>
    <col min="12586" max="12586" width="8.875" style="45"/>
    <col min="12587" max="12592" width="9.125" style="45" customWidth="1"/>
    <col min="12593" max="12801" width="8.875" style="45"/>
    <col min="12802" max="12802" width="18.5" style="45" customWidth="1"/>
    <col min="12803" max="12803" width="17.625" style="45" customWidth="1"/>
    <col min="12804" max="12804" width="9.375" style="45" customWidth="1"/>
    <col min="12805" max="12805" width="22.875" style="45" customWidth="1"/>
    <col min="12806" max="12841" width="9.125" style="45" customWidth="1"/>
    <col min="12842" max="12842" width="8.875" style="45"/>
    <col min="12843" max="12848" width="9.125" style="45" customWidth="1"/>
    <col min="12849" max="13057" width="8.875" style="45"/>
    <col min="13058" max="13058" width="18.5" style="45" customWidth="1"/>
    <col min="13059" max="13059" width="17.625" style="45" customWidth="1"/>
    <col min="13060" max="13060" width="9.375" style="45" customWidth="1"/>
    <col min="13061" max="13061" width="22.875" style="45" customWidth="1"/>
    <col min="13062" max="13097" width="9.125" style="45" customWidth="1"/>
    <col min="13098" max="13098" width="8.875" style="45"/>
    <col min="13099" max="13104" width="9.125" style="45" customWidth="1"/>
    <col min="13105" max="13313" width="8.875" style="45"/>
    <col min="13314" max="13314" width="18.5" style="45" customWidth="1"/>
    <col min="13315" max="13315" width="17.625" style="45" customWidth="1"/>
    <col min="13316" max="13316" width="9.375" style="45" customWidth="1"/>
    <col min="13317" max="13317" width="22.875" style="45" customWidth="1"/>
    <col min="13318" max="13353" width="9.125" style="45" customWidth="1"/>
    <col min="13354" max="13354" width="8.875" style="45"/>
    <col min="13355" max="13360" width="9.125" style="45" customWidth="1"/>
    <col min="13361" max="13569" width="8.875" style="45"/>
    <col min="13570" max="13570" width="18.5" style="45" customWidth="1"/>
    <col min="13571" max="13571" width="17.625" style="45" customWidth="1"/>
    <col min="13572" max="13572" width="9.375" style="45" customWidth="1"/>
    <col min="13573" max="13573" width="22.875" style="45" customWidth="1"/>
    <col min="13574" max="13609" width="9.125" style="45" customWidth="1"/>
    <col min="13610" max="13610" width="8.875" style="45"/>
    <col min="13611" max="13616" width="9.125" style="45" customWidth="1"/>
    <col min="13617" max="13825" width="8.875" style="45"/>
    <col min="13826" max="13826" width="18.5" style="45" customWidth="1"/>
    <col min="13827" max="13827" width="17.625" style="45" customWidth="1"/>
    <col min="13828" max="13828" width="9.375" style="45" customWidth="1"/>
    <col min="13829" max="13829" width="22.875" style="45" customWidth="1"/>
    <col min="13830" max="13865" width="9.125" style="45" customWidth="1"/>
    <col min="13866" max="13866" width="8.875" style="45"/>
    <col min="13867" max="13872" width="9.125" style="45" customWidth="1"/>
    <col min="13873" max="14081" width="8.875" style="45"/>
    <col min="14082" max="14082" width="18.5" style="45" customWidth="1"/>
    <col min="14083" max="14083" width="17.625" style="45" customWidth="1"/>
    <col min="14084" max="14084" width="9.375" style="45" customWidth="1"/>
    <col min="14085" max="14085" width="22.875" style="45" customWidth="1"/>
    <col min="14086" max="14121" width="9.125" style="45" customWidth="1"/>
    <col min="14122" max="14122" width="8.875" style="45"/>
    <col min="14123" max="14128" width="9.125" style="45" customWidth="1"/>
    <col min="14129" max="14337" width="8.875" style="45"/>
    <col min="14338" max="14338" width="18.5" style="45" customWidth="1"/>
    <col min="14339" max="14339" width="17.625" style="45" customWidth="1"/>
    <col min="14340" max="14340" width="9.375" style="45" customWidth="1"/>
    <col min="14341" max="14341" width="22.875" style="45" customWidth="1"/>
    <col min="14342" max="14377" width="9.125" style="45" customWidth="1"/>
    <col min="14378" max="14378" width="8.875" style="45"/>
    <col min="14379" max="14384" width="9.125" style="45" customWidth="1"/>
    <col min="14385" max="14593" width="8.875" style="45"/>
    <col min="14594" max="14594" width="18.5" style="45" customWidth="1"/>
    <col min="14595" max="14595" width="17.625" style="45" customWidth="1"/>
    <col min="14596" max="14596" width="9.375" style="45" customWidth="1"/>
    <col min="14597" max="14597" width="22.875" style="45" customWidth="1"/>
    <col min="14598" max="14633" width="9.125" style="45" customWidth="1"/>
    <col min="14634" max="14634" width="8.875" style="45"/>
    <col min="14635" max="14640" width="9.125" style="45" customWidth="1"/>
    <col min="14641" max="14849" width="8.875" style="45"/>
    <col min="14850" max="14850" width="18.5" style="45" customWidth="1"/>
    <col min="14851" max="14851" width="17.625" style="45" customWidth="1"/>
    <col min="14852" max="14852" width="9.375" style="45" customWidth="1"/>
    <col min="14853" max="14853" width="22.875" style="45" customWidth="1"/>
    <col min="14854" max="14889" width="9.125" style="45" customWidth="1"/>
    <col min="14890" max="14890" width="8.875" style="45"/>
    <col min="14891" max="14896" width="9.125" style="45" customWidth="1"/>
    <col min="14897" max="15105" width="8.875" style="45"/>
    <col min="15106" max="15106" width="18.5" style="45" customWidth="1"/>
    <col min="15107" max="15107" width="17.625" style="45" customWidth="1"/>
    <col min="15108" max="15108" width="9.375" style="45" customWidth="1"/>
    <col min="15109" max="15109" width="22.875" style="45" customWidth="1"/>
    <col min="15110" max="15145" width="9.125" style="45" customWidth="1"/>
    <col min="15146" max="15146" width="8.875" style="45"/>
    <col min="15147" max="15152" width="9.125" style="45" customWidth="1"/>
    <col min="15153" max="15361" width="8.875" style="45"/>
    <col min="15362" max="15362" width="18.5" style="45" customWidth="1"/>
    <col min="15363" max="15363" width="17.625" style="45" customWidth="1"/>
    <col min="15364" max="15364" width="9.375" style="45" customWidth="1"/>
    <col min="15365" max="15365" width="22.875" style="45" customWidth="1"/>
    <col min="15366" max="15401" width="9.125" style="45" customWidth="1"/>
    <col min="15402" max="15402" width="8.875" style="45"/>
    <col min="15403" max="15408" width="9.125" style="45" customWidth="1"/>
    <col min="15409" max="15617" width="8.875" style="45"/>
    <col min="15618" max="15618" width="18.5" style="45" customWidth="1"/>
    <col min="15619" max="15619" width="17.625" style="45" customWidth="1"/>
    <col min="15620" max="15620" width="9.375" style="45" customWidth="1"/>
    <col min="15621" max="15621" width="22.875" style="45" customWidth="1"/>
    <col min="15622" max="15657" width="9.125" style="45" customWidth="1"/>
    <col min="15658" max="15658" width="8.875" style="45"/>
    <col min="15659" max="15664" width="9.125" style="45" customWidth="1"/>
    <col min="15665" max="15873" width="8.875" style="45"/>
    <col min="15874" max="15874" width="18.5" style="45" customWidth="1"/>
    <col min="15875" max="15875" width="17.625" style="45" customWidth="1"/>
    <col min="15876" max="15876" width="9.375" style="45" customWidth="1"/>
    <col min="15877" max="15877" width="22.875" style="45" customWidth="1"/>
    <col min="15878" max="15913" width="9.125" style="45" customWidth="1"/>
    <col min="15914" max="15914" width="8.875" style="45"/>
    <col min="15915" max="15920" width="9.125" style="45" customWidth="1"/>
    <col min="15921" max="16129" width="8.875" style="45"/>
    <col min="16130" max="16130" width="18.5" style="45" customWidth="1"/>
    <col min="16131" max="16131" width="17.625" style="45" customWidth="1"/>
    <col min="16132" max="16132" width="9.375" style="45" customWidth="1"/>
    <col min="16133" max="16133" width="22.875" style="45" customWidth="1"/>
    <col min="16134" max="16169" width="9.125" style="45" customWidth="1"/>
    <col min="16170" max="16170" width="8.875" style="45"/>
    <col min="16171" max="16176" width="9.125" style="45" customWidth="1"/>
    <col min="16177" max="16384" width="8.875" style="45"/>
  </cols>
  <sheetData>
    <row r="1" spans="1:41" s="42" customFormat="1" ht="35.25" x14ac:dyDescent="0.3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row>
    <row r="2" spans="1:41" s="42" customFormat="1" ht="30.75" customHeight="1" x14ac:dyDescent="0.35">
      <c r="A2" s="41"/>
      <c r="B2" s="41"/>
      <c r="C2" s="41"/>
      <c r="D2" s="41"/>
      <c r="E2" s="41"/>
      <c r="F2" s="41"/>
      <c r="G2" s="41"/>
      <c r="H2" s="41"/>
      <c r="I2" s="41"/>
      <c r="J2" s="41"/>
      <c r="K2" s="41"/>
      <c r="L2" s="41" t="s">
        <v>208</v>
      </c>
      <c r="M2" s="41" t="s">
        <v>209</v>
      </c>
      <c r="N2" s="41"/>
      <c r="O2" s="41"/>
      <c r="P2" s="41" t="s">
        <v>210</v>
      </c>
      <c r="Q2" s="41" t="s">
        <v>211</v>
      </c>
      <c r="R2" s="41"/>
      <c r="S2" s="41"/>
      <c r="T2" s="41" t="s">
        <v>212</v>
      </c>
      <c r="U2" s="41" t="s">
        <v>213</v>
      </c>
      <c r="V2" s="41"/>
      <c r="W2" s="41"/>
      <c r="X2" s="41"/>
      <c r="Y2" s="41"/>
      <c r="Z2" s="41"/>
      <c r="AA2" s="41"/>
      <c r="AB2" s="41"/>
      <c r="AC2" s="41"/>
      <c r="AD2" s="41"/>
      <c r="AE2" s="41"/>
      <c r="AF2" s="41"/>
      <c r="AG2" s="41"/>
      <c r="AH2" s="41"/>
      <c r="AI2" s="41"/>
      <c r="AJ2" s="41"/>
      <c r="AK2" s="41"/>
      <c r="AL2" s="41"/>
      <c r="AM2" s="41"/>
      <c r="AN2" s="41"/>
      <c r="AO2" s="41"/>
    </row>
    <row r="3" spans="1:41" s="42" customFormat="1" ht="35.25" x14ac:dyDescent="0.35">
      <c r="A3" s="558" t="s">
        <v>154</v>
      </c>
      <c r="B3" s="558"/>
      <c r="C3" s="558"/>
      <c r="D3" s="558"/>
      <c r="E3" s="43" t="s">
        <v>155</v>
      </c>
      <c r="F3" s="559" t="s">
        <v>216</v>
      </c>
      <c r="G3" s="559"/>
      <c r="H3" s="44" t="s">
        <v>156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31.5" customHeight="1" x14ac:dyDescent="0.2">
      <c r="A4" s="560" t="s">
        <v>157</v>
      </c>
      <c r="B4" s="563" t="s">
        <v>158</v>
      </c>
      <c r="C4" s="560" t="s">
        <v>159</v>
      </c>
      <c r="D4" s="566" t="s">
        <v>160</v>
      </c>
      <c r="E4" s="566" t="s">
        <v>161</v>
      </c>
      <c r="F4" s="569"/>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570"/>
      <c r="AM4" s="570"/>
      <c r="AN4" s="570"/>
      <c r="AO4" s="571"/>
    </row>
    <row r="5" spans="1:41" ht="31.5" customHeight="1" x14ac:dyDescent="0.2">
      <c r="A5" s="561"/>
      <c r="B5" s="564"/>
      <c r="C5" s="561"/>
      <c r="D5" s="567"/>
      <c r="E5" s="567"/>
      <c r="F5" s="548" t="s">
        <v>162</v>
      </c>
      <c r="G5" s="549"/>
      <c r="H5" s="550"/>
      <c r="I5" s="548" t="s">
        <v>163</v>
      </c>
      <c r="J5" s="549"/>
      <c r="K5" s="550"/>
      <c r="L5" s="548" t="s">
        <v>164</v>
      </c>
      <c r="M5" s="549"/>
      <c r="N5" s="550"/>
      <c r="O5" s="548" t="s">
        <v>165</v>
      </c>
      <c r="P5" s="549"/>
      <c r="Q5" s="550"/>
      <c r="R5" s="548" t="s">
        <v>166</v>
      </c>
      <c r="S5" s="549"/>
      <c r="T5" s="550"/>
      <c r="U5" s="548" t="s">
        <v>167</v>
      </c>
      <c r="V5" s="549"/>
      <c r="W5" s="550"/>
      <c r="X5" s="548" t="s">
        <v>168</v>
      </c>
      <c r="Y5" s="549"/>
      <c r="Z5" s="550"/>
      <c r="AA5" s="548" t="s">
        <v>169</v>
      </c>
      <c r="AB5" s="549"/>
      <c r="AC5" s="550"/>
      <c r="AD5" s="548" t="s">
        <v>170</v>
      </c>
      <c r="AE5" s="549"/>
      <c r="AF5" s="550"/>
      <c r="AG5" s="548" t="s">
        <v>171</v>
      </c>
      <c r="AH5" s="549"/>
      <c r="AI5" s="550"/>
      <c r="AJ5" s="548" t="s">
        <v>172</v>
      </c>
      <c r="AK5" s="549"/>
      <c r="AL5" s="550"/>
      <c r="AM5" s="548" t="s">
        <v>173</v>
      </c>
      <c r="AN5" s="549"/>
      <c r="AO5" s="550"/>
    </row>
    <row r="6" spans="1:41" ht="31.5" customHeight="1" x14ac:dyDescent="0.2">
      <c r="A6" s="562"/>
      <c r="B6" s="565"/>
      <c r="C6" s="561"/>
      <c r="D6" s="561"/>
      <c r="E6" s="574"/>
      <c r="F6" s="46" t="s">
        <v>174</v>
      </c>
      <c r="G6" s="47" t="s">
        <v>175</v>
      </c>
      <c r="H6" s="108" t="s">
        <v>176</v>
      </c>
      <c r="I6" s="106" t="s">
        <v>174</v>
      </c>
      <c r="J6" s="47" t="s">
        <v>175</v>
      </c>
      <c r="K6" s="50" t="s">
        <v>176</v>
      </c>
      <c r="L6" s="46" t="s">
        <v>174</v>
      </c>
      <c r="M6" s="47" t="s">
        <v>175</v>
      </c>
      <c r="N6" s="50" t="s">
        <v>176</v>
      </c>
      <c r="O6" s="46" t="s">
        <v>174</v>
      </c>
      <c r="P6" s="47" t="s">
        <v>175</v>
      </c>
      <c r="Q6" s="50" t="s">
        <v>176</v>
      </c>
      <c r="R6" s="46" t="s">
        <v>174</v>
      </c>
      <c r="S6" s="47" t="s">
        <v>175</v>
      </c>
      <c r="T6" s="50" t="s">
        <v>176</v>
      </c>
      <c r="U6" s="46" t="s">
        <v>174</v>
      </c>
      <c r="V6" s="47" t="s">
        <v>175</v>
      </c>
      <c r="W6" s="50" t="s">
        <v>176</v>
      </c>
      <c r="X6" s="46" t="s">
        <v>174</v>
      </c>
      <c r="Y6" s="47" t="s">
        <v>175</v>
      </c>
      <c r="Z6" s="108" t="s">
        <v>176</v>
      </c>
      <c r="AA6" s="46" t="s">
        <v>174</v>
      </c>
      <c r="AB6" s="47" t="s">
        <v>175</v>
      </c>
      <c r="AC6" s="50" t="s">
        <v>176</v>
      </c>
      <c r="AD6" s="106" t="s">
        <v>174</v>
      </c>
      <c r="AE6" s="107" t="s">
        <v>175</v>
      </c>
      <c r="AF6" s="108" t="s">
        <v>176</v>
      </c>
      <c r="AG6" s="46" t="s">
        <v>174</v>
      </c>
      <c r="AH6" s="47" t="s">
        <v>175</v>
      </c>
      <c r="AI6" s="50" t="s">
        <v>176</v>
      </c>
      <c r="AJ6" s="46" t="s">
        <v>174</v>
      </c>
      <c r="AK6" s="47" t="s">
        <v>175</v>
      </c>
      <c r="AL6" s="50" t="s">
        <v>176</v>
      </c>
      <c r="AM6" s="46" t="s">
        <v>174</v>
      </c>
      <c r="AN6" s="47" t="s">
        <v>175</v>
      </c>
      <c r="AO6" s="50" t="s">
        <v>176</v>
      </c>
    </row>
    <row r="7" spans="1:41" ht="68.25" customHeight="1" x14ac:dyDescent="0.2">
      <c r="A7" s="551">
        <v>1</v>
      </c>
      <c r="B7" s="553"/>
      <c r="C7" s="553"/>
      <c r="D7" s="555"/>
      <c r="E7" s="572"/>
      <c r="F7" s="53"/>
      <c r="G7" s="54"/>
      <c r="H7" s="55"/>
      <c r="I7" s="53"/>
      <c r="J7" s="54"/>
      <c r="K7" s="105"/>
      <c r="L7" s="53"/>
      <c r="M7" s="54"/>
      <c r="N7" s="55"/>
      <c r="O7" s="53"/>
      <c r="P7" s="54"/>
      <c r="Q7" s="55"/>
      <c r="R7" s="101"/>
      <c r="S7" s="54"/>
      <c r="T7" s="55"/>
      <c r="U7" s="53"/>
      <c r="V7" s="54"/>
      <c r="W7" s="55"/>
      <c r="X7" s="53"/>
      <c r="Y7" s="54"/>
      <c r="Z7" s="55"/>
      <c r="AA7" s="53"/>
      <c r="AB7" s="54"/>
      <c r="AC7" s="55"/>
      <c r="AD7" s="53"/>
      <c r="AE7" s="54"/>
      <c r="AF7" s="55"/>
      <c r="AG7" s="53"/>
      <c r="AH7" s="54"/>
      <c r="AI7" s="55"/>
      <c r="AJ7" s="53"/>
      <c r="AK7" s="54"/>
      <c r="AL7" s="55"/>
      <c r="AM7" s="53"/>
      <c r="AN7" s="54"/>
      <c r="AO7" s="55"/>
    </row>
    <row r="8" spans="1:41" ht="68.25" customHeight="1" x14ac:dyDescent="0.2">
      <c r="A8" s="552"/>
      <c r="B8" s="554"/>
      <c r="C8" s="554"/>
      <c r="D8" s="556"/>
      <c r="E8" s="573"/>
      <c r="F8" s="53"/>
      <c r="G8" s="54"/>
      <c r="H8" s="55"/>
      <c r="I8" s="53"/>
      <c r="J8" s="54"/>
      <c r="K8" s="105"/>
      <c r="L8" s="53"/>
      <c r="M8" s="54"/>
      <c r="N8" s="55"/>
      <c r="O8" s="53"/>
      <c r="P8" s="54"/>
      <c r="Q8" s="55"/>
      <c r="R8" s="53"/>
      <c r="S8" s="54"/>
      <c r="T8" s="55"/>
      <c r="U8" s="53"/>
      <c r="V8" s="54"/>
      <c r="W8" s="55"/>
      <c r="X8" s="53"/>
      <c r="Y8" s="54"/>
      <c r="Z8" s="55"/>
      <c r="AA8" s="53"/>
      <c r="AB8" s="54"/>
      <c r="AC8" s="102"/>
      <c r="AD8" s="53"/>
      <c r="AE8" s="54"/>
      <c r="AF8" s="55"/>
      <c r="AG8" s="53"/>
      <c r="AH8" s="54"/>
      <c r="AI8" s="55"/>
      <c r="AJ8" s="53"/>
      <c r="AK8" s="54"/>
      <c r="AL8" s="55"/>
      <c r="AM8" s="53"/>
      <c r="AN8" s="54"/>
      <c r="AO8" s="55"/>
    </row>
    <row r="9" spans="1:41" ht="68.25" customHeight="1" x14ac:dyDescent="0.2">
      <c r="A9" s="52">
        <v>2</v>
      </c>
      <c r="B9" s="95"/>
      <c r="C9" s="93"/>
      <c r="D9" s="91"/>
      <c r="E9" s="94"/>
      <c r="F9" s="53"/>
      <c r="G9" s="54"/>
      <c r="H9" s="55"/>
      <c r="I9" s="53"/>
      <c r="J9" s="105"/>
      <c r="K9" s="104"/>
      <c r="L9" s="53"/>
      <c r="M9" s="54"/>
      <c r="N9" s="55"/>
      <c r="O9" s="53"/>
      <c r="P9" s="54"/>
      <c r="Q9" s="55"/>
      <c r="R9" s="53"/>
      <c r="S9" s="54"/>
      <c r="T9" s="55"/>
      <c r="U9" s="53"/>
      <c r="V9" s="54"/>
      <c r="W9" s="55"/>
      <c r="X9" s="53"/>
      <c r="Y9" s="54"/>
      <c r="Z9" s="55"/>
      <c r="AA9" s="53"/>
      <c r="AB9" s="54"/>
      <c r="AC9" s="55"/>
      <c r="AD9" s="53"/>
      <c r="AE9" s="54"/>
      <c r="AF9" s="102"/>
      <c r="AG9" s="101"/>
      <c r="AH9" s="100"/>
      <c r="AI9" s="55"/>
      <c r="AJ9" s="53"/>
      <c r="AK9" s="54"/>
      <c r="AL9" s="55"/>
      <c r="AM9" s="53"/>
      <c r="AN9" s="54"/>
      <c r="AO9" s="55"/>
    </row>
    <row r="10" spans="1:41" ht="68.25" customHeight="1" x14ac:dyDescent="0.2">
      <c r="A10" s="52">
        <v>3</v>
      </c>
      <c r="B10" s="95"/>
      <c r="C10" s="93"/>
      <c r="D10" s="91"/>
      <c r="E10" s="94"/>
      <c r="F10" s="53"/>
      <c r="G10" s="54"/>
      <c r="H10" s="55"/>
      <c r="I10" s="53"/>
      <c r="J10" s="54"/>
      <c r="K10" s="105"/>
      <c r="L10" s="53"/>
      <c r="M10" s="54"/>
      <c r="N10" s="55"/>
      <c r="O10" s="53"/>
      <c r="P10" s="54"/>
      <c r="Q10" s="55"/>
      <c r="R10" s="53"/>
      <c r="S10" s="54"/>
      <c r="T10" s="55"/>
      <c r="U10" s="53"/>
      <c r="V10" s="54"/>
      <c r="W10" s="55"/>
      <c r="X10" s="53"/>
      <c r="Y10" s="54"/>
      <c r="Z10" s="55"/>
      <c r="AA10" s="53"/>
      <c r="AB10" s="54"/>
      <c r="AC10" s="55"/>
      <c r="AD10" s="53"/>
      <c r="AE10" s="54"/>
      <c r="AF10" s="102"/>
      <c r="AG10" s="101"/>
      <c r="AH10" s="100"/>
      <c r="AI10" s="102"/>
      <c r="AJ10" s="53"/>
      <c r="AK10" s="54"/>
      <c r="AL10" s="55"/>
      <c r="AM10" s="53"/>
      <c r="AN10" s="54"/>
      <c r="AO10" s="55"/>
    </row>
    <row r="11" spans="1:41" ht="68.25" customHeight="1" x14ac:dyDescent="0.2">
      <c r="A11" s="52">
        <v>4</v>
      </c>
      <c r="B11" s="95"/>
      <c r="C11" s="93"/>
      <c r="D11" s="91"/>
      <c r="E11" s="94"/>
      <c r="F11" s="53"/>
      <c r="G11" s="54"/>
      <c r="H11" s="55"/>
      <c r="I11" s="53"/>
      <c r="J11" s="105"/>
      <c r="K11" s="105"/>
      <c r="L11" s="53"/>
      <c r="M11" s="54"/>
      <c r="N11" s="55"/>
      <c r="O11" s="101"/>
      <c r="P11" s="54"/>
      <c r="Q11" s="55"/>
      <c r="R11" s="101"/>
      <c r="S11" s="100"/>
      <c r="T11" s="102"/>
      <c r="U11" s="101"/>
      <c r="V11" s="54"/>
      <c r="W11" s="55"/>
      <c r="X11" s="53"/>
      <c r="Y11" s="54"/>
      <c r="Z11" s="55"/>
      <c r="AA11" s="53"/>
      <c r="AB11" s="100"/>
      <c r="AC11" s="102"/>
      <c r="AD11" s="101"/>
      <c r="AE11" s="54"/>
      <c r="AF11" s="55"/>
      <c r="AG11" s="53"/>
      <c r="AH11" s="54"/>
      <c r="AI11" s="55"/>
      <c r="AJ11" s="53"/>
      <c r="AK11" s="54"/>
      <c r="AL11" s="102"/>
      <c r="AM11" s="101"/>
      <c r="AN11" s="100"/>
      <c r="AO11" s="55"/>
    </row>
    <row r="12" spans="1:41" ht="68.25" customHeight="1" x14ac:dyDescent="0.2">
      <c r="A12" s="52">
        <v>5</v>
      </c>
      <c r="B12" s="92"/>
      <c r="C12" s="93"/>
      <c r="D12" s="91"/>
      <c r="E12" s="94"/>
      <c r="F12" s="53"/>
      <c r="G12" s="54"/>
      <c r="H12" s="55"/>
      <c r="I12" s="53"/>
      <c r="J12" s="54"/>
      <c r="K12" s="105"/>
      <c r="L12" s="53"/>
      <c r="M12" s="54"/>
      <c r="N12" s="55"/>
      <c r="O12" s="53"/>
      <c r="P12" s="54"/>
      <c r="Q12" s="55"/>
      <c r="R12" s="53"/>
      <c r="S12" s="54"/>
      <c r="T12" s="55"/>
      <c r="U12" s="53"/>
      <c r="V12" s="54"/>
      <c r="W12" s="55"/>
      <c r="X12" s="53"/>
      <c r="Y12" s="54"/>
      <c r="Z12" s="55"/>
      <c r="AA12" s="53"/>
      <c r="AB12" s="54"/>
      <c r="AC12" s="55"/>
      <c r="AD12" s="53"/>
      <c r="AE12" s="54"/>
      <c r="AF12" s="55"/>
      <c r="AG12" s="53"/>
      <c r="AH12" s="54"/>
      <c r="AI12" s="55"/>
      <c r="AJ12" s="53"/>
      <c r="AK12" s="54"/>
      <c r="AL12" s="55"/>
      <c r="AM12" s="53"/>
      <c r="AN12" s="54"/>
      <c r="AO12" s="55"/>
    </row>
    <row r="13" spans="1:41" ht="68.25" customHeight="1" x14ac:dyDescent="0.2">
      <c r="A13" s="52">
        <v>6</v>
      </c>
      <c r="B13" s="92"/>
      <c r="C13" s="96"/>
      <c r="D13" s="91"/>
      <c r="E13" s="103"/>
      <c r="F13" s="53"/>
      <c r="G13" s="54"/>
      <c r="H13" s="55"/>
      <c r="I13" s="89"/>
      <c r="J13" s="100"/>
      <c r="K13" s="90"/>
      <c r="L13" s="101"/>
      <c r="M13" s="100"/>
      <c r="N13" s="55"/>
      <c r="O13" s="53"/>
      <c r="P13" s="54"/>
      <c r="Q13" s="55"/>
      <c r="R13" s="53"/>
      <c r="S13" s="54"/>
      <c r="T13" s="55"/>
      <c r="U13" s="53"/>
      <c r="V13" s="54"/>
      <c r="W13" s="55"/>
      <c r="X13" s="53"/>
      <c r="Y13" s="100"/>
      <c r="Z13" s="102"/>
      <c r="AA13" s="53"/>
      <c r="AB13" s="54"/>
      <c r="AC13" s="55"/>
      <c r="AD13" s="101"/>
      <c r="AE13" s="54"/>
      <c r="AF13" s="55"/>
      <c r="AG13" s="101"/>
      <c r="AH13" s="54"/>
      <c r="AI13" s="55"/>
      <c r="AJ13" s="53"/>
      <c r="AK13" s="54"/>
      <c r="AL13" s="55"/>
      <c r="AM13" s="53"/>
      <c r="AN13" s="54"/>
      <c r="AO13" s="55"/>
    </row>
    <row r="14" spans="1:41" ht="68.25" customHeight="1" x14ac:dyDescent="0.2">
      <c r="A14" s="52">
        <v>7</v>
      </c>
      <c r="B14" s="92"/>
      <c r="C14" s="96"/>
      <c r="D14" s="91"/>
      <c r="E14" s="103"/>
      <c r="F14" s="53"/>
      <c r="G14" s="54"/>
      <c r="H14" s="55"/>
      <c r="I14" s="53"/>
      <c r="J14" s="54"/>
      <c r="K14" s="105"/>
      <c r="L14" s="53"/>
      <c r="M14" s="54"/>
      <c r="N14" s="55"/>
      <c r="O14" s="53"/>
      <c r="P14" s="54"/>
      <c r="Q14" s="55"/>
      <c r="R14" s="53"/>
      <c r="S14" s="54"/>
      <c r="T14" s="55"/>
      <c r="U14" s="53"/>
      <c r="V14" s="54"/>
      <c r="W14" s="55"/>
      <c r="X14" s="53"/>
      <c r="Y14" s="54"/>
      <c r="Z14" s="55"/>
      <c r="AA14" s="53"/>
      <c r="AB14" s="54"/>
      <c r="AC14" s="55"/>
      <c r="AD14" s="53"/>
      <c r="AE14" s="54"/>
      <c r="AF14" s="55"/>
      <c r="AG14" s="53"/>
      <c r="AH14" s="54"/>
      <c r="AI14" s="55"/>
      <c r="AJ14" s="53"/>
      <c r="AK14" s="54"/>
      <c r="AL14" s="55"/>
      <c r="AM14" s="53"/>
      <c r="AN14" s="54"/>
      <c r="AO14" s="55"/>
    </row>
    <row r="15" spans="1:41" ht="21" x14ac:dyDescent="0.2">
      <c r="A15" s="98"/>
      <c r="B15" s="99"/>
      <c r="C15" s="99"/>
      <c r="D15" s="97">
        <f>SUM(D7:D14)</f>
        <v>0</v>
      </c>
      <c r="E15" s="99"/>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sheetData>
  <mergeCells count="25">
    <mergeCell ref="A3:D3"/>
    <mergeCell ref="F3:G3"/>
    <mergeCell ref="A4:A6"/>
    <mergeCell ref="B4:B6"/>
    <mergeCell ref="C4:C6"/>
    <mergeCell ref="D4:D6"/>
    <mergeCell ref="E4:E6"/>
    <mergeCell ref="F4:AO4"/>
    <mergeCell ref="F5:H5"/>
    <mergeCell ref="I5:K5"/>
    <mergeCell ref="AD5:AF5"/>
    <mergeCell ref="AG5:AI5"/>
    <mergeCell ref="AJ5:AL5"/>
    <mergeCell ref="AM5:AO5"/>
    <mergeCell ref="L5:N5"/>
    <mergeCell ref="O5:Q5"/>
    <mergeCell ref="R5:T5"/>
    <mergeCell ref="U5:W5"/>
    <mergeCell ref="X5:Z5"/>
    <mergeCell ref="AA5:AC5"/>
    <mergeCell ref="A7:A8"/>
    <mergeCell ref="B7:B8"/>
    <mergeCell ref="C7:C8"/>
    <mergeCell ref="D7:D8"/>
    <mergeCell ref="E7:E8"/>
  </mergeCells>
  <phoneticPr fontId="5"/>
  <dataValidations count="2">
    <dataValidation type="list" allowBlank="1" showInputMessage="1" showErrorMessage="1" sqref="F5:AO5 JB5:KK5 SX5:UG5 ACT5:AEC5 AMP5:ANY5 AWL5:AXU5 BGH5:BHQ5 BQD5:BRM5 BZZ5:CBI5 CJV5:CLE5 CTR5:CVA5 DDN5:DEW5 DNJ5:DOS5 DXF5:DYO5 EHB5:EIK5 EQX5:ESG5 FAT5:FCC5 FKP5:FLY5 FUL5:FVU5 GEH5:GFQ5 GOD5:GPM5 GXZ5:GZI5 HHV5:HJE5 HRR5:HTA5 IBN5:ICW5 ILJ5:IMS5 IVF5:IWO5 JFB5:JGK5 JOX5:JQG5 JYT5:KAC5 KIP5:KJY5 KSL5:KTU5 LCH5:LDQ5 LMD5:LNM5 LVZ5:LXI5 MFV5:MHE5 MPR5:MRA5 MZN5:NAW5 NJJ5:NKS5 NTF5:NUO5 ODB5:OEK5 OMX5:OOG5 OWT5:OYC5 PGP5:PHY5 PQL5:PRU5 QAH5:QBQ5 QKD5:QLM5 QTZ5:QVI5 RDV5:RFE5 RNR5:RPA5 RXN5:RYW5 SHJ5:SIS5 SRF5:SSO5 TBB5:TCK5 TKX5:TMG5 TUT5:TWC5 UEP5:UFY5 UOL5:UPU5 UYH5:UZQ5 VID5:VJM5 VRZ5:VTI5 WBV5:WDE5 WLR5:WNA5 WVN5:WWW5 F65529:AO65529 JB65529:KK65529 SX65529:UG65529 ACT65529:AEC65529 AMP65529:ANY65529 AWL65529:AXU65529 BGH65529:BHQ65529 BQD65529:BRM65529 BZZ65529:CBI65529 CJV65529:CLE65529 CTR65529:CVA65529 DDN65529:DEW65529 DNJ65529:DOS65529 DXF65529:DYO65529 EHB65529:EIK65529 EQX65529:ESG65529 FAT65529:FCC65529 FKP65529:FLY65529 FUL65529:FVU65529 GEH65529:GFQ65529 GOD65529:GPM65529 GXZ65529:GZI65529 HHV65529:HJE65529 HRR65529:HTA65529 IBN65529:ICW65529 ILJ65529:IMS65529 IVF65529:IWO65529 JFB65529:JGK65529 JOX65529:JQG65529 JYT65529:KAC65529 KIP65529:KJY65529 KSL65529:KTU65529 LCH65529:LDQ65529 LMD65529:LNM65529 LVZ65529:LXI65529 MFV65529:MHE65529 MPR65529:MRA65529 MZN65529:NAW65529 NJJ65529:NKS65529 NTF65529:NUO65529 ODB65529:OEK65529 OMX65529:OOG65529 OWT65529:OYC65529 PGP65529:PHY65529 PQL65529:PRU65529 QAH65529:QBQ65529 QKD65529:QLM65529 QTZ65529:QVI65529 RDV65529:RFE65529 RNR65529:RPA65529 RXN65529:RYW65529 SHJ65529:SIS65529 SRF65529:SSO65529 TBB65529:TCK65529 TKX65529:TMG65529 TUT65529:TWC65529 UEP65529:UFY65529 UOL65529:UPU65529 UYH65529:UZQ65529 VID65529:VJM65529 VRZ65529:VTI65529 WBV65529:WDE65529 WLR65529:WNA65529 WVN65529:WWW65529 F131065:AO131065 JB131065:KK131065 SX131065:UG131065 ACT131065:AEC131065 AMP131065:ANY131065 AWL131065:AXU131065 BGH131065:BHQ131065 BQD131065:BRM131065 BZZ131065:CBI131065 CJV131065:CLE131065 CTR131065:CVA131065 DDN131065:DEW131065 DNJ131065:DOS131065 DXF131065:DYO131065 EHB131065:EIK131065 EQX131065:ESG131065 FAT131065:FCC131065 FKP131065:FLY131065 FUL131065:FVU131065 GEH131065:GFQ131065 GOD131065:GPM131065 GXZ131065:GZI131065 HHV131065:HJE131065 HRR131065:HTA131065 IBN131065:ICW131065 ILJ131065:IMS131065 IVF131065:IWO131065 JFB131065:JGK131065 JOX131065:JQG131065 JYT131065:KAC131065 KIP131065:KJY131065 KSL131065:KTU131065 LCH131065:LDQ131065 LMD131065:LNM131065 LVZ131065:LXI131065 MFV131065:MHE131065 MPR131065:MRA131065 MZN131065:NAW131065 NJJ131065:NKS131065 NTF131065:NUO131065 ODB131065:OEK131065 OMX131065:OOG131065 OWT131065:OYC131065 PGP131065:PHY131065 PQL131065:PRU131065 QAH131065:QBQ131065 QKD131065:QLM131065 QTZ131065:QVI131065 RDV131065:RFE131065 RNR131065:RPA131065 RXN131065:RYW131065 SHJ131065:SIS131065 SRF131065:SSO131065 TBB131065:TCK131065 TKX131065:TMG131065 TUT131065:TWC131065 UEP131065:UFY131065 UOL131065:UPU131065 UYH131065:UZQ131065 VID131065:VJM131065 VRZ131065:VTI131065 WBV131065:WDE131065 WLR131065:WNA131065 WVN131065:WWW131065 F196601:AO196601 JB196601:KK196601 SX196601:UG196601 ACT196601:AEC196601 AMP196601:ANY196601 AWL196601:AXU196601 BGH196601:BHQ196601 BQD196601:BRM196601 BZZ196601:CBI196601 CJV196601:CLE196601 CTR196601:CVA196601 DDN196601:DEW196601 DNJ196601:DOS196601 DXF196601:DYO196601 EHB196601:EIK196601 EQX196601:ESG196601 FAT196601:FCC196601 FKP196601:FLY196601 FUL196601:FVU196601 GEH196601:GFQ196601 GOD196601:GPM196601 GXZ196601:GZI196601 HHV196601:HJE196601 HRR196601:HTA196601 IBN196601:ICW196601 ILJ196601:IMS196601 IVF196601:IWO196601 JFB196601:JGK196601 JOX196601:JQG196601 JYT196601:KAC196601 KIP196601:KJY196601 KSL196601:KTU196601 LCH196601:LDQ196601 LMD196601:LNM196601 LVZ196601:LXI196601 MFV196601:MHE196601 MPR196601:MRA196601 MZN196601:NAW196601 NJJ196601:NKS196601 NTF196601:NUO196601 ODB196601:OEK196601 OMX196601:OOG196601 OWT196601:OYC196601 PGP196601:PHY196601 PQL196601:PRU196601 QAH196601:QBQ196601 QKD196601:QLM196601 QTZ196601:QVI196601 RDV196601:RFE196601 RNR196601:RPA196601 RXN196601:RYW196601 SHJ196601:SIS196601 SRF196601:SSO196601 TBB196601:TCK196601 TKX196601:TMG196601 TUT196601:TWC196601 UEP196601:UFY196601 UOL196601:UPU196601 UYH196601:UZQ196601 VID196601:VJM196601 VRZ196601:VTI196601 WBV196601:WDE196601 WLR196601:WNA196601 WVN196601:WWW196601 F262137:AO262137 JB262137:KK262137 SX262137:UG262137 ACT262137:AEC262137 AMP262137:ANY262137 AWL262137:AXU262137 BGH262137:BHQ262137 BQD262137:BRM262137 BZZ262137:CBI262137 CJV262137:CLE262137 CTR262137:CVA262137 DDN262137:DEW262137 DNJ262137:DOS262137 DXF262137:DYO262137 EHB262137:EIK262137 EQX262137:ESG262137 FAT262137:FCC262137 FKP262137:FLY262137 FUL262137:FVU262137 GEH262137:GFQ262137 GOD262137:GPM262137 GXZ262137:GZI262137 HHV262137:HJE262137 HRR262137:HTA262137 IBN262137:ICW262137 ILJ262137:IMS262137 IVF262137:IWO262137 JFB262137:JGK262137 JOX262137:JQG262137 JYT262137:KAC262137 KIP262137:KJY262137 KSL262137:KTU262137 LCH262137:LDQ262137 LMD262137:LNM262137 LVZ262137:LXI262137 MFV262137:MHE262137 MPR262137:MRA262137 MZN262137:NAW262137 NJJ262137:NKS262137 NTF262137:NUO262137 ODB262137:OEK262137 OMX262137:OOG262137 OWT262137:OYC262137 PGP262137:PHY262137 PQL262137:PRU262137 QAH262137:QBQ262137 QKD262137:QLM262137 QTZ262137:QVI262137 RDV262137:RFE262137 RNR262137:RPA262137 RXN262137:RYW262137 SHJ262137:SIS262137 SRF262137:SSO262137 TBB262137:TCK262137 TKX262137:TMG262137 TUT262137:TWC262137 UEP262137:UFY262137 UOL262137:UPU262137 UYH262137:UZQ262137 VID262137:VJM262137 VRZ262137:VTI262137 WBV262137:WDE262137 WLR262137:WNA262137 WVN262137:WWW262137 F327673:AO327673 JB327673:KK327673 SX327673:UG327673 ACT327673:AEC327673 AMP327673:ANY327673 AWL327673:AXU327673 BGH327673:BHQ327673 BQD327673:BRM327673 BZZ327673:CBI327673 CJV327673:CLE327673 CTR327673:CVA327673 DDN327673:DEW327673 DNJ327673:DOS327673 DXF327673:DYO327673 EHB327673:EIK327673 EQX327673:ESG327673 FAT327673:FCC327673 FKP327673:FLY327673 FUL327673:FVU327673 GEH327673:GFQ327673 GOD327673:GPM327673 GXZ327673:GZI327673 HHV327673:HJE327673 HRR327673:HTA327673 IBN327673:ICW327673 ILJ327673:IMS327673 IVF327673:IWO327673 JFB327673:JGK327673 JOX327673:JQG327673 JYT327673:KAC327673 KIP327673:KJY327673 KSL327673:KTU327673 LCH327673:LDQ327673 LMD327673:LNM327673 LVZ327673:LXI327673 MFV327673:MHE327673 MPR327673:MRA327673 MZN327673:NAW327673 NJJ327673:NKS327673 NTF327673:NUO327673 ODB327673:OEK327673 OMX327673:OOG327673 OWT327673:OYC327673 PGP327673:PHY327673 PQL327673:PRU327673 QAH327673:QBQ327673 QKD327673:QLM327673 QTZ327673:QVI327673 RDV327673:RFE327673 RNR327673:RPA327673 RXN327673:RYW327673 SHJ327673:SIS327673 SRF327673:SSO327673 TBB327673:TCK327673 TKX327673:TMG327673 TUT327673:TWC327673 UEP327673:UFY327673 UOL327673:UPU327673 UYH327673:UZQ327673 VID327673:VJM327673 VRZ327673:VTI327673 WBV327673:WDE327673 WLR327673:WNA327673 WVN327673:WWW327673 F393209:AO393209 JB393209:KK393209 SX393209:UG393209 ACT393209:AEC393209 AMP393209:ANY393209 AWL393209:AXU393209 BGH393209:BHQ393209 BQD393209:BRM393209 BZZ393209:CBI393209 CJV393209:CLE393209 CTR393209:CVA393209 DDN393209:DEW393209 DNJ393209:DOS393209 DXF393209:DYO393209 EHB393209:EIK393209 EQX393209:ESG393209 FAT393209:FCC393209 FKP393209:FLY393209 FUL393209:FVU393209 GEH393209:GFQ393209 GOD393209:GPM393209 GXZ393209:GZI393209 HHV393209:HJE393209 HRR393209:HTA393209 IBN393209:ICW393209 ILJ393209:IMS393209 IVF393209:IWO393209 JFB393209:JGK393209 JOX393209:JQG393209 JYT393209:KAC393209 KIP393209:KJY393209 KSL393209:KTU393209 LCH393209:LDQ393209 LMD393209:LNM393209 LVZ393209:LXI393209 MFV393209:MHE393209 MPR393209:MRA393209 MZN393209:NAW393209 NJJ393209:NKS393209 NTF393209:NUO393209 ODB393209:OEK393209 OMX393209:OOG393209 OWT393209:OYC393209 PGP393209:PHY393209 PQL393209:PRU393209 QAH393209:QBQ393209 QKD393209:QLM393209 QTZ393209:QVI393209 RDV393209:RFE393209 RNR393209:RPA393209 RXN393209:RYW393209 SHJ393209:SIS393209 SRF393209:SSO393209 TBB393209:TCK393209 TKX393209:TMG393209 TUT393209:TWC393209 UEP393209:UFY393209 UOL393209:UPU393209 UYH393209:UZQ393209 VID393209:VJM393209 VRZ393209:VTI393209 WBV393209:WDE393209 WLR393209:WNA393209 WVN393209:WWW393209 F458745:AO458745 JB458745:KK458745 SX458745:UG458745 ACT458745:AEC458745 AMP458745:ANY458745 AWL458745:AXU458745 BGH458745:BHQ458745 BQD458745:BRM458745 BZZ458745:CBI458745 CJV458745:CLE458745 CTR458745:CVA458745 DDN458745:DEW458745 DNJ458745:DOS458745 DXF458745:DYO458745 EHB458745:EIK458745 EQX458745:ESG458745 FAT458745:FCC458745 FKP458745:FLY458745 FUL458745:FVU458745 GEH458745:GFQ458745 GOD458745:GPM458745 GXZ458745:GZI458745 HHV458745:HJE458745 HRR458745:HTA458745 IBN458745:ICW458745 ILJ458745:IMS458745 IVF458745:IWO458745 JFB458745:JGK458745 JOX458745:JQG458745 JYT458745:KAC458745 KIP458745:KJY458745 KSL458745:KTU458745 LCH458745:LDQ458745 LMD458745:LNM458745 LVZ458745:LXI458745 MFV458745:MHE458745 MPR458745:MRA458745 MZN458745:NAW458745 NJJ458745:NKS458745 NTF458745:NUO458745 ODB458745:OEK458745 OMX458745:OOG458745 OWT458745:OYC458745 PGP458745:PHY458745 PQL458745:PRU458745 QAH458745:QBQ458745 QKD458745:QLM458745 QTZ458745:QVI458745 RDV458745:RFE458745 RNR458745:RPA458745 RXN458745:RYW458745 SHJ458745:SIS458745 SRF458745:SSO458745 TBB458745:TCK458745 TKX458745:TMG458745 TUT458745:TWC458745 UEP458745:UFY458745 UOL458745:UPU458745 UYH458745:UZQ458745 VID458745:VJM458745 VRZ458745:VTI458745 WBV458745:WDE458745 WLR458745:WNA458745 WVN458745:WWW458745 F524281:AO524281 JB524281:KK524281 SX524281:UG524281 ACT524281:AEC524281 AMP524281:ANY524281 AWL524281:AXU524281 BGH524281:BHQ524281 BQD524281:BRM524281 BZZ524281:CBI524281 CJV524281:CLE524281 CTR524281:CVA524281 DDN524281:DEW524281 DNJ524281:DOS524281 DXF524281:DYO524281 EHB524281:EIK524281 EQX524281:ESG524281 FAT524281:FCC524281 FKP524281:FLY524281 FUL524281:FVU524281 GEH524281:GFQ524281 GOD524281:GPM524281 GXZ524281:GZI524281 HHV524281:HJE524281 HRR524281:HTA524281 IBN524281:ICW524281 ILJ524281:IMS524281 IVF524281:IWO524281 JFB524281:JGK524281 JOX524281:JQG524281 JYT524281:KAC524281 KIP524281:KJY524281 KSL524281:KTU524281 LCH524281:LDQ524281 LMD524281:LNM524281 LVZ524281:LXI524281 MFV524281:MHE524281 MPR524281:MRA524281 MZN524281:NAW524281 NJJ524281:NKS524281 NTF524281:NUO524281 ODB524281:OEK524281 OMX524281:OOG524281 OWT524281:OYC524281 PGP524281:PHY524281 PQL524281:PRU524281 QAH524281:QBQ524281 QKD524281:QLM524281 QTZ524281:QVI524281 RDV524281:RFE524281 RNR524281:RPA524281 RXN524281:RYW524281 SHJ524281:SIS524281 SRF524281:SSO524281 TBB524281:TCK524281 TKX524281:TMG524281 TUT524281:TWC524281 UEP524281:UFY524281 UOL524281:UPU524281 UYH524281:UZQ524281 VID524281:VJM524281 VRZ524281:VTI524281 WBV524281:WDE524281 WLR524281:WNA524281 WVN524281:WWW524281 F589817:AO589817 JB589817:KK589817 SX589817:UG589817 ACT589817:AEC589817 AMP589817:ANY589817 AWL589817:AXU589817 BGH589817:BHQ589817 BQD589817:BRM589817 BZZ589817:CBI589817 CJV589817:CLE589817 CTR589817:CVA589817 DDN589817:DEW589817 DNJ589817:DOS589817 DXF589817:DYO589817 EHB589817:EIK589817 EQX589817:ESG589817 FAT589817:FCC589817 FKP589817:FLY589817 FUL589817:FVU589817 GEH589817:GFQ589817 GOD589817:GPM589817 GXZ589817:GZI589817 HHV589817:HJE589817 HRR589817:HTA589817 IBN589817:ICW589817 ILJ589817:IMS589817 IVF589817:IWO589817 JFB589817:JGK589817 JOX589817:JQG589817 JYT589817:KAC589817 KIP589817:KJY589817 KSL589817:KTU589817 LCH589817:LDQ589817 LMD589817:LNM589817 LVZ589817:LXI589817 MFV589817:MHE589817 MPR589817:MRA589817 MZN589817:NAW589817 NJJ589817:NKS589817 NTF589817:NUO589817 ODB589817:OEK589817 OMX589817:OOG589817 OWT589817:OYC589817 PGP589817:PHY589817 PQL589817:PRU589817 QAH589817:QBQ589817 QKD589817:QLM589817 QTZ589817:QVI589817 RDV589817:RFE589817 RNR589817:RPA589817 RXN589817:RYW589817 SHJ589817:SIS589817 SRF589817:SSO589817 TBB589817:TCK589817 TKX589817:TMG589817 TUT589817:TWC589817 UEP589817:UFY589817 UOL589817:UPU589817 UYH589817:UZQ589817 VID589817:VJM589817 VRZ589817:VTI589817 WBV589817:WDE589817 WLR589817:WNA589817 WVN589817:WWW589817 F655353:AO655353 JB655353:KK655353 SX655353:UG655353 ACT655353:AEC655353 AMP655353:ANY655353 AWL655353:AXU655353 BGH655353:BHQ655353 BQD655353:BRM655353 BZZ655353:CBI655353 CJV655353:CLE655353 CTR655353:CVA655353 DDN655353:DEW655353 DNJ655353:DOS655353 DXF655353:DYO655353 EHB655353:EIK655353 EQX655353:ESG655353 FAT655353:FCC655353 FKP655353:FLY655353 FUL655353:FVU655353 GEH655353:GFQ655353 GOD655353:GPM655353 GXZ655353:GZI655353 HHV655353:HJE655353 HRR655353:HTA655353 IBN655353:ICW655353 ILJ655353:IMS655353 IVF655353:IWO655353 JFB655353:JGK655353 JOX655353:JQG655353 JYT655353:KAC655353 KIP655353:KJY655353 KSL655353:KTU655353 LCH655353:LDQ655353 LMD655353:LNM655353 LVZ655353:LXI655353 MFV655353:MHE655353 MPR655353:MRA655353 MZN655353:NAW655353 NJJ655353:NKS655353 NTF655353:NUO655353 ODB655353:OEK655353 OMX655353:OOG655353 OWT655353:OYC655353 PGP655353:PHY655353 PQL655353:PRU655353 QAH655353:QBQ655353 QKD655353:QLM655353 QTZ655353:QVI655353 RDV655353:RFE655353 RNR655353:RPA655353 RXN655353:RYW655353 SHJ655353:SIS655353 SRF655353:SSO655353 TBB655353:TCK655353 TKX655353:TMG655353 TUT655353:TWC655353 UEP655353:UFY655353 UOL655353:UPU655353 UYH655353:UZQ655353 VID655353:VJM655353 VRZ655353:VTI655353 WBV655353:WDE655353 WLR655353:WNA655353 WVN655353:WWW655353 F720889:AO720889 JB720889:KK720889 SX720889:UG720889 ACT720889:AEC720889 AMP720889:ANY720889 AWL720889:AXU720889 BGH720889:BHQ720889 BQD720889:BRM720889 BZZ720889:CBI720889 CJV720889:CLE720889 CTR720889:CVA720889 DDN720889:DEW720889 DNJ720889:DOS720889 DXF720889:DYO720889 EHB720889:EIK720889 EQX720889:ESG720889 FAT720889:FCC720889 FKP720889:FLY720889 FUL720889:FVU720889 GEH720889:GFQ720889 GOD720889:GPM720889 GXZ720889:GZI720889 HHV720889:HJE720889 HRR720889:HTA720889 IBN720889:ICW720889 ILJ720889:IMS720889 IVF720889:IWO720889 JFB720889:JGK720889 JOX720889:JQG720889 JYT720889:KAC720889 KIP720889:KJY720889 KSL720889:KTU720889 LCH720889:LDQ720889 LMD720889:LNM720889 LVZ720889:LXI720889 MFV720889:MHE720889 MPR720889:MRA720889 MZN720889:NAW720889 NJJ720889:NKS720889 NTF720889:NUO720889 ODB720889:OEK720889 OMX720889:OOG720889 OWT720889:OYC720889 PGP720889:PHY720889 PQL720889:PRU720889 QAH720889:QBQ720889 QKD720889:QLM720889 QTZ720889:QVI720889 RDV720889:RFE720889 RNR720889:RPA720889 RXN720889:RYW720889 SHJ720889:SIS720889 SRF720889:SSO720889 TBB720889:TCK720889 TKX720889:TMG720889 TUT720889:TWC720889 UEP720889:UFY720889 UOL720889:UPU720889 UYH720889:UZQ720889 VID720889:VJM720889 VRZ720889:VTI720889 WBV720889:WDE720889 WLR720889:WNA720889 WVN720889:WWW720889 F786425:AO786425 JB786425:KK786425 SX786425:UG786425 ACT786425:AEC786425 AMP786425:ANY786425 AWL786425:AXU786425 BGH786425:BHQ786425 BQD786425:BRM786425 BZZ786425:CBI786425 CJV786425:CLE786425 CTR786425:CVA786425 DDN786425:DEW786425 DNJ786425:DOS786425 DXF786425:DYO786425 EHB786425:EIK786425 EQX786425:ESG786425 FAT786425:FCC786425 FKP786425:FLY786425 FUL786425:FVU786425 GEH786425:GFQ786425 GOD786425:GPM786425 GXZ786425:GZI786425 HHV786425:HJE786425 HRR786425:HTA786425 IBN786425:ICW786425 ILJ786425:IMS786425 IVF786425:IWO786425 JFB786425:JGK786425 JOX786425:JQG786425 JYT786425:KAC786425 KIP786425:KJY786425 KSL786425:KTU786425 LCH786425:LDQ786425 LMD786425:LNM786425 LVZ786425:LXI786425 MFV786425:MHE786425 MPR786425:MRA786425 MZN786425:NAW786425 NJJ786425:NKS786425 NTF786425:NUO786425 ODB786425:OEK786425 OMX786425:OOG786425 OWT786425:OYC786425 PGP786425:PHY786425 PQL786425:PRU786425 QAH786425:QBQ786425 QKD786425:QLM786425 QTZ786425:QVI786425 RDV786425:RFE786425 RNR786425:RPA786425 RXN786425:RYW786425 SHJ786425:SIS786425 SRF786425:SSO786425 TBB786425:TCK786425 TKX786425:TMG786425 TUT786425:TWC786425 UEP786425:UFY786425 UOL786425:UPU786425 UYH786425:UZQ786425 VID786425:VJM786425 VRZ786425:VTI786425 WBV786425:WDE786425 WLR786425:WNA786425 WVN786425:WWW786425 F851961:AO851961 JB851961:KK851961 SX851961:UG851961 ACT851961:AEC851961 AMP851961:ANY851961 AWL851961:AXU851961 BGH851961:BHQ851961 BQD851961:BRM851961 BZZ851961:CBI851961 CJV851961:CLE851961 CTR851961:CVA851961 DDN851961:DEW851961 DNJ851961:DOS851961 DXF851961:DYO851961 EHB851961:EIK851961 EQX851961:ESG851961 FAT851961:FCC851961 FKP851961:FLY851961 FUL851961:FVU851961 GEH851961:GFQ851961 GOD851961:GPM851961 GXZ851961:GZI851961 HHV851961:HJE851961 HRR851961:HTA851961 IBN851961:ICW851961 ILJ851961:IMS851961 IVF851961:IWO851961 JFB851961:JGK851961 JOX851961:JQG851961 JYT851961:KAC851961 KIP851961:KJY851961 KSL851961:KTU851961 LCH851961:LDQ851961 LMD851961:LNM851961 LVZ851961:LXI851961 MFV851961:MHE851961 MPR851961:MRA851961 MZN851961:NAW851961 NJJ851961:NKS851961 NTF851961:NUO851961 ODB851961:OEK851961 OMX851961:OOG851961 OWT851961:OYC851961 PGP851961:PHY851961 PQL851961:PRU851961 QAH851961:QBQ851961 QKD851961:QLM851961 QTZ851961:QVI851961 RDV851961:RFE851961 RNR851961:RPA851961 RXN851961:RYW851961 SHJ851961:SIS851961 SRF851961:SSO851961 TBB851961:TCK851961 TKX851961:TMG851961 TUT851961:TWC851961 UEP851961:UFY851961 UOL851961:UPU851961 UYH851961:UZQ851961 VID851961:VJM851961 VRZ851961:VTI851961 WBV851961:WDE851961 WLR851961:WNA851961 WVN851961:WWW851961 F917497:AO917497 JB917497:KK917497 SX917497:UG917497 ACT917497:AEC917497 AMP917497:ANY917497 AWL917497:AXU917497 BGH917497:BHQ917497 BQD917497:BRM917497 BZZ917497:CBI917497 CJV917497:CLE917497 CTR917497:CVA917497 DDN917497:DEW917497 DNJ917497:DOS917497 DXF917497:DYO917497 EHB917497:EIK917497 EQX917497:ESG917497 FAT917497:FCC917497 FKP917497:FLY917497 FUL917497:FVU917497 GEH917497:GFQ917497 GOD917497:GPM917497 GXZ917497:GZI917497 HHV917497:HJE917497 HRR917497:HTA917497 IBN917497:ICW917497 ILJ917497:IMS917497 IVF917497:IWO917497 JFB917497:JGK917497 JOX917497:JQG917497 JYT917497:KAC917497 KIP917497:KJY917497 KSL917497:KTU917497 LCH917497:LDQ917497 LMD917497:LNM917497 LVZ917497:LXI917497 MFV917497:MHE917497 MPR917497:MRA917497 MZN917497:NAW917497 NJJ917497:NKS917497 NTF917497:NUO917497 ODB917497:OEK917497 OMX917497:OOG917497 OWT917497:OYC917497 PGP917497:PHY917497 PQL917497:PRU917497 QAH917497:QBQ917497 QKD917497:QLM917497 QTZ917497:QVI917497 RDV917497:RFE917497 RNR917497:RPA917497 RXN917497:RYW917497 SHJ917497:SIS917497 SRF917497:SSO917497 TBB917497:TCK917497 TKX917497:TMG917497 TUT917497:TWC917497 UEP917497:UFY917497 UOL917497:UPU917497 UYH917497:UZQ917497 VID917497:VJM917497 VRZ917497:VTI917497 WBV917497:WDE917497 WLR917497:WNA917497 WVN917497:WWW917497 F983033:AO983033 JB983033:KK983033 SX983033:UG983033 ACT983033:AEC983033 AMP983033:ANY983033 AWL983033:AXU983033 BGH983033:BHQ983033 BQD983033:BRM983033 BZZ983033:CBI983033 CJV983033:CLE983033 CTR983033:CVA983033 DDN983033:DEW983033 DNJ983033:DOS983033 DXF983033:DYO983033 EHB983033:EIK983033 EQX983033:ESG983033 FAT983033:FCC983033 FKP983033:FLY983033 FUL983033:FVU983033 GEH983033:GFQ983033 GOD983033:GPM983033 GXZ983033:GZI983033 HHV983033:HJE983033 HRR983033:HTA983033 IBN983033:ICW983033 ILJ983033:IMS983033 IVF983033:IWO983033 JFB983033:JGK983033 JOX983033:JQG983033 JYT983033:KAC983033 KIP983033:KJY983033 KSL983033:KTU983033 LCH983033:LDQ983033 LMD983033:LNM983033 LVZ983033:LXI983033 MFV983033:MHE983033 MPR983033:MRA983033 MZN983033:NAW983033 NJJ983033:NKS983033 NTF983033:NUO983033 ODB983033:OEK983033 OMX983033:OOG983033 OWT983033:OYC983033 PGP983033:PHY983033 PQL983033:PRU983033 QAH983033:QBQ983033 QKD983033:QLM983033 QTZ983033:QVI983033 RDV983033:RFE983033 RNR983033:RPA983033 RXN983033:RYW983033 SHJ983033:SIS983033 SRF983033:SSO983033 TBB983033:TCK983033 TKX983033:TMG983033 TUT983033:TWC983033 UEP983033:UFY983033 UOL983033:UPU983033 UYH983033:UZQ983033 VID983033:VJM983033 VRZ983033:VTI983033 WBV983033:WDE983033 WLR983033:WNA983033 WVN983033:WWW983033" xr:uid="{00000000-0002-0000-0A00-000000000000}">
      <formula1>"1月,2月,3月,4月,5月,6月,7月,8月,9月,10月,11月,12月"</formula1>
    </dataValidation>
    <dataValidation type="list" allowBlank="1" showInputMessage="1" showErrorMessage="1" sqref="F4:AO4 JB4:KK4 SX4:UG4 ACT4:AEC4 AMP4:ANY4 AWL4:AXU4 BGH4:BHQ4 BQD4:BRM4 BZZ4:CBI4 CJV4:CLE4 CTR4:CVA4 DDN4:DEW4 DNJ4:DOS4 DXF4:DYO4 EHB4:EIK4 EQX4:ESG4 FAT4:FCC4 FKP4:FLY4 FUL4:FVU4 GEH4:GFQ4 GOD4:GPM4 GXZ4:GZI4 HHV4:HJE4 HRR4:HTA4 IBN4:ICW4 ILJ4:IMS4 IVF4:IWO4 JFB4:JGK4 JOX4:JQG4 JYT4:KAC4 KIP4:KJY4 KSL4:KTU4 LCH4:LDQ4 LMD4:LNM4 LVZ4:LXI4 MFV4:MHE4 MPR4:MRA4 MZN4:NAW4 NJJ4:NKS4 NTF4:NUO4 ODB4:OEK4 OMX4:OOG4 OWT4:OYC4 PGP4:PHY4 PQL4:PRU4 QAH4:QBQ4 QKD4:QLM4 QTZ4:QVI4 RDV4:RFE4 RNR4:RPA4 RXN4:RYW4 SHJ4:SIS4 SRF4:SSO4 TBB4:TCK4 TKX4:TMG4 TUT4:TWC4 UEP4:UFY4 UOL4:UPU4 UYH4:UZQ4 VID4:VJM4 VRZ4:VTI4 WBV4:WDE4 WLR4:WNA4 WVN4:WWW4 F65528:AO65528 JB65528:KK65528 SX65528:UG65528 ACT65528:AEC65528 AMP65528:ANY65528 AWL65528:AXU65528 BGH65528:BHQ65528 BQD65528:BRM65528 BZZ65528:CBI65528 CJV65528:CLE65528 CTR65528:CVA65528 DDN65528:DEW65528 DNJ65528:DOS65528 DXF65528:DYO65528 EHB65528:EIK65528 EQX65528:ESG65528 FAT65528:FCC65528 FKP65528:FLY65528 FUL65528:FVU65528 GEH65528:GFQ65528 GOD65528:GPM65528 GXZ65528:GZI65528 HHV65528:HJE65528 HRR65528:HTA65528 IBN65528:ICW65528 ILJ65528:IMS65528 IVF65528:IWO65528 JFB65528:JGK65528 JOX65528:JQG65528 JYT65528:KAC65528 KIP65528:KJY65528 KSL65528:KTU65528 LCH65528:LDQ65528 LMD65528:LNM65528 LVZ65528:LXI65528 MFV65528:MHE65528 MPR65528:MRA65528 MZN65528:NAW65528 NJJ65528:NKS65528 NTF65528:NUO65528 ODB65528:OEK65528 OMX65528:OOG65528 OWT65528:OYC65528 PGP65528:PHY65528 PQL65528:PRU65528 QAH65528:QBQ65528 QKD65528:QLM65528 QTZ65528:QVI65528 RDV65528:RFE65528 RNR65528:RPA65528 RXN65528:RYW65528 SHJ65528:SIS65528 SRF65528:SSO65528 TBB65528:TCK65528 TKX65528:TMG65528 TUT65528:TWC65528 UEP65528:UFY65528 UOL65528:UPU65528 UYH65528:UZQ65528 VID65528:VJM65528 VRZ65528:VTI65528 WBV65528:WDE65528 WLR65528:WNA65528 WVN65528:WWW65528 F131064:AO131064 JB131064:KK131064 SX131064:UG131064 ACT131064:AEC131064 AMP131064:ANY131064 AWL131064:AXU131064 BGH131064:BHQ131064 BQD131064:BRM131064 BZZ131064:CBI131064 CJV131064:CLE131064 CTR131064:CVA131064 DDN131064:DEW131064 DNJ131064:DOS131064 DXF131064:DYO131064 EHB131064:EIK131064 EQX131064:ESG131064 FAT131064:FCC131064 FKP131064:FLY131064 FUL131064:FVU131064 GEH131064:GFQ131064 GOD131064:GPM131064 GXZ131064:GZI131064 HHV131064:HJE131064 HRR131064:HTA131064 IBN131064:ICW131064 ILJ131064:IMS131064 IVF131064:IWO131064 JFB131064:JGK131064 JOX131064:JQG131064 JYT131064:KAC131064 KIP131064:KJY131064 KSL131064:KTU131064 LCH131064:LDQ131064 LMD131064:LNM131064 LVZ131064:LXI131064 MFV131064:MHE131064 MPR131064:MRA131064 MZN131064:NAW131064 NJJ131064:NKS131064 NTF131064:NUO131064 ODB131064:OEK131064 OMX131064:OOG131064 OWT131064:OYC131064 PGP131064:PHY131064 PQL131064:PRU131064 QAH131064:QBQ131064 QKD131064:QLM131064 QTZ131064:QVI131064 RDV131064:RFE131064 RNR131064:RPA131064 RXN131064:RYW131064 SHJ131064:SIS131064 SRF131064:SSO131064 TBB131064:TCK131064 TKX131064:TMG131064 TUT131064:TWC131064 UEP131064:UFY131064 UOL131064:UPU131064 UYH131064:UZQ131064 VID131064:VJM131064 VRZ131064:VTI131064 WBV131064:WDE131064 WLR131064:WNA131064 WVN131064:WWW131064 F196600:AO196600 JB196600:KK196600 SX196600:UG196600 ACT196600:AEC196600 AMP196600:ANY196600 AWL196600:AXU196600 BGH196600:BHQ196600 BQD196600:BRM196600 BZZ196600:CBI196600 CJV196600:CLE196600 CTR196600:CVA196600 DDN196600:DEW196600 DNJ196600:DOS196600 DXF196600:DYO196600 EHB196600:EIK196600 EQX196600:ESG196600 FAT196600:FCC196600 FKP196600:FLY196600 FUL196600:FVU196600 GEH196600:GFQ196600 GOD196600:GPM196600 GXZ196600:GZI196600 HHV196600:HJE196600 HRR196600:HTA196600 IBN196600:ICW196600 ILJ196600:IMS196600 IVF196600:IWO196600 JFB196600:JGK196600 JOX196600:JQG196600 JYT196600:KAC196600 KIP196600:KJY196600 KSL196600:KTU196600 LCH196600:LDQ196600 LMD196600:LNM196600 LVZ196600:LXI196600 MFV196600:MHE196600 MPR196600:MRA196600 MZN196600:NAW196600 NJJ196600:NKS196600 NTF196600:NUO196600 ODB196600:OEK196600 OMX196600:OOG196600 OWT196600:OYC196600 PGP196600:PHY196600 PQL196600:PRU196600 QAH196600:QBQ196600 QKD196600:QLM196600 QTZ196600:QVI196600 RDV196600:RFE196600 RNR196600:RPA196600 RXN196600:RYW196600 SHJ196600:SIS196600 SRF196600:SSO196600 TBB196600:TCK196600 TKX196600:TMG196600 TUT196600:TWC196600 UEP196600:UFY196600 UOL196600:UPU196600 UYH196600:UZQ196600 VID196600:VJM196600 VRZ196600:VTI196600 WBV196600:WDE196600 WLR196600:WNA196600 WVN196600:WWW196600 F262136:AO262136 JB262136:KK262136 SX262136:UG262136 ACT262136:AEC262136 AMP262136:ANY262136 AWL262136:AXU262136 BGH262136:BHQ262136 BQD262136:BRM262136 BZZ262136:CBI262136 CJV262136:CLE262136 CTR262136:CVA262136 DDN262136:DEW262136 DNJ262136:DOS262136 DXF262136:DYO262136 EHB262136:EIK262136 EQX262136:ESG262136 FAT262136:FCC262136 FKP262136:FLY262136 FUL262136:FVU262136 GEH262136:GFQ262136 GOD262136:GPM262136 GXZ262136:GZI262136 HHV262136:HJE262136 HRR262136:HTA262136 IBN262136:ICW262136 ILJ262136:IMS262136 IVF262136:IWO262136 JFB262136:JGK262136 JOX262136:JQG262136 JYT262136:KAC262136 KIP262136:KJY262136 KSL262136:KTU262136 LCH262136:LDQ262136 LMD262136:LNM262136 LVZ262136:LXI262136 MFV262136:MHE262136 MPR262136:MRA262136 MZN262136:NAW262136 NJJ262136:NKS262136 NTF262136:NUO262136 ODB262136:OEK262136 OMX262136:OOG262136 OWT262136:OYC262136 PGP262136:PHY262136 PQL262136:PRU262136 QAH262136:QBQ262136 QKD262136:QLM262136 QTZ262136:QVI262136 RDV262136:RFE262136 RNR262136:RPA262136 RXN262136:RYW262136 SHJ262136:SIS262136 SRF262136:SSO262136 TBB262136:TCK262136 TKX262136:TMG262136 TUT262136:TWC262136 UEP262136:UFY262136 UOL262136:UPU262136 UYH262136:UZQ262136 VID262136:VJM262136 VRZ262136:VTI262136 WBV262136:WDE262136 WLR262136:WNA262136 WVN262136:WWW262136 F327672:AO327672 JB327672:KK327672 SX327672:UG327672 ACT327672:AEC327672 AMP327672:ANY327672 AWL327672:AXU327672 BGH327672:BHQ327672 BQD327672:BRM327672 BZZ327672:CBI327672 CJV327672:CLE327672 CTR327672:CVA327672 DDN327672:DEW327672 DNJ327672:DOS327672 DXF327672:DYO327672 EHB327672:EIK327672 EQX327672:ESG327672 FAT327672:FCC327672 FKP327672:FLY327672 FUL327672:FVU327672 GEH327672:GFQ327672 GOD327672:GPM327672 GXZ327672:GZI327672 HHV327672:HJE327672 HRR327672:HTA327672 IBN327672:ICW327672 ILJ327672:IMS327672 IVF327672:IWO327672 JFB327672:JGK327672 JOX327672:JQG327672 JYT327672:KAC327672 KIP327672:KJY327672 KSL327672:KTU327672 LCH327672:LDQ327672 LMD327672:LNM327672 LVZ327672:LXI327672 MFV327672:MHE327672 MPR327672:MRA327672 MZN327672:NAW327672 NJJ327672:NKS327672 NTF327672:NUO327672 ODB327672:OEK327672 OMX327672:OOG327672 OWT327672:OYC327672 PGP327672:PHY327672 PQL327672:PRU327672 QAH327672:QBQ327672 QKD327672:QLM327672 QTZ327672:QVI327672 RDV327672:RFE327672 RNR327672:RPA327672 RXN327672:RYW327672 SHJ327672:SIS327672 SRF327672:SSO327672 TBB327672:TCK327672 TKX327672:TMG327672 TUT327672:TWC327672 UEP327672:UFY327672 UOL327672:UPU327672 UYH327672:UZQ327672 VID327672:VJM327672 VRZ327672:VTI327672 WBV327672:WDE327672 WLR327672:WNA327672 WVN327672:WWW327672 F393208:AO393208 JB393208:KK393208 SX393208:UG393208 ACT393208:AEC393208 AMP393208:ANY393208 AWL393208:AXU393208 BGH393208:BHQ393208 BQD393208:BRM393208 BZZ393208:CBI393208 CJV393208:CLE393208 CTR393208:CVA393208 DDN393208:DEW393208 DNJ393208:DOS393208 DXF393208:DYO393208 EHB393208:EIK393208 EQX393208:ESG393208 FAT393208:FCC393208 FKP393208:FLY393208 FUL393208:FVU393208 GEH393208:GFQ393208 GOD393208:GPM393208 GXZ393208:GZI393208 HHV393208:HJE393208 HRR393208:HTA393208 IBN393208:ICW393208 ILJ393208:IMS393208 IVF393208:IWO393208 JFB393208:JGK393208 JOX393208:JQG393208 JYT393208:KAC393208 KIP393208:KJY393208 KSL393208:KTU393208 LCH393208:LDQ393208 LMD393208:LNM393208 LVZ393208:LXI393208 MFV393208:MHE393208 MPR393208:MRA393208 MZN393208:NAW393208 NJJ393208:NKS393208 NTF393208:NUO393208 ODB393208:OEK393208 OMX393208:OOG393208 OWT393208:OYC393208 PGP393208:PHY393208 PQL393208:PRU393208 QAH393208:QBQ393208 QKD393208:QLM393208 QTZ393208:QVI393208 RDV393208:RFE393208 RNR393208:RPA393208 RXN393208:RYW393208 SHJ393208:SIS393208 SRF393208:SSO393208 TBB393208:TCK393208 TKX393208:TMG393208 TUT393208:TWC393208 UEP393208:UFY393208 UOL393208:UPU393208 UYH393208:UZQ393208 VID393208:VJM393208 VRZ393208:VTI393208 WBV393208:WDE393208 WLR393208:WNA393208 WVN393208:WWW393208 F458744:AO458744 JB458744:KK458744 SX458744:UG458744 ACT458744:AEC458744 AMP458744:ANY458744 AWL458744:AXU458744 BGH458744:BHQ458744 BQD458744:BRM458744 BZZ458744:CBI458744 CJV458744:CLE458744 CTR458744:CVA458744 DDN458744:DEW458744 DNJ458744:DOS458744 DXF458744:DYO458744 EHB458744:EIK458744 EQX458744:ESG458744 FAT458744:FCC458744 FKP458744:FLY458744 FUL458744:FVU458744 GEH458744:GFQ458744 GOD458744:GPM458744 GXZ458744:GZI458744 HHV458744:HJE458744 HRR458744:HTA458744 IBN458744:ICW458744 ILJ458744:IMS458744 IVF458744:IWO458744 JFB458744:JGK458744 JOX458744:JQG458744 JYT458744:KAC458744 KIP458744:KJY458744 KSL458744:KTU458744 LCH458744:LDQ458744 LMD458744:LNM458744 LVZ458744:LXI458744 MFV458744:MHE458744 MPR458744:MRA458744 MZN458744:NAW458744 NJJ458744:NKS458744 NTF458744:NUO458744 ODB458744:OEK458744 OMX458744:OOG458744 OWT458744:OYC458744 PGP458744:PHY458744 PQL458744:PRU458744 QAH458744:QBQ458744 QKD458744:QLM458744 QTZ458744:QVI458744 RDV458744:RFE458744 RNR458744:RPA458744 RXN458744:RYW458744 SHJ458744:SIS458744 SRF458744:SSO458744 TBB458744:TCK458744 TKX458744:TMG458744 TUT458744:TWC458744 UEP458744:UFY458744 UOL458744:UPU458744 UYH458744:UZQ458744 VID458744:VJM458744 VRZ458744:VTI458744 WBV458744:WDE458744 WLR458744:WNA458744 WVN458744:WWW458744 F524280:AO524280 JB524280:KK524280 SX524280:UG524280 ACT524280:AEC524280 AMP524280:ANY524280 AWL524280:AXU524280 BGH524280:BHQ524280 BQD524280:BRM524280 BZZ524280:CBI524280 CJV524280:CLE524280 CTR524280:CVA524280 DDN524280:DEW524280 DNJ524280:DOS524280 DXF524280:DYO524280 EHB524280:EIK524280 EQX524280:ESG524280 FAT524280:FCC524280 FKP524280:FLY524280 FUL524280:FVU524280 GEH524280:GFQ524280 GOD524280:GPM524280 GXZ524280:GZI524280 HHV524280:HJE524280 HRR524280:HTA524280 IBN524280:ICW524280 ILJ524280:IMS524280 IVF524280:IWO524280 JFB524280:JGK524280 JOX524280:JQG524280 JYT524280:KAC524280 KIP524280:KJY524280 KSL524280:KTU524280 LCH524280:LDQ524280 LMD524280:LNM524280 LVZ524280:LXI524280 MFV524280:MHE524280 MPR524280:MRA524280 MZN524280:NAW524280 NJJ524280:NKS524280 NTF524280:NUO524280 ODB524280:OEK524280 OMX524280:OOG524280 OWT524280:OYC524280 PGP524280:PHY524280 PQL524280:PRU524280 QAH524280:QBQ524280 QKD524280:QLM524280 QTZ524280:QVI524280 RDV524280:RFE524280 RNR524280:RPA524280 RXN524280:RYW524280 SHJ524280:SIS524280 SRF524280:SSO524280 TBB524280:TCK524280 TKX524280:TMG524280 TUT524280:TWC524280 UEP524280:UFY524280 UOL524280:UPU524280 UYH524280:UZQ524280 VID524280:VJM524280 VRZ524280:VTI524280 WBV524280:WDE524280 WLR524280:WNA524280 WVN524280:WWW524280 F589816:AO589816 JB589816:KK589816 SX589816:UG589816 ACT589816:AEC589816 AMP589816:ANY589816 AWL589816:AXU589816 BGH589816:BHQ589816 BQD589816:BRM589816 BZZ589816:CBI589816 CJV589816:CLE589816 CTR589816:CVA589816 DDN589816:DEW589816 DNJ589816:DOS589816 DXF589816:DYO589816 EHB589816:EIK589816 EQX589816:ESG589816 FAT589816:FCC589816 FKP589816:FLY589816 FUL589816:FVU589816 GEH589816:GFQ589816 GOD589816:GPM589816 GXZ589816:GZI589816 HHV589816:HJE589816 HRR589816:HTA589816 IBN589816:ICW589816 ILJ589816:IMS589816 IVF589816:IWO589816 JFB589816:JGK589816 JOX589816:JQG589816 JYT589816:KAC589816 KIP589816:KJY589816 KSL589816:KTU589816 LCH589816:LDQ589816 LMD589816:LNM589816 LVZ589816:LXI589816 MFV589816:MHE589816 MPR589816:MRA589816 MZN589816:NAW589816 NJJ589816:NKS589816 NTF589816:NUO589816 ODB589816:OEK589816 OMX589816:OOG589816 OWT589816:OYC589816 PGP589816:PHY589816 PQL589816:PRU589816 QAH589816:QBQ589816 QKD589816:QLM589816 QTZ589816:QVI589816 RDV589816:RFE589816 RNR589816:RPA589816 RXN589816:RYW589816 SHJ589816:SIS589816 SRF589816:SSO589816 TBB589816:TCK589816 TKX589816:TMG589816 TUT589816:TWC589816 UEP589816:UFY589816 UOL589816:UPU589816 UYH589816:UZQ589816 VID589816:VJM589816 VRZ589816:VTI589816 WBV589816:WDE589816 WLR589816:WNA589816 WVN589816:WWW589816 F655352:AO655352 JB655352:KK655352 SX655352:UG655352 ACT655352:AEC655352 AMP655352:ANY655352 AWL655352:AXU655352 BGH655352:BHQ655352 BQD655352:BRM655352 BZZ655352:CBI655352 CJV655352:CLE655352 CTR655352:CVA655352 DDN655352:DEW655352 DNJ655352:DOS655352 DXF655352:DYO655352 EHB655352:EIK655352 EQX655352:ESG655352 FAT655352:FCC655352 FKP655352:FLY655352 FUL655352:FVU655352 GEH655352:GFQ655352 GOD655352:GPM655352 GXZ655352:GZI655352 HHV655352:HJE655352 HRR655352:HTA655352 IBN655352:ICW655352 ILJ655352:IMS655352 IVF655352:IWO655352 JFB655352:JGK655352 JOX655352:JQG655352 JYT655352:KAC655352 KIP655352:KJY655352 KSL655352:KTU655352 LCH655352:LDQ655352 LMD655352:LNM655352 LVZ655352:LXI655352 MFV655352:MHE655352 MPR655352:MRA655352 MZN655352:NAW655352 NJJ655352:NKS655352 NTF655352:NUO655352 ODB655352:OEK655352 OMX655352:OOG655352 OWT655352:OYC655352 PGP655352:PHY655352 PQL655352:PRU655352 QAH655352:QBQ655352 QKD655352:QLM655352 QTZ655352:QVI655352 RDV655352:RFE655352 RNR655352:RPA655352 RXN655352:RYW655352 SHJ655352:SIS655352 SRF655352:SSO655352 TBB655352:TCK655352 TKX655352:TMG655352 TUT655352:TWC655352 UEP655352:UFY655352 UOL655352:UPU655352 UYH655352:UZQ655352 VID655352:VJM655352 VRZ655352:VTI655352 WBV655352:WDE655352 WLR655352:WNA655352 WVN655352:WWW655352 F720888:AO720888 JB720888:KK720888 SX720888:UG720888 ACT720888:AEC720888 AMP720888:ANY720888 AWL720888:AXU720888 BGH720888:BHQ720888 BQD720888:BRM720888 BZZ720888:CBI720888 CJV720888:CLE720888 CTR720888:CVA720888 DDN720888:DEW720888 DNJ720888:DOS720888 DXF720888:DYO720888 EHB720888:EIK720888 EQX720888:ESG720888 FAT720888:FCC720888 FKP720888:FLY720888 FUL720888:FVU720888 GEH720888:GFQ720888 GOD720888:GPM720888 GXZ720888:GZI720888 HHV720888:HJE720888 HRR720888:HTA720888 IBN720888:ICW720888 ILJ720888:IMS720888 IVF720888:IWO720888 JFB720888:JGK720888 JOX720888:JQG720888 JYT720888:KAC720888 KIP720888:KJY720888 KSL720888:KTU720888 LCH720888:LDQ720888 LMD720888:LNM720888 LVZ720888:LXI720888 MFV720888:MHE720888 MPR720888:MRA720888 MZN720888:NAW720888 NJJ720888:NKS720888 NTF720888:NUO720888 ODB720888:OEK720888 OMX720888:OOG720888 OWT720888:OYC720888 PGP720888:PHY720888 PQL720888:PRU720888 QAH720888:QBQ720888 QKD720888:QLM720888 QTZ720888:QVI720888 RDV720888:RFE720888 RNR720888:RPA720888 RXN720888:RYW720888 SHJ720888:SIS720888 SRF720888:SSO720888 TBB720888:TCK720888 TKX720888:TMG720888 TUT720888:TWC720888 UEP720888:UFY720888 UOL720888:UPU720888 UYH720888:UZQ720888 VID720888:VJM720888 VRZ720888:VTI720888 WBV720888:WDE720888 WLR720888:WNA720888 WVN720888:WWW720888 F786424:AO786424 JB786424:KK786424 SX786424:UG786424 ACT786424:AEC786424 AMP786424:ANY786424 AWL786424:AXU786424 BGH786424:BHQ786424 BQD786424:BRM786424 BZZ786424:CBI786424 CJV786424:CLE786424 CTR786424:CVA786424 DDN786424:DEW786424 DNJ786424:DOS786424 DXF786424:DYO786424 EHB786424:EIK786424 EQX786424:ESG786424 FAT786424:FCC786424 FKP786424:FLY786424 FUL786424:FVU786424 GEH786424:GFQ786424 GOD786424:GPM786424 GXZ786424:GZI786424 HHV786424:HJE786424 HRR786424:HTA786424 IBN786424:ICW786424 ILJ786424:IMS786424 IVF786424:IWO786424 JFB786424:JGK786424 JOX786424:JQG786424 JYT786424:KAC786424 KIP786424:KJY786424 KSL786424:KTU786424 LCH786424:LDQ786424 LMD786424:LNM786424 LVZ786424:LXI786424 MFV786424:MHE786424 MPR786424:MRA786424 MZN786424:NAW786424 NJJ786424:NKS786424 NTF786424:NUO786424 ODB786424:OEK786424 OMX786424:OOG786424 OWT786424:OYC786424 PGP786424:PHY786424 PQL786424:PRU786424 QAH786424:QBQ786424 QKD786424:QLM786424 QTZ786424:QVI786424 RDV786424:RFE786424 RNR786424:RPA786424 RXN786424:RYW786424 SHJ786424:SIS786424 SRF786424:SSO786424 TBB786424:TCK786424 TKX786424:TMG786424 TUT786424:TWC786424 UEP786424:UFY786424 UOL786424:UPU786424 UYH786424:UZQ786424 VID786424:VJM786424 VRZ786424:VTI786424 WBV786424:WDE786424 WLR786424:WNA786424 WVN786424:WWW786424 F851960:AO851960 JB851960:KK851960 SX851960:UG851960 ACT851960:AEC851960 AMP851960:ANY851960 AWL851960:AXU851960 BGH851960:BHQ851960 BQD851960:BRM851960 BZZ851960:CBI851960 CJV851960:CLE851960 CTR851960:CVA851960 DDN851960:DEW851960 DNJ851960:DOS851960 DXF851960:DYO851960 EHB851960:EIK851960 EQX851960:ESG851960 FAT851960:FCC851960 FKP851960:FLY851960 FUL851960:FVU851960 GEH851960:GFQ851960 GOD851960:GPM851960 GXZ851960:GZI851960 HHV851960:HJE851960 HRR851960:HTA851960 IBN851960:ICW851960 ILJ851960:IMS851960 IVF851960:IWO851960 JFB851960:JGK851960 JOX851960:JQG851960 JYT851960:KAC851960 KIP851960:KJY851960 KSL851960:KTU851960 LCH851960:LDQ851960 LMD851960:LNM851960 LVZ851960:LXI851960 MFV851960:MHE851960 MPR851960:MRA851960 MZN851960:NAW851960 NJJ851960:NKS851960 NTF851960:NUO851960 ODB851960:OEK851960 OMX851960:OOG851960 OWT851960:OYC851960 PGP851960:PHY851960 PQL851960:PRU851960 QAH851960:QBQ851960 QKD851960:QLM851960 QTZ851960:QVI851960 RDV851960:RFE851960 RNR851960:RPA851960 RXN851960:RYW851960 SHJ851960:SIS851960 SRF851960:SSO851960 TBB851960:TCK851960 TKX851960:TMG851960 TUT851960:TWC851960 UEP851960:UFY851960 UOL851960:UPU851960 UYH851960:UZQ851960 VID851960:VJM851960 VRZ851960:VTI851960 WBV851960:WDE851960 WLR851960:WNA851960 WVN851960:WWW851960 F917496:AO917496 JB917496:KK917496 SX917496:UG917496 ACT917496:AEC917496 AMP917496:ANY917496 AWL917496:AXU917496 BGH917496:BHQ917496 BQD917496:BRM917496 BZZ917496:CBI917496 CJV917496:CLE917496 CTR917496:CVA917496 DDN917496:DEW917496 DNJ917496:DOS917496 DXF917496:DYO917496 EHB917496:EIK917496 EQX917496:ESG917496 FAT917496:FCC917496 FKP917496:FLY917496 FUL917496:FVU917496 GEH917496:GFQ917496 GOD917496:GPM917496 GXZ917496:GZI917496 HHV917496:HJE917496 HRR917496:HTA917496 IBN917496:ICW917496 ILJ917496:IMS917496 IVF917496:IWO917496 JFB917496:JGK917496 JOX917496:JQG917496 JYT917496:KAC917496 KIP917496:KJY917496 KSL917496:KTU917496 LCH917496:LDQ917496 LMD917496:LNM917496 LVZ917496:LXI917496 MFV917496:MHE917496 MPR917496:MRA917496 MZN917496:NAW917496 NJJ917496:NKS917496 NTF917496:NUO917496 ODB917496:OEK917496 OMX917496:OOG917496 OWT917496:OYC917496 PGP917496:PHY917496 PQL917496:PRU917496 QAH917496:QBQ917496 QKD917496:QLM917496 QTZ917496:QVI917496 RDV917496:RFE917496 RNR917496:RPA917496 RXN917496:RYW917496 SHJ917496:SIS917496 SRF917496:SSO917496 TBB917496:TCK917496 TKX917496:TMG917496 TUT917496:TWC917496 UEP917496:UFY917496 UOL917496:UPU917496 UYH917496:UZQ917496 VID917496:VJM917496 VRZ917496:VTI917496 WBV917496:WDE917496 WLR917496:WNA917496 WVN917496:WWW917496 F983032:AO983032 JB983032:KK983032 SX983032:UG983032 ACT983032:AEC983032 AMP983032:ANY983032 AWL983032:AXU983032 BGH983032:BHQ983032 BQD983032:BRM983032 BZZ983032:CBI983032 CJV983032:CLE983032 CTR983032:CVA983032 DDN983032:DEW983032 DNJ983032:DOS983032 DXF983032:DYO983032 EHB983032:EIK983032 EQX983032:ESG983032 FAT983032:FCC983032 FKP983032:FLY983032 FUL983032:FVU983032 GEH983032:GFQ983032 GOD983032:GPM983032 GXZ983032:GZI983032 HHV983032:HJE983032 HRR983032:HTA983032 IBN983032:ICW983032 ILJ983032:IMS983032 IVF983032:IWO983032 JFB983032:JGK983032 JOX983032:JQG983032 JYT983032:KAC983032 KIP983032:KJY983032 KSL983032:KTU983032 LCH983032:LDQ983032 LMD983032:LNM983032 LVZ983032:LXI983032 MFV983032:MHE983032 MPR983032:MRA983032 MZN983032:NAW983032 NJJ983032:NKS983032 NTF983032:NUO983032 ODB983032:OEK983032 OMX983032:OOG983032 OWT983032:OYC983032 PGP983032:PHY983032 PQL983032:PRU983032 QAH983032:QBQ983032 QKD983032:QLM983032 QTZ983032:QVI983032 RDV983032:RFE983032 RNR983032:RPA983032 RXN983032:RYW983032 SHJ983032:SIS983032 SRF983032:SSO983032 TBB983032:TCK983032 TKX983032:TMG983032 TUT983032:TWC983032 UEP983032:UFY983032 UOL983032:UPU983032 UYH983032:UZQ983032 VID983032:VJM983032 VRZ983032:VTI983032 WBV983032:WDE983032 WLR983032:WNA983032 WVN983032:WWW983032" xr:uid="{00000000-0002-0000-0A00-000001000000}">
      <formula1>"H,H25,H26,H27,H28,H29,H30,H31,H32,H33,H34,H35"</formula1>
    </dataValidation>
  </dataValidations>
  <printOptions horizontalCentered="1"/>
  <pageMargins left="0.25" right="0.25" top="0.75" bottom="0.75" header="0.3" footer="0.3"/>
  <pageSetup paperSize="9" scale="2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6"/>
    <pageSetUpPr fitToPage="1"/>
  </sheetPr>
  <dimension ref="A1:AO15"/>
  <sheetViews>
    <sheetView view="pageBreakPreview" zoomScale="40" zoomScaleNormal="100" workbookViewId="0">
      <pane xSplit="5" ySplit="6" topLeftCell="F7" activePane="bottomRight" state="frozen"/>
      <selection activeCell="H23" sqref="H23"/>
      <selection pane="topRight" activeCell="H23" sqref="H23"/>
      <selection pane="bottomLeft" activeCell="H23" sqref="H23"/>
      <selection pane="bottomRight" activeCell="AF12" sqref="AF12"/>
    </sheetView>
  </sheetViews>
  <sheetFormatPr defaultRowHeight="17.25" x14ac:dyDescent="0.2"/>
  <cols>
    <col min="1" max="1" width="8.875" style="45"/>
    <col min="2" max="2" width="18.5" style="45" customWidth="1"/>
    <col min="3" max="3" width="17.625" style="45" customWidth="1"/>
    <col min="4" max="4" width="9.375" style="45" customWidth="1"/>
    <col min="5" max="5" width="22.875" style="45" customWidth="1"/>
    <col min="6" max="41" width="9.125" style="45" customWidth="1"/>
    <col min="42" max="42" width="8.875" style="45"/>
    <col min="43" max="48" width="9.125" style="45" customWidth="1"/>
    <col min="49" max="257" width="8.875" style="45"/>
    <col min="258" max="258" width="18.5" style="45" customWidth="1"/>
    <col min="259" max="259" width="17.625" style="45" customWidth="1"/>
    <col min="260" max="260" width="9.375" style="45" customWidth="1"/>
    <col min="261" max="261" width="22.875" style="45" customWidth="1"/>
    <col min="262" max="297" width="9.125" style="45" customWidth="1"/>
    <col min="298" max="298" width="8.875" style="45"/>
    <col min="299" max="304" width="9.125" style="45" customWidth="1"/>
    <col min="305" max="513" width="8.875" style="45"/>
    <col min="514" max="514" width="18.5" style="45" customWidth="1"/>
    <col min="515" max="515" width="17.625" style="45" customWidth="1"/>
    <col min="516" max="516" width="9.375" style="45" customWidth="1"/>
    <col min="517" max="517" width="22.875" style="45" customWidth="1"/>
    <col min="518" max="553" width="9.125" style="45" customWidth="1"/>
    <col min="554" max="554" width="8.875" style="45"/>
    <col min="555" max="560" width="9.125" style="45" customWidth="1"/>
    <col min="561" max="769" width="8.875" style="45"/>
    <col min="770" max="770" width="18.5" style="45" customWidth="1"/>
    <col min="771" max="771" width="17.625" style="45" customWidth="1"/>
    <col min="772" max="772" width="9.375" style="45" customWidth="1"/>
    <col min="773" max="773" width="22.875" style="45" customWidth="1"/>
    <col min="774" max="809" width="9.125" style="45" customWidth="1"/>
    <col min="810" max="810" width="8.875" style="45"/>
    <col min="811" max="816" width="9.125" style="45" customWidth="1"/>
    <col min="817" max="1025" width="8.875" style="45"/>
    <col min="1026" max="1026" width="18.5" style="45" customWidth="1"/>
    <col min="1027" max="1027" width="17.625" style="45" customWidth="1"/>
    <col min="1028" max="1028" width="9.375" style="45" customWidth="1"/>
    <col min="1029" max="1029" width="22.875" style="45" customWidth="1"/>
    <col min="1030" max="1065" width="9.125" style="45" customWidth="1"/>
    <col min="1066" max="1066" width="8.875" style="45"/>
    <col min="1067" max="1072" width="9.125" style="45" customWidth="1"/>
    <col min="1073" max="1281" width="8.875" style="45"/>
    <col min="1282" max="1282" width="18.5" style="45" customWidth="1"/>
    <col min="1283" max="1283" width="17.625" style="45" customWidth="1"/>
    <col min="1284" max="1284" width="9.375" style="45" customWidth="1"/>
    <col min="1285" max="1285" width="22.875" style="45" customWidth="1"/>
    <col min="1286" max="1321" width="9.125" style="45" customWidth="1"/>
    <col min="1322" max="1322" width="8.875" style="45"/>
    <col min="1323" max="1328" width="9.125" style="45" customWidth="1"/>
    <col min="1329" max="1537" width="8.875" style="45"/>
    <col min="1538" max="1538" width="18.5" style="45" customWidth="1"/>
    <col min="1539" max="1539" width="17.625" style="45" customWidth="1"/>
    <col min="1540" max="1540" width="9.375" style="45" customWidth="1"/>
    <col min="1541" max="1541" width="22.875" style="45" customWidth="1"/>
    <col min="1542" max="1577" width="9.125" style="45" customWidth="1"/>
    <col min="1578" max="1578" width="8.875" style="45"/>
    <col min="1579" max="1584" width="9.125" style="45" customWidth="1"/>
    <col min="1585" max="1793" width="8.875" style="45"/>
    <col min="1794" max="1794" width="18.5" style="45" customWidth="1"/>
    <col min="1795" max="1795" width="17.625" style="45" customWidth="1"/>
    <col min="1796" max="1796" width="9.375" style="45" customWidth="1"/>
    <col min="1797" max="1797" width="22.875" style="45" customWidth="1"/>
    <col min="1798" max="1833" width="9.125" style="45" customWidth="1"/>
    <col min="1834" max="1834" width="8.875" style="45"/>
    <col min="1835" max="1840" width="9.125" style="45" customWidth="1"/>
    <col min="1841" max="2049" width="8.875" style="45"/>
    <col min="2050" max="2050" width="18.5" style="45" customWidth="1"/>
    <col min="2051" max="2051" width="17.625" style="45" customWidth="1"/>
    <col min="2052" max="2052" width="9.375" style="45" customWidth="1"/>
    <col min="2053" max="2053" width="22.875" style="45" customWidth="1"/>
    <col min="2054" max="2089" width="9.125" style="45" customWidth="1"/>
    <col min="2090" max="2090" width="8.875" style="45"/>
    <col min="2091" max="2096" width="9.125" style="45" customWidth="1"/>
    <col min="2097" max="2305" width="8.875" style="45"/>
    <col min="2306" max="2306" width="18.5" style="45" customWidth="1"/>
    <col min="2307" max="2307" width="17.625" style="45" customWidth="1"/>
    <col min="2308" max="2308" width="9.375" style="45" customWidth="1"/>
    <col min="2309" max="2309" width="22.875" style="45" customWidth="1"/>
    <col min="2310" max="2345" width="9.125" style="45" customWidth="1"/>
    <col min="2346" max="2346" width="8.875" style="45"/>
    <col min="2347" max="2352" width="9.125" style="45" customWidth="1"/>
    <col min="2353" max="2561" width="8.875" style="45"/>
    <col min="2562" max="2562" width="18.5" style="45" customWidth="1"/>
    <col min="2563" max="2563" width="17.625" style="45" customWidth="1"/>
    <col min="2564" max="2564" width="9.375" style="45" customWidth="1"/>
    <col min="2565" max="2565" width="22.875" style="45" customWidth="1"/>
    <col min="2566" max="2601" width="9.125" style="45" customWidth="1"/>
    <col min="2602" max="2602" width="8.875" style="45"/>
    <col min="2603" max="2608" width="9.125" style="45" customWidth="1"/>
    <col min="2609" max="2817" width="8.875" style="45"/>
    <col min="2818" max="2818" width="18.5" style="45" customWidth="1"/>
    <col min="2819" max="2819" width="17.625" style="45" customWidth="1"/>
    <col min="2820" max="2820" width="9.375" style="45" customWidth="1"/>
    <col min="2821" max="2821" width="22.875" style="45" customWidth="1"/>
    <col min="2822" max="2857" width="9.125" style="45" customWidth="1"/>
    <col min="2858" max="2858" width="8.875" style="45"/>
    <col min="2859" max="2864" width="9.125" style="45" customWidth="1"/>
    <col min="2865" max="3073" width="8.875" style="45"/>
    <col min="3074" max="3074" width="18.5" style="45" customWidth="1"/>
    <col min="3075" max="3075" width="17.625" style="45" customWidth="1"/>
    <col min="3076" max="3076" width="9.375" style="45" customWidth="1"/>
    <col min="3077" max="3077" width="22.875" style="45" customWidth="1"/>
    <col min="3078" max="3113" width="9.125" style="45" customWidth="1"/>
    <col min="3114" max="3114" width="8.875" style="45"/>
    <col min="3115" max="3120" width="9.125" style="45" customWidth="1"/>
    <col min="3121" max="3329" width="8.875" style="45"/>
    <col min="3330" max="3330" width="18.5" style="45" customWidth="1"/>
    <col min="3331" max="3331" width="17.625" style="45" customWidth="1"/>
    <col min="3332" max="3332" width="9.375" style="45" customWidth="1"/>
    <col min="3333" max="3333" width="22.875" style="45" customWidth="1"/>
    <col min="3334" max="3369" width="9.125" style="45" customWidth="1"/>
    <col min="3370" max="3370" width="8.875" style="45"/>
    <col min="3371" max="3376" width="9.125" style="45" customWidth="1"/>
    <col min="3377" max="3585" width="8.875" style="45"/>
    <col min="3586" max="3586" width="18.5" style="45" customWidth="1"/>
    <col min="3587" max="3587" width="17.625" style="45" customWidth="1"/>
    <col min="3588" max="3588" width="9.375" style="45" customWidth="1"/>
    <col min="3589" max="3589" width="22.875" style="45" customWidth="1"/>
    <col min="3590" max="3625" width="9.125" style="45" customWidth="1"/>
    <col min="3626" max="3626" width="8.875" style="45"/>
    <col min="3627" max="3632" width="9.125" style="45" customWidth="1"/>
    <col min="3633" max="3841" width="8.875" style="45"/>
    <col min="3842" max="3842" width="18.5" style="45" customWidth="1"/>
    <col min="3843" max="3843" width="17.625" style="45" customWidth="1"/>
    <col min="3844" max="3844" width="9.375" style="45" customWidth="1"/>
    <col min="3845" max="3845" width="22.875" style="45" customWidth="1"/>
    <col min="3846" max="3881" width="9.125" style="45" customWidth="1"/>
    <col min="3882" max="3882" width="8.875" style="45"/>
    <col min="3883" max="3888" width="9.125" style="45" customWidth="1"/>
    <col min="3889" max="4097" width="8.875" style="45"/>
    <col min="4098" max="4098" width="18.5" style="45" customWidth="1"/>
    <col min="4099" max="4099" width="17.625" style="45" customWidth="1"/>
    <col min="4100" max="4100" width="9.375" style="45" customWidth="1"/>
    <col min="4101" max="4101" width="22.875" style="45" customWidth="1"/>
    <col min="4102" max="4137" width="9.125" style="45" customWidth="1"/>
    <col min="4138" max="4138" width="8.875" style="45"/>
    <col min="4139" max="4144" width="9.125" style="45" customWidth="1"/>
    <col min="4145" max="4353" width="8.875" style="45"/>
    <col min="4354" max="4354" width="18.5" style="45" customWidth="1"/>
    <col min="4355" max="4355" width="17.625" style="45" customWidth="1"/>
    <col min="4356" max="4356" width="9.375" style="45" customWidth="1"/>
    <col min="4357" max="4357" width="22.875" style="45" customWidth="1"/>
    <col min="4358" max="4393" width="9.125" style="45" customWidth="1"/>
    <col min="4394" max="4394" width="8.875" style="45"/>
    <col min="4395" max="4400" width="9.125" style="45" customWidth="1"/>
    <col min="4401" max="4609" width="8.875" style="45"/>
    <col min="4610" max="4610" width="18.5" style="45" customWidth="1"/>
    <col min="4611" max="4611" width="17.625" style="45" customWidth="1"/>
    <col min="4612" max="4612" width="9.375" style="45" customWidth="1"/>
    <col min="4613" max="4613" width="22.875" style="45" customWidth="1"/>
    <col min="4614" max="4649" width="9.125" style="45" customWidth="1"/>
    <col min="4650" max="4650" width="8.875" style="45"/>
    <col min="4651" max="4656" width="9.125" style="45" customWidth="1"/>
    <col min="4657" max="4865" width="8.875" style="45"/>
    <col min="4866" max="4866" width="18.5" style="45" customWidth="1"/>
    <col min="4867" max="4867" width="17.625" style="45" customWidth="1"/>
    <col min="4868" max="4868" width="9.375" style="45" customWidth="1"/>
    <col min="4869" max="4869" width="22.875" style="45" customWidth="1"/>
    <col min="4870" max="4905" width="9.125" style="45" customWidth="1"/>
    <col min="4906" max="4906" width="8.875" style="45"/>
    <col min="4907" max="4912" width="9.125" style="45" customWidth="1"/>
    <col min="4913" max="5121" width="8.875" style="45"/>
    <col min="5122" max="5122" width="18.5" style="45" customWidth="1"/>
    <col min="5123" max="5123" width="17.625" style="45" customWidth="1"/>
    <col min="5124" max="5124" width="9.375" style="45" customWidth="1"/>
    <col min="5125" max="5125" width="22.875" style="45" customWidth="1"/>
    <col min="5126" max="5161" width="9.125" style="45" customWidth="1"/>
    <col min="5162" max="5162" width="8.875" style="45"/>
    <col min="5163" max="5168" width="9.125" style="45" customWidth="1"/>
    <col min="5169" max="5377" width="8.875" style="45"/>
    <col min="5378" max="5378" width="18.5" style="45" customWidth="1"/>
    <col min="5379" max="5379" width="17.625" style="45" customWidth="1"/>
    <col min="5380" max="5380" width="9.375" style="45" customWidth="1"/>
    <col min="5381" max="5381" width="22.875" style="45" customWidth="1"/>
    <col min="5382" max="5417" width="9.125" style="45" customWidth="1"/>
    <col min="5418" max="5418" width="8.875" style="45"/>
    <col min="5419" max="5424" width="9.125" style="45" customWidth="1"/>
    <col min="5425" max="5633" width="8.875" style="45"/>
    <col min="5634" max="5634" width="18.5" style="45" customWidth="1"/>
    <col min="5635" max="5635" width="17.625" style="45" customWidth="1"/>
    <col min="5636" max="5636" width="9.375" style="45" customWidth="1"/>
    <col min="5637" max="5637" width="22.875" style="45" customWidth="1"/>
    <col min="5638" max="5673" width="9.125" style="45" customWidth="1"/>
    <col min="5674" max="5674" width="8.875" style="45"/>
    <col min="5675" max="5680" width="9.125" style="45" customWidth="1"/>
    <col min="5681" max="5889" width="8.875" style="45"/>
    <col min="5890" max="5890" width="18.5" style="45" customWidth="1"/>
    <col min="5891" max="5891" width="17.625" style="45" customWidth="1"/>
    <col min="5892" max="5892" width="9.375" style="45" customWidth="1"/>
    <col min="5893" max="5893" width="22.875" style="45" customWidth="1"/>
    <col min="5894" max="5929" width="9.125" style="45" customWidth="1"/>
    <col min="5930" max="5930" width="8.875" style="45"/>
    <col min="5931" max="5936" width="9.125" style="45" customWidth="1"/>
    <col min="5937" max="6145" width="8.875" style="45"/>
    <col min="6146" max="6146" width="18.5" style="45" customWidth="1"/>
    <col min="6147" max="6147" width="17.625" style="45" customWidth="1"/>
    <col min="6148" max="6148" width="9.375" style="45" customWidth="1"/>
    <col min="6149" max="6149" width="22.875" style="45" customWidth="1"/>
    <col min="6150" max="6185" width="9.125" style="45" customWidth="1"/>
    <col min="6186" max="6186" width="8.875" style="45"/>
    <col min="6187" max="6192" width="9.125" style="45" customWidth="1"/>
    <col min="6193" max="6401" width="8.875" style="45"/>
    <col min="6402" max="6402" width="18.5" style="45" customWidth="1"/>
    <col min="6403" max="6403" width="17.625" style="45" customWidth="1"/>
    <col min="6404" max="6404" width="9.375" style="45" customWidth="1"/>
    <col min="6405" max="6405" width="22.875" style="45" customWidth="1"/>
    <col min="6406" max="6441" width="9.125" style="45" customWidth="1"/>
    <col min="6442" max="6442" width="8.875" style="45"/>
    <col min="6443" max="6448" width="9.125" style="45" customWidth="1"/>
    <col min="6449" max="6657" width="8.875" style="45"/>
    <col min="6658" max="6658" width="18.5" style="45" customWidth="1"/>
    <col min="6659" max="6659" width="17.625" style="45" customWidth="1"/>
    <col min="6660" max="6660" width="9.375" style="45" customWidth="1"/>
    <col min="6661" max="6661" width="22.875" style="45" customWidth="1"/>
    <col min="6662" max="6697" width="9.125" style="45" customWidth="1"/>
    <col min="6698" max="6698" width="8.875" style="45"/>
    <col min="6699" max="6704" width="9.125" style="45" customWidth="1"/>
    <col min="6705" max="6913" width="8.875" style="45"/>
    <col min="6914" max="6914" width="18.5" style="45" customWidth="1"/>
    <col min="6915" max="6915" width="17.625" style="45" customWidth="1"/>
    <col min="6916" max="6916" width="9.375" style="45" customWidth="1"/>
    <col min="6917" max="6917" width="22.875" style="45" customWidth="1"/>
    <col min="6918" max="6953" width="9.125" style="45" customWidth="1"/>
    <col min="6954" max="6954" width="8.875" style="45"/>
    <col min="6955" max="6960" width="9.125" style="45" customWidth="1"/>
    <col min="6961" max="7169" width="8.875" style="45"/>
    <col min="7170" max="7170" width="18.5" style="45" customWidth="1"/>
    <col min="7171" max="7171" width="17.625" style="45" customWidth="1"/>
    <col min="7172" max="7172" width="9.375" style="45" customWidth="1"/>
    <col min="7173" max="7173" width="22.875" style="45" customWidth="1"/>
    <col min="7174" max="7209" width="9.125" style="45" customWidth="1"/>
    <col min="7210" max="7210" width="8.875" style="45"/>
    <col min="7211" max="7216" width="9.125" style="45" customWidth="1"/>
    <col min="7217" max="7425" width="8.875" style="45"/>
    <col min="7426" max="7426" width="18.5" style="45" customWidth="1"/>
    <col min="7427" max="7427" width="17.625" style="45" customWidth="1"/>
    <col min="7428" max="7428" width="9.375" style="45" customWidth="1"/>
    <col min="7429" max="7429" width="22.875" style="45" customWidth="1"/>
    <col min="7430" max="7465" width="9.125" style="45" customWidth="1"/>
    <col min="7466" max="7466" width="8.875" style="45"/>
    <col min="7467" max="7472" width="9.125" style="45" customWidth="1"/>
    <col min="7473" max="7681" width="8.875" style="45"/>
    <col min="7682" max="7682" width="18.5" style="45" customWidth="1"/>
    <col min="7683" max="7683" width="17.625" style="45" customWidth="1"/>
    <col min="7684" max="7684" width="9.375" style="45" customWidth="1"/>
    <col min="7685" max="7685" width="22.875" style="45" customWidth="1"/>
    <col min="7686" max="7721" width="9.125" style="45" customWidth="1"/>
    <col min="7722" max="7722" width="8.875" style="45"/>
    <col min="7723" max="7728" width="9.125" style="45" customWidth="1"/>
    <col min="7729" max="7937" width="8.875" style="45"/>
    <col min="7938" max="7938" width="18.5" style="45" customWidth="1"/>
    <col min="7939" max="7939" width="17.625" style="45" customWidth="1"/>
    <col min="7940" max="7940" width="9.375" style="45" customWidth="1"/>
    <col min="7941" max="7941" width="22.875" style="45" customWidth="1"/>
    <col min="7942" max="7977" width="9.125" style="45" customWidth="1"/>
    <col min="7978" max="7978" width="8.875" style="45"/>
    <col min="7979" max="7984" width="9.125" style="45" customWidth="1"/>
    <col min="7985" max="8193" width="8.875" style="45"/>
    <col min="8194" max="8194" width="18.5" style="45" customWidth="1"/>
    <col min="8195" max="8195" width="17.625" style="45" customWidth="1"/>
    <col min="8196" max="8196" width="9.375" style="45" customWidth="1"/>
    <col min="8197" max="8197" width="22.875" style="45" customWidth="1"/>
    <col min="8198" max="8233" width="9.125" style="45" customWidth="1"/>
    <col min="8234" max="8234" width="8.875" style="45"/>
    <col min="8235" max="8240" width="9.125" style="45" customWidth="1"/>
    <col min="8241" max="8449" width="8.875" style="45"/>
    <col min="8450" max="8450" width="18.5" style="45" customWidth="1"/>
    <col min="8451" max="8451" width="17.625" style="45" customWidth="1"/>
    <col min="8452" max="8452" width="9.375" style="45" customWidth="1"/>
    <col min="8453" max="8453" width="22.875" style="45" customWidth="1"/>
    <col min="8454" max="8489" width="9.125" style="45" customWidth="1"/>
    <col min="8490" max="8490" width="8.875" style="45"/>
    <col min="8491" max="8496" width="9.125" style="45" customWidth="1"/>
    <col min="8497" max="8705" width="8.875" style="45"/>
    <col min="8706" max="8706" width="18.5" style="45" customWidth="1"/>
    <col min="8707" max="8707" width="17.625" style="45" customWidth="1"/>
    <col min="8708" max="8708" width="9.375" style="45" customWidth="1"/>
    <col min="8709" max="8709" width="22.875" style="45" customWidth="1"/>
    <col min="8710" max="8745" width="9.125" style="45" customWidth="1"/>
    <col min="8746" max="8746" width="8.875" style="45"/>
    <col min="8747" max="8752" width="9.125" style="45" customWidth="1"/>
    <col min="8753" max="8961" width="8.875" style="45"/>
    <col min="8962" max="8962" width="18.5" style="45" customWidth="1"/>
    <col min="8963" max="8963" width="17.625" style="45" customWidth="1"/>
    <col min="8964" max="8964" width="9.375" style="45" customWidth="1"/>
    <col min="8965" max="8965" width="22.875" style="45" customWidth="1"/>
    <col min="8966" max="9001" width="9.125" style="45" customWidth="1"/>
    <col min="9002" max="9002" width="8.875" style="45"/>
    <col min="9003" max="9008" width="9.125" style="45" customWidth="1"/>
    <col min="9009" max="9217" width="8.875" style="45"/>
    <col min="9218" max="9218" width="18.5" style="45" customWidth="1"/>
    <col min="9219" max="9219" width="17.625" style="45" customWidth="1"/>
    <col min="9220" max="9220" width="9.375" style="45" customWidth="1"/>
    <col min="9221" max="9221" width="22.875" style="45" customWidth="1"/>
    <col min="9222" max="9257" width="9.125" style="45" customWidth="1"/>
    <col min="9258" max="9258" width="8.875" style="45"/>
    <col min="9259" max="9264" width="9.125" style="45" customWidth="1"/>
    <col min="9265" max="9473" width="8.875" style="45"/>
    <col min="9474" max="9474" width="18.5" style="45" customWidth="1"/>
    <col min="9475" max="9475" width="17.625" style="45" customWidth="1"/>
    <col min="9476" max="9476" width="9.375" style="45" customWidth="1"/>
    <col min="9477" max="9477" width="22.875" style="45" customWidth="1"/>
    <col min="9478" max="9513" width="9.125" style="45" customWidth="1"/>
    <col min="9514" max="9514" width="8.875" style="45"/>
    <col min="9515" max="9520" width="9.125" style="45" customWidth="1"/>
    <col min="9521" max="9729" width="8.875" style="45"/>
    <col min="9730" max="9730" width="18.5" style="45" customWidth="1"/>
    <col min="9731" max="9731" width="17.625" style="45" customWidth="1"/>
    <col min="9732" max="9732" width="9.375" style="45" customWidth="1"/>
    <col min="9733" max="9733" width="22.875" style="45" customWidth="1"/>
    <col min="9734" max="9769" width="9.125" style="45" customWidth="1"/>
    <col min="9770" max="9770" width="8.875" style="45"/>
    <col min="9771" max="9776" width="9.125" style="45" customWidth="1"/>
    <col min="9777" max="9985" width="8.875" style="45"/>
    <col min="9986" max="9986" width="18.5" style="45" customWidth="1"/>
    <col min="9987" max="9987" width="17.625" style="45" customWidth="1"/>
    <col min="9988" max="9988" width="9.375" style="45" customWidth="1"/>
    <col min="9989" max="9989" width="22.875" style="45" customWidth="1"/>
    <col min="9990" max="10025" width="9.125" style="45" customWidth="1"/>
    <col min="10026" max="10026" width="8.875" style="45"/>
    <col min="10027" max="10032" width="9.125" style="45" customWidth="1"/>
    <col min="10033" max="10241" width="8.875" style="45"/>
    <col min="10242" max="10242" width="18.5" style="45" customWidth="1"/>
    <col min="10243" max="10243" width="17.625" style="45" customWidth="1"/>
    <col min="10244" max="10244" width="9.375" style="45" customWidth="1"/>
    <col min="10245" max="10245" width="22.875" style="45" customWidth="1"/>
    <col min="10246" max="10281" width="9.125" style="45" customWidth="1"/>
    <col min="10282" max="10282" width="8.875" style="45"/>
    <col min="10283" max="10288" width="9.125" style="45" customWidth="1"/>
    <col min="10289" max="10497" width="8.875" style="45"/>
    <col min="10498" max="10498" width="18.5" style="45" customWidth="1"/>
    <col min="10499" max="10499" width="17.625" style="45" customWidth="1"/>
    <col min="10500" max="10500" width="9.375" style="45" customWidth="1"/>
    <col min="10501" max="10501" width="22.875" style="45" customWidth="1"/>
    <col min="10502" max="10537" width="9.125" style="45" customWidth="1"/>
    <col min="10538" max="10538" width="8.875" style="45"/>
    <col min="10539" max="10544" width="9.125" style="45" customWidth="1"/>
    <col min="10545" max="10753" width="8.875" style="45"/>
    <col min="10754" max="10754" width="18.5" style="45" customWidth="1"/>
    <col min="10755" max="10755" width="17.625" style="45" customWidth="1"/>
    <col min="10756" max="10756" width="9.375" style="45" customWidth="1"/>
    <col min="10757" max="10757" width="22.875" style="45" customWidth="1"/>
    <col min="10758" max="10793" width="9.125" style="45" customWidth="1"/>
    <col min="10794" max="10794" width="8.875" style="45"/>
    <col min="10795" max="10800" width="9.125" style="45" customWidth="1"/>
    <col min="10801" max="11009" width="8.875" style="45"/>
    <col min="11010" max="11010" width="18.5" style="45" customWidth="1"/>
    <col min="11011" max="11011" width="17.625" style="45" customWidth="1"/>
    <col min="11012" max="11012" width="9.375" style="45" customWidth="1"/>
    <col min="11013" max="11013" width="22.875" style="45" customWidth="1"/>
    <col min="11014" max="11049" width="9.125" style="45" customWidth="1"/>
    <col min="11050" max="11050" width="8.875" style="45"/>
    <col min="11051" max="11056" width="9.125" style="45" customWidth="1"/>
    <col min="11057" max="11265" width="8.875" style="45"/>
    <col min="11266" max="11266" width="18.5" style="45" customWidth="1"/>
    <col min="11267" max="11267" width="17.625" style="45" customWidth="1"/>
    <col min="11268" max="11268" width="9.375" style="45" customWidth="1"/>
    <col min="11269" max="11269" width="22.875" style="45" customWidth="1"/>
    <col min="11270" max="11305" width="9.125" style="45" customWidth="1"/>
    <col min="11306" max="11306" width="8.875" style="45"/>
    <col min="11307" max="11312" width="9.125" style="45" customWidth="1"/>
    <col min="11313" max="11521" width="8.875" style="45"/>
    <col min="11522" max="11522" width="18.5" style="45" customWidth="1"/>
    <col min="11523" max="11523" width="17.625" style="45" customWidth="1"/>
    <col min="11524" max="11524" width="9.375" style="45" customWidth="1"/>
    <col min="11525" max="11525" width="22.875" style="45" customWidth="1"/>
    <col min="11526" max="11561" width="9.125" style="45" customWidth="1"/>
    <col min="11562" max="11562" width="8.875" style="45"/>
    <col min="11563" max="11568" width="9.125" style="45" customWidth="1"/>
    <col min="11569" max="11777" width="8.875" style="45"/>
    <col min="11778" max="11778" width="18.5" style="45" customWidth="1"/>
    <col min="11779" max="11779" width="17.625" style="45" customWidth="1"/>
    <col min="11780" max="11780" width="9.375" style="45" customWidth="1"/>
    <col min="11781" max="11781" width="22.875" style="45" customWidth="1"/>
    <col min="11782" max="11817" width="9.125" style="45" customWidth="1"/>
    <col min="11818" max="11818" width="8.875" style="45"/>
    <col min="11819" max="11824" width="9.125" style="45" customWidth="1"/>
    <col min="11825" max="12033" width="8.875" style="45"/>
    <col min="12034" max="12034" width="18.5" style="45" customWidth="1"/>
    <col min="12035" max="12035" width="17.625" style="45" customWidth="1"/>
    <col min="12036" max="12036" width="9.375" style="45" customWidth="1"/>
    <col min="12037" max="12037" width="22.875" style="45" customWidth="1"/>
    <col min="12038" max="12073" width="9.125" style="45" customWidth="1"/>
    <col min="12074" max="12074" width="8.875" style="45"/>
    <col min="12075" max="12080" width="9.125" style="45" customWidth="1"/>
    <col min="12081" max="12289" width="8.875" style="45"/>
    <col min="12290" max="12290" width="18.5" style="45" customWidth="1"/>
    <col min="12291" max="12291" width="17.625" style="45" customWidth="1"/>
    <col min="12292" max="12292" width="9.375" style="45" customWidth="1"/>
    <col min="12293" max="12293" width="22.875" style="45" customWidth="1"/>
    <col min="12294" max="12329" width="9.125" style="45" customWidth="1"/>
    <col min="12330" max="12330" width="8.875" style="45"/>
    <col min="12331" max="12336" width="9.125" style="45" customWidth="1"/>
    <col min="12337" max="12545" width="8.875" style="45"/>
    <col min="12546" max="12546" width="18.5" style="45" customWidth="1"/>
    <col min="12547" max="12547" width="17.625" style="45" customWidth="1"/>
    <col min="12548" max="12548" width="9.375" style="45" customWidth="1"/>
    <col min="12549" max="12549" width="22.875" style="45" customWidth="1"/>
    <col min="12550" max="12585" width="9.125" style="45" customWidth="1"/>
    <col min="12586" max="12586" width="8.875" style="45"/>
    <col min="12587" max="12592" width="9.125" style="45" customWidth="1"/>
    <col min="12593" max="12801" width="8.875" style="45"/>
    <col min="12802" max="12802" width="18.5" style="45" customWidth="1"/>
    <col min="12803" max="12803" width="17.625" style="45" customWidth="1"/>
    <col min="12804" max="12804" width="9.375" style="45" customWidth="1"/>
    <col min="12805" max="12805" width="22.875" style="45" customWidth="1"/>
    <col min="12806" max="12841" width="9.125" style="45" customWidth="1"/>
    <col min="12842" max="12842" width="8.875" style="45"/>
    <col min="12843" max="12848" width="9.125" style="45" customWidth="1"/>
    <col min="12849" max="13057" width="8.875" style="45"/>
    <col min="13058" max="13058" width="18.5" style="45" customWidth="1"/>
    <col min="13059" max="13059" width="17.625" style="45" customWidth="1"/>
    <col min="13060" max="13060" width="9.375" style="45" customWidth="1"/>
    <col min="13061" max="13061" width="22.875" style="45" customWidth="1"/>
    <col min="13062" max="13097" width="9.125" style="45" customWidth="1"/>
    <col min="13098" max="13098" width="8.875" style="45"/>
    <col min="13099" max="13104" width="9.125" style="45" customWidth="1"/>
    <col min="13105" max="13313" width="8.875" style="45"/>
    <col min="13314" max="13314" width="18.5" style="45" customWidth="1"/>
    <col min="13315" max="13315" width="17.625" style="45" customWidth="1"/>
    <col min="13316" max="13316" width="9.375" style="45" customWidth="1"/>
    <col min="13317" max="13317" width="22.875" style="45" customWidth="1"/>
    <col min="13318" max="13353" width="9.125" style="45" customWidth="1"/>
    <col min="13354" max="13354" width="8.875" style="45"/>
    <col min="13355" max="13360" width="9.125" style="45" customWidth="1"/>
    <col min="13361" max="13569" width="8.875" style="45"/>
    <col min="13570" max="13570" width="18.5" style="45" customWidth="1"/>
    <col min="13571" max="13571" width="17.625" style="45" customWidth="1"/>
    <col min="13572" max="13572" width="9.375" style="45" customWidth="1"/>
    <col min="13573" max="13573" width="22.875" style="45" customWidth="1"/>
    <col min="13574" max="13609" width="9.125" style="45" customWidth="1"/>
    <col min="13610" max="13610" width="8.875" style="45"/>
    <col min="13611" max="13616" width="9.125" style="45" customWidth="1"/>
    <col min="13617" max="13825" width="8.875" style="45"/>
    <col min="13826" max="13826" width="18.5" style="45" customWidth="1"/>
    <col min="13827" max="13827" width="17.625" style="45" customWidth="1"/>
    <col min="13828" max="13828" width="9.375" style="45" customWidth="1"/>
    <col min="13829" max="13829" width="22.875" style="45" customWidth="1"/>
    <col min="13830" max="13865" width="9.125" style="45" customWidth="1"/>
    <col min="13866" max="13866" width="8.875" style="45"/>
    <col min="13867" max="13872" width="9.125" style="45" customWidth="1"/>
    <col min="13873" max="14081" width="8.875" style="45"/>
    <col min="14082" max="14082" width="18.5" style="45" customWidth="1"/>
    <col min="14083" max="14083" width="17.625" style="45" customWidth="1"/>
    <col min="14084" max="14084" width="9.375" style="45" customWidth="1"/>
    <col min="14085" max="14085" width="22.875" style="45" customWidth="1"/>
    <col min="14086" max="14121" width="9.125" style="45" customWidth="1"/>
    <col min="14122" max="14122" width="8.875" style="45"/>
    <col min="14123" max="14128" width="9.125" style="45" customWidth="1"/>
    <col min="14129" max="14337" width="8.875" style="45"/>
    <col min="14338" max="14338" width="18.5" style="45" customWidth="1"/>
    <col min="14339" max="14339" width="17.625" style="45" customWidth="1"/>
    <col min="14340" max="14340" width="9.375" style="45" customWidth="1"/>
    <col min="14341" max="14341" width="22.875" style="45" customWidth="1"/>
    <col min="14342" max="14377" width="9.125" style="45" customWidth="1"/>
    <col min="14378" max="14378" width="8.875" style="45"/>
    <col min="14379" max="14384" width="9.125" style="45" customWidth="1"/>
    <col min="14385" max="14593" width="8.875" style="45"/>
    <col min="14594" max="14594" width="18.5" style="45" customWidth="1"/>
    <col min="14595" max="14595" width="17.625" style="45" customWidth="1"/>
    <col min="14596" max="14596" width="9.375" style="45" customWidth="1"/>
    <col min="14597" max="14597" width="22.875" style="45" customWidth="1"/>
    <col min="14598" max="14633" width="9.125" style="45" customWidth="1"/>
    <col min="14634" max="14634" width="8.875" style="45"/>
    <col min="14635" max="14640" width="9.125" style="45" customWidth="1"/>
    <col min="14641" max="14849" width="8.875" style="45"/>
    <col min="14850" max="14850" width="18.5" style="45" customWidth="1"/>
    <col min="14851" max="14851" width="17.625" style="45" customWidth="1"/>
    <col min="14852" max="14852" width="9.375" style="45" customWidth="1"/>
    <col min="14853" max="14853" width="22.875" style="45" customWidth="1"/>
    <col min="14854" max="14889" width="9.125" style="45" customWidth="1"/>
    <col min="14890" max="14890" width="8.875" style="45"/>
    <col min="14891" max="14896" width="9.125" style="45" customWidth="1"/>
    <col min="14897" max="15105" width="8.875" style="45"/>
    <col min="15106" max="15106" width="18.5" style="45" customWidth="1"/>
    <col min="15107" max="15107" width="17.625" style="45" customWidth="1"/>
    <col min="15108" max="15108" width="9.375" style="45" customWidth="1"/>
    <col min="15109" max="15109" width="22.875" style="45" customWidth="1"/>
    <col min="15110" max="15145" width="9.125" style="45" customWidth="1"/>
    <col min="15146" max="15146" width="8.875" style="45"/>
    <col min="15147" max="15152" width="9.125" style="45" customWidth="1"/>
    <col min="15153" max="15361" width="8.875" style="45"/>
    <col min="15362" max="15362" width="18.5" style="45" customWidth="1"/>
    <col min="15363" max="15363" width="17.625" style="45" customWidth="1"/>
    <col min="15364" max="15364" width="9.375" style="45" customWidth="1"/>
    <col min="15365" max="15365" width="22.875" style="45" customWidth="1"/>
    <col min="15366" max="15401" width="9.125" style="45" customWidth="1"/>
    <col min="15402" max="15402" width="8.875" style="45"/>
    <col min="15403" max="15408" width="9.125" style="45" customWidth="1"/>
    <col min="15409" max="15617" width="8.875" style="45"/>
    <col min="15618" max="15618" width="18.5" style="45" customWidth="1"/>
    <col min="15619" max="15619" width="17.625" style="45" customWidth="1"/>
    <col min="15620" max="15620" width="9.375" style="45" customWidth="1"/>
    <col min="15621" max="15621" width="22.875" style="45" customWidth="1"/>
    <col min="15622" max="15657" width="9.125" style="45" customWidth="1"/>
    <col min="15658" max="15658" width="8.875" style="45"/>
    <col min="15659" max="15664" width="9.125" style="45" customWidth="1"/>
    <col min="15665" max="15873" width="8.875" style="45"/>
    <col min="15874" max="15874" width="18.5" style="45" customWidth="1"/>
    <col min="15875" max="15875" width="17.625" style="45" customWidth="1"/>
    <col min="15876" max="15876" width="9.375" style="45" customWidth="1"/>
    <col min="15877" max="15877" width="22.875" style="45" customWidth="1"/>
    <col min="15878" max="15913" width="9.125" style="45" customWidth="1"/>
    <col min="15914" max="15914" width="8.875" style="45"/>
    <col min="15915" max="15920" width="9.125" style="45" customWidth="1"/>
    <col min="15921" max="16129" width="8.875" style="45"/>
    <col min="16130" max="16130" width="18.5" style="45" customWidth="1"/>
    <col min="16131" max="16131" width="17.625" style="45" customWidth="1"/>
    <col min="16132" max="16132" width="9.375" style="45" customWidth="1"/>
    <col min="16133" max="16133" width="22.875" style="45" customWidth="1"/>
    <col min="16134" max="16169" width="9.125" style="45" customWidth="1"/>
    <col min="16170" max="16170" width="8.875" style="45"/>
    <col min="16171" max="16176" width="9.125" style="45" customWidth="1"/>
    <col min="16177" max="16384" width="8.875" style="45"/>
  </cols>
  <sheetData>
    <row r="1" spans="1:41" s="42" customFormat="1" ht="35.25" x14ac:dyDescent="0.3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row>
    <row r="2" spans="1:41" s="42" customFormat="1" ht="30.75" customHeight="1" x14ac:dyDescent="0.35">
      <c r="A2" s="41"/>
      <c r="B2" s="41"/>
      <c r="C2" s="41"/>
      <c r="D2" s="41"/>
      <c r="E2" s="41"/>
      <c r="F2" s="41"/>
      <c r="G2" s="41"/>
      <c r="H2" s="41"/>
      <c r="I2" s="41"/>
      <c r="J2" s="41"/>
      <c r="K2" s="41"/>
      <c r="L2" s="41" t="s">
        <v>208</v>
      </c>
      <c r="M2" s="41" t="s">
        <v>209</v>
      </c>
      <c r="N2" s="41"/>
      <c r="O2" s="41"/>
      <c r="P2" s="41" t="s">
        <v>210</v>
      </c>
      <c r="Q2" s="41" t="s">
        <v>211</v>
      </c>
      <c r="R2" s="41"/>
      <c r="S2" s="41"/>
      <c r="T2" s="41" t="s">
        <v>212</v>
      </c>
      <c r="U2" s="41" t="s">
        <v>213</v>
      </c>
      <c r="V2" s="41"/>
      <c r="W2" s="41"/>
      <c r="X2" s="41"/>
      <c r="Y2" s="41"/>
      <c r="Z2" s="41"/>
      <c r="AA2" s="41"/>
      <c r="AB2" s="41"/>
      <c r="AC2" s="41"/>
      <c r="AD2" s="41"/>
      <c r="AE2" s="41"/>
      <c r="AF2" s="41"/>
      <c r="AG2" s="41"/>
      <c r="AH2" s="41"/>
      <c r="AI2" s="41"/>
      <c r="AJ2" s="41"/>
      <c r="AK2" s="41"/>
      <c r="AL2" s="41"/>
      <c r="AM2" s="41"/>
      <c r="AN2" s="41"/>
      <c r="AO2" s="41"/>
    </row>
    <row r="3" spans="1:41" s="42" customFormat="1" ht="35.25" x14ac:dyDescent="0.35">
      <c r="A3" s="558" t="s">
        <v>154</v>
      </c>
      <c r="B3" s="558"/>
      <c r="C3" s="558"/>
      <c r="D3" s="558"/>
      <c r="E3" s="43" t="s">
        <v>155</v>
      </c>
      <c r="F3" s="559" t="s">
        <v>217</v>
      </c>
      <c r="G3" s="559"/>
      <c r="H3" s="44" t="s">
        <v>156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31.5" customHeight="1" x14ac:dyDescent="0.2">
      <c r="A4" s="560" t="s">
        <v>157</v>
      </c>
      <c r="B4" s="563" t="s">
        <v>158</v>
      </c>
      <c r="C4" s="560" t="s">
        <v>159</v>
      </c>
      <c r="D4" s="566" t="s">
        <v>160</v>
      </c>
      <c r="E4" s="566" t="s">
        <v>161</v>
      </c>
      <c r="F4" s="569"/>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570"/>
      <c r="AM4" s="570"/>
      <c r="AN4" s="570"/>
      <c r="AO4" s="571"/>
    </row>
    <row r="5" spans="1:41" ht="31.5" customHeight="1" x14ac:dyDescent="0.2">
      <c r="A5" s="561"/>
      <c r="B5" s="564"/>
      <c r="C5" s="561"/>
      <c r="D5" s="567"/>
      <c r="E5" s="567"/>
      <c r="F5" s="548" t="s">
        <v>162</v>
      </c>
      <c r="G5" s="549"/>
      <c r="H5" s="550"/>
      <c r="I5" s="548" t="s">
        <v>163</v>
      </c>
      <c r="J5" s="549"/>
      <c r="K5" s="550"/>
      <c r="L5" s="548" t="s">
        <v>164</v>
      </c>
      <c r="M5" s="549"/>
      <c r="N5" s="550"/>
      <c r="O5" s="548" t="s">
        <v>165</v>
      </c>
      <c r="P5" s="549"/>
      <c r="Q5" s="550"/>
      <c r="R5" s="548" t="s">
        <v>166</v>
      </c>
      <c r="S5" s="549"/>
      <c r="T5" s="550"/>
      <c r="U5" s="548" t="s">
        <v>167</v>
      </c>
      <c r="V5" s="549"/>
      <c r="W5" s="550"/>
      <c r="X5" s="548" t="s">
        <v>168</v>
      </c>
      <c r="Y5" s="549"/>
      <c r="Z5" s="550"/>
      <c r="AA5" s="548" t="s">
        <v>169</v>
      </c>
      <c r="AB5" s="549"/>
      <c r="AC5" s="550"/>
      <c r="AD5" s="548" t="s">
        <v>170</v>
      </c>
      <c r="AE5" s="549"/>
      <c r="AF5" s="550"/>
      <c r="AG5" s="548" t="s">
        <v>171</v>
      </c>
      <c r="AH5" s="549"/>
      <c r="AI5" s="550"/>
      <c r="AJ5" s="548" t="s">
        <v>172</v>
      </c>
      <c r="AK5" s="549"/>
      <c r="AL5" s="550"/>
      <c r="AM5" s="548" t="s">
        <v>173</v>
      </c>
      <c r="AN5" s="549"/>
      <c r="AO5" s="550"/>
    </row>
    <row r="6" spans="1:41" ht="31.5" customHeight="1" x14ac:dyDescent="0.2">
      <c r="A6" s="562"/>
      <c r="B6" s="565"/>
      <c r="C6" s="561"/>
      <c r="D6" s="561"/>
      <c r="E6" s="574"/>
      <c r="F6" s="46" t="s">
        <v>174</v>
      </c>
      <c r="G6" s="47" t="s">
        <v>175</v>
      </c>
      <c r="H6" s="108" t="s">
        <v>176</v>
      </c>
      <c r="I6" s="106" t="s">
        <v>174</v>
      </c>
      <c r="J6" s="47" t="s">
        <v>175</v>
      </c>
      <c r="K6" s="50" t="s">
        <v>176</v>
      </c>
      <c r="L6" s="46" t="s">
        <v>174</v>
      </c>
      <c r="M6" s="47" t="s">
        <v>175</v>
      </c>
      <c r="N6" s="50" t="s">
        <v>176</v>
      </c>
      <c r="O6" s="46" t="s">
        <v>174</v>
      </c>
      <c r="P6" s="47" t="s">
        <v>175</v>
      </c>
      <c r="Q6" s="50" t="s">
        <v>176</v>
      </c>
      <c r="R6" s="46" t="s">
        <v>174</v>
      </c>
      <c r="S6" s="47" t="s">
        <v>175</v>
      </c>
      <c r="T6" s="50" t="s">
        <v>176</v>
      </c>
      <c r="U6" s="46" t="s">
        <v>174</v>
      </c>
      <c r="V6" s="47" t="s">
        <v>175</v>
      </c>
      <c r="W6" s="50" t="s">
        <v>176</v>
      </c>
      <c r="X6" s="46" t="s">
        <v>174</v>
      </c>
      <c r="Y6" s="47" t="s">
        <v>175</v>
      </c>
      <c r="Z6" s="108" t="s">
        <v>176</v>
      </c>
      <c r="AA6" s="46" t="s">
        <v>174</v>
      </c>
      <c r="AB6" s="47" t="s">
        <v>175</v>
      </c>
      <c r="AC6" s="50" t="s">
        <v>176</v>
      </c>
      <c r="AD6" s="106" t="s">
        <v>174</v>
      </c>
      <c r="AE6" s="107" t="s">
        <v>175</v>
      </c>
      <c r="AF6" s="108" t="s">
        <v>176</v>
      </c>
      <c r="AG6" s="46" t="s">
        <v>174</v>
      </c>
      <c r="AH6" s="47" t="s">
        <v>175</v>
      </c>
      <c r="AI6" s="50" t="s">
        <v>176</v>
      </c>
      <c r="AJ6" s="46" t="s">
        <v>174</v>
      </c>
      <c r="AK6" s="47" t="s">
        <v>175</v>
      </c>
      <c r="AL6" s="50" t="s">
        <v>176</v>
      </c>
      <c r="AM6" s="46" t="s">
        <v>174</v>
      </c>
      <c r="AN6" s="47" t="s">
        <v>175</v>
      </c>
      <c r="AO6" s="50" t="s">
        <v>176</v>
      </c>
    </row>
    <row r="7" spans="1:41" ht="68.25" customHeight="1" x14ac:dyDescent="0.2">
      <c r="A7" s="551">
        <v>1</v>
      </c>
      <c r="B7" s="553"/>
      <c r="C7" s="553"/>
      <c r="D7" s="555"/>
      <c r="E7" s="572"/>
      <c r="F7" s="53"/>
      <c r="G7" s="54"/>
      <c r="H7" s="55"/>
      <c r="I7" s="53"/>
      <c r="J7" s="54"/>
      <c r="K7" s="105"/>
      <c r="L7" s="53"/>
      <c r="M7" s="54"/>
      <c r="N7" s="55"/>
      <c r="O7" s="53"/>
      <c r="P7" s="54"/>
      <c r="Q7" s="55"/>
      <c r="R7" s="101"/>
      <c r="S7" s="54"/>
      <c r="T7" s="55"/>
      <c r="U7" s="53"/>
      <c r="V7" s="54"/>
      <c r="W7" s="55"/>
      <c r="X7" s="53"/>
      <c r="Y7" s="54"/>
      <c r="Z7" s="55"/>
      <c r="AA7" s="53"/>
      <c r="AB7" s="54"/>
      <c r="AC7" s="55"/>
      <c r="AD7" s="53"/>
      <c r="AE7" s="54"/>
      <c r="AF7" s="55"/>
      <c r="AG7" s="53"/>
      <c r="AH7" s="54"/>
      <c r="AI7" s="55"/>
      <c r="AJ7" s="53"/>
      <c r="AK7" s="54"/>
      <c r="AL7" s="55"/>
      <c r="AM7" s="53"/>
      <c r="AN7" s="54"/>
      <c r="AO7" s="55"/>
    </row>
    <row r="8" spans="1:41" ht="68.25" customHeight="1" x14ac:dyDescent="0.2">
      <c r="A8" s="552"/>
      <c r="B8" s="554"/>
      <c r="C8" s="554"/>
      <c r="D8" s="556"/>
      <c r="E8" s="573"/>
      <c r="F8" s="53"/>
      <c r="G8" s="54"/>
      <c r="H8" s="55"/>
      <c r="I8" s="53"/>
      <c r="J8" s="54"/>
      <c r="K8" s="105"/>
      <c r="L8" s="53"/>
      <c r="M8" s="54"/>
      <c r="N8" s="55"/>
      <c r="O8" s="53"/>
      <c r="P8" s="54"/>
      <c r="Q8" s="55"/>
      <c r="R8" s="53"/>
      <c r="S8" s="54"/>
      <c r="T8" s="55"/>
      <c r="U8" s="53"/>
      <c r="V8" s="54"/>
      <c r="W8" s="55"/>
      <c r="X8" s="53"/>
      <c r="Y8" s="54"/>
      <c r="Z8" s="55"/>
      <c r="AA8" s="53"/>
      <c r="AB8" s="54"/>
      <c r="AC8" s="102"/>
      <c r="AD8" s="53"/>
      <c r="AE8" s="54"/>
      <c r="AF8" s="55"/>
      <c r="AG8" s="53"/>
      <c r="AH8" s="54"/>
      <c r="AI8" s="55"/>
      <c r="AJ8" s="53"/>
      <c r="AK8" s="54"/>
      <c r="AL8" s="55"/>
      <c r="AM8" s="53"/>
      <c r="AN8" s="54"/>
      <c r="AO8" s="55"/>
    </row>
    <row r="9" spans="1:41" ht="68.25" customHeight="1" x14ac:dyDescent="0.2">
      <c r="A9" s="52">
        <v>2</v>
      </c>
      <c r="B9" s="95"/>
      <c r="C9" s="93"/>
      <c r="D9" s="91"/>
      <c r="E9" s="94"/>
      <c r="F9" s="53"/>
      <c r="G9" s="54"/>
      <c r="H9" s="55"/>
      <c r="I9" s="53"/>
      <c r="J9" s="105"/>
      <c r="K9" s="104"/>
      <c r="L9" s="53"/>
      <c r="M9" s="54"/>
      <c r="N9" s="55"/>
      <c r="O9" s="53"/>
      <c r="P9" s="54"/>
      <c r="Q9" s="55"/>
      <c r="R9" s="53"/>
      <c r="S9" s="54"/>
      <c r="T9" s="55"/>
      <c r="U9" s="53"/>
      <c r="V9" s="54"/>
      <c r="W9" s="55"/>
      <c r="X9" s="53"/>
      <c r="Y9" s="54"/>
      <c r="Z9" s="55"/>
      <c r="AA9" s="53"/>
      <c r="AB9" s="54"/>
      <c r="AC9" s="55"/>
      <c r="AD9" s="53"/>
      <c r="AE9" s="54"/>
      <c r="AF9" s="102"/>
      <c r="AG9" s="101"/>
      <c r="AH9" s="100"/>
      <c r="AI9" s="55"/>
      <c r="AJ9" s="53"/>
      <c r="AK9" s="54"/>
      <c r="AL9" s="55"/>
      <c r="AM9" s="53"/>
      <c r="AN9" s="54"/>
      <c r="AO9" s="55"/>
    </row>
    <row r="10" spans="1:41" ht="68.25" customHeight="1" x14ac:dyDescent="0.2">
      <c r="A10" s="52">
        <v>3</v>
      </c>
      <c r="B10" s="95"/>
      <c r="C10" s="93"/>
      <c r="D10" s="91"/>
      <c r="E10" s="94"/>
      <c r="F10" s="53"/>
      <c r="G10" s="54"/>
      <c r="H10" s="55"/>
      <c r="I10" s="53"/>
      <c r="J10" s="54"/>
      <c r="K10" s="105"/>
      <c r="L10" s="53"/>
      <c r="M10" s="54"/>
      <c r="N10" s="55"/>
      <c r="O10" s="53"/>
      <c r="P10" s="54"/>
      <c r="Q10" s="55"/>
      <c r="R10" s="53"/>
      <c r="S10" s="54"/>
      <c r="T10" s="55"/>
      <c r="U10" s="53"/>
      <c r="V10" s="54"/>
      <c r="W10" s="55"/>
      <c r="X10" s="53"/>
      <c r="Y10" s="54"/>
      <c r="Z10" s="55"/>
      <c r="AA10" s="53"/>
      <c r="AB10" s="54"/>
      <c r="AC10" s="55"/>
      <c r="AD10" s="53"/>
      <c r="AE10" s="54"/>
      <c r="AF10" s="102"/>
      <c r="AG10" s="101"/>
      <c r="AH10" s="100"/>
      <c r="AI10" s="102"/>
      <c r="AJ10" s="53"/>
      <c r="AK10" s="54"/>
      <c r="AL10" s="55"/>
      <c r="AM10" s="53"/>
      <c r="AN10" s="54"/>
      <c r="AO10" s="55"/>
    </row>
    <row r="11" spans="1:41" ht="68.25" customHeight="1" x14ac:dyDescent="0.2">
      <c r="A11" s="52">
        <v>4</v>
      </c>
      <c r="B11" s="95"/>
      <c r="C11" s="93"/>
      <c r="D11" s="91"/>
      <c r="E11" s="94"/>
      <c r="F11" s="53"/>
      <c r="G11" s="54"/>
      <c r="H11" s="55"/>
      <c r="I11" s="53"/>
      <c r="J11" s="105"/>
      <c r="K11" s="105"/>
      <c r="L11" s="53"/>
      <c r="M11" s="54"/>
      <c r="N11" s="55"/>
      <c r="O11" s="101"/>
      <c r="P11" s="54"/>
      <c r="Q11" s="55"/>
      <c r="R11" s="101"/>
      <c r="S11" s="100"/>
      <c r="T11" s="102"/>
      <c r="U11" s="101"/>
      <c r="V11" s="54"/>
      <c r="W11" s="55"/>
      <c r="X11" s="53"/>
      <c r="Y11" s="54"/>
      <c r="Z11" s="55"/>
      <c r="AA11" s="53"/>
      <c r="AB11" s="100"/>
      <c r="AC11" s="102"/>
      <c r="AD11" s="101"/>
      <c r="AE11" s="54"/>
      <c r="AF11" s="55"/>
      <c r="AG11" s="53"/>
      <c r="AH11" s="54"/>
      <c r="AI11" s="55"/>
      <c r="AJ11" s="53"/>
      <c r="AK11" s="54"/>
      <c r="AL11" s="102"/>
      <c r="AM11" s="101"/>
      <c r="AN11" s="100"/>
      <c r="AO11" s="55"/>
    </row>
    <row r="12" spans="1:41" ht="68.25" customHeight="1" x14ac:dyDescent="0.2">
      <c r="A12" s="52">
        <v>5</v>
      </c>
      <c r="B12" s="92"/>
      <c r="C12" s="93"/>
      <c r="D12" s="91"/>
      <c r="E12" s="94"/>
      <c r="F12" s="53"/>
      <c r="G12" s="54"/>
      <c r="H12" s="55"/>
      <c r="I12" s="53"/>
      <c r="J12" s="54"/>
      <c r="K12" s="105"/>
      <c r="L12" s="53"/>
      <c r="M12" s="54"/>
      <c r="N12" s="55"/>
      <c r="O12" s="53"/>
      <c r="P12" s="54"/>
      <c r="Q12" s="55"/>
      <c r="R12" s="53"/>
      <c r="S12" s="54"/>
      <c r="T12" s="55"/>
      <c r="U12" s="53"/>
      <c r="V12" s="54"/>
      <c r="W12" s="55"/>
      <c r="X12" s="53"/>
      <c r="Y12" s="54"/>
      <c r="Z12" s="55"/>
      <c r="AA12" s="53"/>
      <c r="AB12" s="54"/>
      <c r="AC12" s="55"/>
      <c r="AD12" s="53"/>
      <c r="AE12" s="54"/>
      <c r="AF12" s="55"/>
      <c r="AG12" s="53"/>
      <c r="AH12" s="54"/>
      <c r="AI12" s="55"/>
      <c r="AJ12" s="53"/>
      <c r="AK12" s="54"/>
      <c r="AL12" s="55"/>
      <c r="AM12" s="53"/>
      <c r="AN12" s="54"/>
      <c r="AO12" s="55"/>
    </row>
    <row r="13" spans="1:41" ht="68.25" customHeight="1" x14ac:dyDescent="0.2">
      <c r="A13" s="52">
        <v>6</v>
      </c>
      <c r="B13" s="92"/>
      <c r="C13" s="96"/>
      <c r="D13" s="91"/>
      <c r="E13" s="103"/>
      <c r="F13" s="53"/>
      <c r="G13" s="54"/>
      <c r="H13" s="55"/>
      <c r="I13" s="89"/>
      <c r="J13" s="100"/>
      <c r="K13" s="90"/>
      <c r="L13" s="101"/>
      <c r="M13" s="100"/>
      <c r="N13" s="55"/>
      <c r="O13" s="53"/>
      <c r="P13" s="54"/>
      <c r="Q13" s="55"/>
      <c r="R13" s="53"/>
      <c r="S13" s="54"/>
      <c r="T13" s="55"/>
      <c r="U13" s="53"/>
      <c r="V13" s="54"/>
      <c r="W13" s="55"/>
      <c r="X13" s="53"/>
      <c r="Y13" s="100"/>
      <c r="Z13" s="102"/>
      <c r="AA13" s="53"/>
      <c r="AB13" s="54"/>
      <c r="AC13" s="55"/>
      <c r="AD13" s="101"/>
      <c r="AE13" s="54"/>
      <c r="AF13" s="55"/>
      <c r="AG13" s="101"/>
      <c r="AH13" s="54"/>
      <c r="AI13" s="55"/>
      <c r="AJ13" s="53"/>
      <c r="AK13" s="54"/>
      <c r="AL13" s="55"/>
      <c r="AM13" s="53"/>
      <c r="AN13" s="54"/>
      <c r="AO13" s="55"/>
    </row>
    <row r="14" spans="1:41" ht="68.25" customHeight="1" x14ac:dyDescent="0.2">
      <c r="A14" s="52">
        <v>7</v>
      </c>
      <c r="B14" s="92"/>
      <c r="C14" s="96"/>
      <c r="D14" s="91"/>
      <c r="E14" s="103"/>
      <c r="F14" s="53"/>
      <c r="G14" s="54"/>
      <c r="H14" s="55"/>
      <c r="I14" s="53"/>
      <c r="J14" s="54"/>
      <c r="K14" s="105"/>
      <c r="L14" s="53"/>
      <c r="M14" s="54"/>
      <c r="N14" s="55"/>
      <c r="O14" s="53"/>
      <c r="P14" s="54"/>
      <c r="Q14" s="55"/>
      <c r="R14" s="53"/>
      <c r="S14" s="54"/>
      <c r="T14" s="55"/>
      <c r="U14" s="53"/>
      <c r="V14" s="54"/>
      <c r="W14" s="55"/>
      <c r="X14" s="53"/>
      <c r="Y14" s="54"/>
      <c r="Z14" s="55"/>
      <c r="AA14" s="53"/>
      <c r="AB14" s="54"/>
      <c r="AC14" s="55"/>
      <c r="AD14" s="53"/>
      <c r="AE14" s="54"/>
      <c r="AF14" s="55"/>
      <c r="AG14" s="53"/>
      <c r="AH14" s="54"/>
      <c r="AI14" s="55"/>
      <c r="AJ14" s="53"/>
      <c r="AK14" s="54"/>
      <c r="AL14" s="55"/>
      <c r="AM14" s="53"/>
      <c r="AN14" s="54"/>
      <c r="AO14" s="55"/>
    </row>
    <row r="15" spans="1:41" ht="21" x14ac:dyDescent="0.2">
      <c r="A15" s="98"/>
      <c r="B15" s="99"/>
      <c r="C15" s="99"/>
      <c r="D15" s="97">
        <f>SUM(D7:D14)</f>
        <v>0</v>
      </c>
      <c r="E15" s="99"/>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sheetData>
  <mergeCells count="25">
    <mergeCell ref="A3:D3"/>
    <mergeCell ref="F3:G3"/>
    <mergeCell ref="A4:A6"/>
    <mergeCell ref="B4:B6"/>
    <mergeCell ref="C4:C6"/>
    <mergeCell ref="D4:D6"/>
    <mergeCell ref="E4:E6"/>
    <mergeCell ref="F4:AO4"/>
    <mergeCell ref="F5:H5"/>
    <mergeCell ref="I5:K5"/>
    <mergeCell ref="AD5:AF5"/>
    <mergeCell ref="AG5:AI5"/>
    <mergeCell ref="AJ5:AL5"/>
    <mergeCell ref="AM5:AO5"/>
    <mergeCell ref="L5:N5"/>
    <mergeCell ref="O5:Q5"/>
    <mergeCell ref="R5:T5"/>
    <mergeCell ref="U5:W5"/>
    <mergeCell ref="X5:Z5"/>
    <mergeCell ref="AA5:AC5"/>
    <mergeCell ref="A7:A8"/>
    <mergeCell ref="B7:B8"/>
    <mergeCell ref="C7:C8"/>
    <mergeCell ref="D7:D8"/>
    <mergeCell ref="E7:E8"/>
  </mergeCells>
  <phoneticPr fontId="5"/>
  <dataValidations count="2">
    <dataValidation type="list" allowBlank="1" showInputMessage="1" showErrorMessage="1" sqref="F4:AO4 JB4:KK4 SX4:UG4 ACT4:AEC4 AMP4:ANY4 AWL4:AXU4 BGH4:BHQ4 BQD4:BRM4 BZZ4:CBI4 CJV4:CLE4 CTR4:CVA4 DDN4:DEW4 DNJ4:DOS4 DXF4:DYO4 EHB4:EIK4 EQX4:ESG4 FAT4:FCC4 FKP4:FLY4 FUL4:FVU4 GEH4:GFQ4 GOD4:GPM4 GXZ4:GZI4 HHV4:HJE4 HRR4:HTA4 IBN4:ICW4 ILJ4:IMS4 IVF4:IWO4 JFB4:JGK4 JOX4:JQG4 JYT4:KAC4 KIP4:KJY4 KSL4:KTU4 LCH4:LDQ4 LMD4:LNM4 LVZ4:LXI4 MFV4:MHE4 MPR4:MRA4 MZN4:NAW4 NJJ4:NKS4 NTF4:NUO4 ODB4:OEK4 OMX4:OOG4 OWT4:OYC4 PGP4:PHY4 PQL4:PRU4 QAH4:QBQ4 QKD4:QLM4 QTZ4:QVI4 RDV4:RFE4 RNR4:RPA4 RXN4:RYW4 SHJ4:SIS4 SRF4:SSO4 TBB4:TCK4 TKX4:TMG4 TUT4:TWC4 UEP4:UFY4 UOL4:UPU4 UYH4:UZQ4 VID4:VJM4 VRZ4:VTI4 WBV4:WDE4 WLR4:WNA4 WVN4:WWW4 F65528:AO65528 JB65528:KK65528 SX65528:UG65528 ACT65528:AEC65528 AMP65528:ANY65528 AWL65528:AXU65528 BGH65528:BHQ65528 BQD65528:BRM65528 BZZ65528:CBI65528 CJV65528:CLE65528 CTR65528:CVA65528 DDN65528:DEW65528 DNJ65528:DOS65528 DXF65528:DYO65528 EHB65528:EIK65528 EQX65528:ESG65528 FAT65528:FCC65528 FKP65528:FLY65528 FUL65528:FVU65528 GEH65528:GFQ65528 GOD65528:GPM65528 GXZ65528:GZI65528 HHV65528:HJE65528 HRR65528:HTA65528 IBN65528:ICW65528 ILJ65528:IMS65528 IVF65528:IWO65528 JFB65528:JGK65528 JOX65528:JQG65528 JYT65528:KAC65528 KIP65528:KJY65528 KSL65528:KTU65528 LCH65528:LDQ65528 LMD65528:LNM65528 LVZ65528:LXI65528 MFV65528:MHE65528 MPR65528:MRA65528 MZN65528:NAW65528 NJJ65528:NKS65528 NTF65528:NUO65528 ODB65528:OEK65528 OMX65528:OOG65528 OWT65528:OYC65528 PGP65528:PHY65528 PQL65528:PRU65528 QAH65528:QBQ65528 QKD65528:QLM65528 QTZ65528:QVI65528 RDV65528:RFE65528 RNR65528:RPA65528 RXN65528:RYW65528 SHJ65528:SIS65528 SRF65528:SSO65528 TBB65528:TCK65528 TKX65528:TMG65528 TUT65528:TWC65528 UEP65528:UFY65528 UOL65528:UPU65528 UYH65528:UZQ65528 VID65528:VJM65528 VRZ65528:VTI65528 WBV65528:WDE65528 WLR65528:WNA65528 WVN65528:WWW65528 F131064:AO131064 JB131064:KK131064 SX131064:UG131064 ACT131064:AEC131064 AMP131064:ANY131064 AWL131064:AXU131064 BGH131064:BHQ131064 BQD131064:BRM131064 BZZ131064:CBI131064 CJV131064:CLE131064 CTR131064:CVA131064 DDN131064:DEW131064 DNJ131064:DOS131064 DXF131064:DYO131064 EHB131064:EIK131064 EQX131064:ESG131064 FAT131064:FCC131064 FKP131064:FLY131064 FUL131064:FVU131064 GEH131064:GFQ131064 GOD131064:GPM131064 GXZ131064:GZI131064 HHV131064:HJE131064 HRR131064:HTA131064 IBN131064:ICW131064 ILJ131064:IMS131064 IVF131064:IWO131064 JFB131064:JGK131064 JOX131064:JQG131064 JYT131064:KAC131064 KIP131064:KJY131064 KSL131064:KTU131064 LCH131064:LDQ131064 LMD131064:LNM131064 LVZ131064:LXI131064 MFV131064:MHE131064 MPR131064:MRA131064 MZN131064:NAW131064 NJJ131064:NKS131064 NTF131064:NUO131064 ODB131064:OEK131064 OMX131064:OOG131064 OWT131064:OYC131064 PGP131064:PHY131064 PQL131064:PRU131064 QAH131064:QBQ131064 QKD131064:QLM131064 QTZ131064:QVI131064 RDV131064:RFE131064 RNR131064:RPA131064 RXN131064:RYW131064 SHJ131064:SIS131064 SRF131064:SSO131064 TBB131064:TCK131064 TKX131064:TMG131064 TUT131064:TWC131064 UEP131064:UFY131064 UOL131064:UPU131064 UYH131064:UZQ131064 VID131064:VJM131064 VRZ131064:VTI131064 WBV131064:WDE131064 WLR131064:WNA131064 WVN131064:WWW131064 F196600:AO196600 JB196600:KK196600 SX196600:UG196600 ACT196600:AEC196600 AMP196600:ANY196600 AWL196600:AXU196600 BGH196600:BHQ196600 BQD196600:BRM196600 BZZ196600:CBI196600 CJV196600:CLE196600 CTR196600:CVA196600 DDN196600:DEW196600 DNJ196600:DOS196600 DXF196600:DYO196600 EHB196600:EIK196600 EQX196600:ESG196600 FAT196600:FCC196600 FKP196600:FLY196600 FUL196600:FVU196600 GEH196600:GFQ196600 GOD196600:GPM196600 GXZ196600:GZI196600 HHV196600:HJE196600 HRR196600:HTA196600 IBN196600:ICW196600 ILJ196600:IMS196600 IVF196600:IWO196600 JFB196600:JGK196600 JOX196600:JQG196600 JYT196600:KAC196600 KIP196600:KJY196600 KSL196600:KTU196600 LCH196600:LDQ196600 LMD196600:LNM196600 LVZ196600:LXI196600 MFV196600:MHE196600 MPR196600:MRA196600 MZN196600:NAW196600 NJJ196600:NKS196600 NTF196600:NUO196600 ODB196600:OEK196600 OMX196600:OOG196600 OWT196600:OYC196600 PGP196600:PHY196600 PQL196600:PRU196600 QAH196600:QBQ196600 QKD196600:QLM196600 QTZ196600:QVI196600 RDV196600:RFE196600 RNR196600:RPA196600 RXN196600:RYW196600 SHJ196600:SIS196600 SRF196600:SSO196600 TBB196600:TCK196600 TKX196600:TMG196600 TUT196600:TWC196600 UEP196600:UFY196600 UOL196600:UPU196600 UYH196600:UZQ196600 VID196600:VJM196600 VRZ196600:VTI196600 WBV196600:WDE196600 WLR196600:WNA196600 WVN196600:WWW196600 F262136:AO262136 JB262136:KK262136 SX262136:UG262136 ACT262136:AEC262136 AMP262136:ANY262136 AWL262136:AXU262136 BGH262136:BHQ262136 BQD262136:BRM262136 BZZ262136:CBI262136 CJV262136:CLE262136 CTR262136:CVA262136 DDN262136:DEW262136 DNJ262136:DOS262136 DXF262136:DYO262136 EHB262136:EIK262136 EQX262136:ESG262136 FAT262136:FCC262136 FKP262136:FLY262136 FUL262136:FVU262136 GEH262136:GFQ262136 GOD262136:GPM262136 GXZ262136:GZI262136 HHV262136:HJE262136 HRR262136:HTA262136 IBN262136:ICW262136 ILJ262136:IMS262136 IVF262136:IWO262136 JFB262136:JGK262136 JOX262136:JQG262136 JYT262136:KAC262136 KIP262136:KJY262136 KSL262136:KTU262136 LCH262136:LDQ262136 LMD262136:LNM262136 LVZ262136:LXI262136 MFV262136:MHE262136 MPR262136:MRA262136 MZN262136:NAW262136 NJJ262136:NKS262136 NTF262136:NUO262136 ODB262136:OEK262136 OMX262136:OOG262136 OWT262136:OYC262136 PGP262136:PHY262136 PQL262136:PRU262136 QAH262136:QBQ262136 QKD262136:QLM262136 QTZ262136:QVI262136 RDV262136:RFE262136 RNR262136:RPA262136 RXN262136:RYW262136 SHJ262136:SIS262136 SRF262136:SSO262136 TBB262136:TCK262136 TKX262136:TMG262136 TUT262136:TWC262136 UEP262136:UFY262136 UOL262136:UPU262136 UYH262136:UZQ262136 VID262136:VJM262136 VRZ262136:VTI262136 WBV262136:WDE262136 WLR262136:WNA262136 WVN262136:WWW262136 F327672:AO327672 JB327672:KK327672 SX327672:UG327672 ACT327672:AEC327672 AMP327672:ANY327672 AWL327672:AXU327672 BGH327672:BHQ327672 BQD327672:BRM327672 BZZ327672:CBI327672 CJV327672:CLE327672 CTR327672:CVA327672 DDN327672:DEW327672 DNJ327672:DOS327672 DXF327672:DYO327672 EHB327672:EIK327672 EQX327672:ESG327672 FAT327672:FCC327672 FKP327672:FLY327672 FUL327672:FVU327672 GEH327672:GFQ327672 GOD327672:GPM327672 GXZ327672:GZI327672 HHV327672:HJE327672 HRR327672:HTA327672 IBN327672:ICW327672 ILJ327672:IMS327672 IVF327672:IWO327672 JFB327672:JGK327672 JOX327672:JQG327672 JYT327672:KAC327672 KIP327672:KJY327672 KSL327672:KTU327672 LCH327672:LDQ327672 LMD327672:LNM327672 LVZ327672:LXI327672 MFV327672:MHE327672 MPR327672:MRA327672 MZN327672:NAW327672 NJJ327672:NKS327672 NTF327672:NUO327672 ODB327672:OEK327672 OMX327672:OOG327672 OWT327672:OYC327672 PGP327672:PHY327672 PQL327672:PRU327672 QAH327672:QBQ327672 QKD327672:QLM327672 QTZ327672:QVI327672 RDV327672:RFE327672 RNR327672:RPA327672 RXN327672:RYW327672 SHJ327672:SIS327672 SRF327672:SSO327672 TBB327672:TCK327672 TKX327672:TMG327672 TUT327672:TWC327672 UEP327672:UFY327672 UOL327672:UPU327672 UYH327672:UZQ327672 VID327672:VJM327672 VRZ327672:VTI327672 WBV327672:WDE327672 WLR327672:WNA327672 WVN327672:WWW327672 F393208:AO393208 JB393208:KK393208 SX393208:UG393208 ACT393208:AEC393208 AMP393208:ANY393208 AWL393208:AXU393208 BGH393208:BHQ393208 BQD393208:BRM393208 BZZ393208:CBI393208 CJV393208:CLE393208 CTR393208:CVA393208 DDN393208:DEW393208 DNJ393208:DOS393208 DXF393208:DYO393208 EHB393208:EIK393208 EQX393208:ESG393208 FAT393208:FCC393208 FKP393208:FLY393208 FUL393208:FVU393208 GEH393208:GFQ393208 GOD393208:GPM393208 GXZ393208:GZI393208 HHV393208:HJE393208 HRR393208:HTA393208 IBN393208:ICW393208 ILJ393208:IMS393208 IVF393208:IWO393208 JFB393208:JGK393208 JOX393208:JQG393208 JYT393208:KAC393208 KIP393208:KJY393208 KSL393208:KTU393208 LCH393208:LDQ393208 LMD393208:LNM393208 LVZ393208:LXI393208 MFV393208:MHE393208 MPR393208:MRA393208 MZN393208:NAW393208 NJJ393208:NKS393208 NTF393208:NUO393208 ODB393208:OEK393208 OMX393208:OOG393208 OWT393208:OYC393208 PGP393208:PHY393208 PQL393208:PRU393208 QAH393208:QBQ393208 QKD393208:QLM393208 QTZ393208:QVI393208 RDV393208:RFE393208 RNR393208:RPA393208 RXN393208:RYW393208 SHJ393208:SIS393208 SRF393208:SSO393208 TBB393208:TCK393208 TKX393208:TMG393208 TUT393208:TWC393208 UEP393208:UFY393208 UOL393208:UPU393208 UYH393208:UZQ393208 VID393208:VJM393208 VRZ393208:VTI393208 WBV393208:WDE393208 WLR393208:WNA393208 WVN393208:WWW393208 F458744:AO458744 JB458744:KK458744 SX458744:UG458744 ACT458744:AEC458744 AMP458744:ANY458744 AWL458744:AXU458744 BGH458744:BHQ458744 BQD458744:BRM458744 BZZ458744:CBI458744 CJV458744:CLE458744 CTR458744:CVA458744 DDN458744:DEW458744 DNJ458744:DOS458744 DXF458744:DYO458744 EHB458744:EIK458744 EQX458744:ESG458744 FAT458744:FCC458744 FKP458744:FLY458744 FUL458744:FVU458744 GEH458744:GFQ458744 GOD458744:GPM458744 GXZ458744:GZI458744 HHV458744:HJE458744 HRR458744:HTA458744 IBN458744:ICW458744 ILJ458744:IMS458744 IVF458744:IWO458744 JFB458744:JGK458744 JOX458744:JQG458744 JYT458744:KAC458744 KIP458744:KJY458744 KSL458744:KTU458744 LCH458744:LDQ458744 LMD458744:LNM458744 LVZ458744:LXI458744 MFV458744:MHE458744 MPR458744:MRA458744 MZN458744:NAW458744 NJJ458744:NKS458744 NTF458744:NUO458744 ODB458744:OEK458744 OMX458744:OOG458744 OWT458744:OYC458744 PGP458744:PHY458744 PQL458744:PRU458744 QAH458744:QBQ458744 QKD458744:QLM458744 QTZ458744:QVI458744 RDV458744:RFE458744 RNR458744:RPA458744 RXN458744:RYW458744 SHJ458744:SIS458744 SRF458744:SSO458744 TBB458744:TCK458744 TKX458744:TMG458744 TUT458744:TWC458744 UEP458744:UFY458744 UOL458744:UPU458744 UYH458744:UZQ458744 VID458744:VJM458744 VRZ458744:VTI458744 WBV458744:WDE458744 WLR458744:WNA458744 WVN458744:WWW458744 F524280:AO524280 JB524280:KK524280 SX524280:UG524280 ACT524280:AEC524280 AMP524280:ANY524280 AWL524280:AXU524280 BGH524280:BHQ524280 BQD524280:BRM524280 BZZ524280:CBI524280 CJV524280:CLE524280 CTR524280:CVA524280 DDN524280:DEW524280 DNJ524280:DOS524280 DXF524280:DYO524280 EHB524280:EIK524280 EQX524280:ESG524280 FAT524280:FCC524280 FKP524280:FLY524280 FUL524280:FVU524280 GEH524280:GFQ524280 GOD524280:GPM524280 GXZ524280:GZI524280 HHV524280:HJE524280 HRR524280:HTA524280 IBN524280:ICW524280 ILJ524280:IMS524280 IVF524280:IWO524280 JFB524280:JGK524280 JOX524280:JQG524280 JYT524280:KAC524280 KIP524280:KJY524280 KSL524280:KTU524280 LCH524280:LDQ524280 LMD524280:LNM524280 LVZ524280:LXI524280 MFV524280:MHE524280 MPR524280:MRA524280 MZN524280:NAW524280 NJJ524280:NKS524280 NTF524280:NUO524280 ODB524280:OEK524280 OMX524280:OOG524280 OWT524280:OYC524280 PGP524280:PHY524280 PQL524280:PRU524280 QAH524280:QBQ524280 QKD524280:QLM524280 QTZ524280:QVI524280 RDV524280:RFE524280 RNR524280:RPA524280 RXN524280:RYW524280 SHJ524280:SIS524280 SRF524280:SSO524280 TBB524280:TCK524280 TKX524280:TMG524280 TUT524280:TWC524280 UEP524280:UFY524280 UOL524280:UPU524280 UYH524280:UZQ524280 VID524280:VJM524280 VRZ524280:VTI524280 WBV524280:WDE524280 WLR524280:WNA524280 WVN524280:WWW524280 F589816:AO589816 JB589816:KK589816 SX589816:UG589816 ACT589816:AEC589816 AMP589816:ANY589816 AWL589816:AXU589816 BGH589816:BHQ589816 BQD589816:BRM589816 BZZ589816:CBI589816 CJV589816:CLE589816 CTR589816:CVA589816 DDN589816:DEW589816 DNJ589816:DOS589816 DXF589816:DYO589816 EHB589816:EIK589816 EQX589816:ESG589816 FAT589816:FCC589816 FKP589816:FLY589816 FUL589816:FVU589816 GEH589816:GFQ589816 GOD589816:GPM589816 GXZ589816:GZI589816 HHV589816:HJE589816 HRR589816:HTA589816 IBN589816:ICW589816 ILJ589816:IMS589816 IVF589816:IWO589816 JFB589816:JGK589816 JOX589816:JQG589816 JYT589816:KAC589816 KIP589816:KJY589816 KSL589816:KTU589816 LCH589816:LDQ589816 LMD589816:LNM589816 LVZ589816:LXI589816 MFV589816:MHE589816 MPR589816:MRA589816 MZN589816:NAW589816 NJJ589816:NKS589816 NTF589816:NUO589816 ODB589816:OEK589816 OMX589816:OOG589816 OWT589816:OYC589816 PGP589816:PHY589816 PQL589816:PRU589816 QAH589816:QBQ589816 QKD589816:QLM589816 QTZ589816:QVI589816 RDV589816:RFE589816 RNR589816:RPA589816 RXN589816:RYW589816 SHJ589816:SIS589816 SRF589816:SSO589816 TBB589816:TCK589816 TKX589816:TMG589816 TUT589816:TWC589816 UEP589816:UFY589816 UOL589816:UPU589816 UYH589816:UZQ589816 VID589816:VJM589816 VRZ589816:VTI589816 WBV589816:WDE589816 WLR589816:WNA589816 WVN589816:WWW589816 F655352:AO655352 JB655352:KK655352 SX655352:UG655352 ACT655352:AEC655352 AMP655352:ANY655352 AWL655352:AXU655352 BGH655352:BHQ655352 BQD655352:BRM655352 BZZ655352:CBI655352 CJV655352:CLE655352 CTR655352:CVA655352 DDN655352:DEW655352 DNJ655352:DOS655352 DXF655352:DYO655352 EHB655352:EIK655352 EQX655352:ESG655352 FAT655352:FCC655352 FKP655352:FLY655352 FUL655352:FVU655352 GEH655352:GFQ655352 GOD655352:GPM655352 GXZ655352:GZI655352 HHV655352:HJE655352 HRR655352:HTA655352 IBN655352:ICW655352 ILJ655352:IMS655352 IVF655352:IWO655352 JFB655352:JGK655352 JOX655352:JQG655352 JYT655352:KAC655352 KIP655352:KJY655352 KSL655352:KTU655352 LCH655352:LDQ655352 LMD655352:LNM655352 LVZ655352:LXI655352 MFV655352:MHE655352 MPR655352:MRA655352 MZN655352:NAW655352 NJJ655352:NKS655352 NTF655352:NUO655352 ODB655352:OEK655352 OMX655352:OOG655352 OWT655352:OYC655352 PGP655352:PHY655352 PQL655352:PRU655352 QAH655352:QBQ655352 QKD655352:QLM655352 QTZ655352:QVI655352 RDV655352:RFE655352 RNR655352:RPA655352 RXN655352:RYW655352 SHJ655352:SIS655352 SRF655352:SSO655352 TBB655352:TCK655352 TKX655352:TMG655352 TUT655352:TWC655352 UEP655352:UFY655352 UOL655352:UPU655352 UYH655352:UZQ655352 VID655352:VJM655352 VRZ655352:VTI655352 WBV655352:WDE655352 WLR655352:WNA655352 WVN655352:WWW655352 F720888:AO720888 JB720888:KK720888 SX720888:UG720888 ACT720888:AEC720888 AMP720888:ANY720888 AWL720888:AXU720888 BGH720888:BHQ720888 BQD720888:BRM720888 BZZ720888:CBI720888 CJV720888:CLE720888 CTR720888:CVA720888 DDN720888:DEW720888 DNJ720888:DOS720888 DXF720888:DYO720888 EHB720888:EIK720888 EQX720888:ESG720888 FAT720888:FCC720888 FKP720888:FLY720888 FUL720888:FVU720888 GEH720888:GFQ720888 GOD720888:GPM720888 GXZ720888:GZI720888 HHV720888:HJE720888 HRR720888:HTA720888 IBN720888:ICW720888 ILJ720888:IMS720888 IVF720888:IWO720888 JFB720888:JGK720888 JOX720888:JQG720888 JYT720888:KAC720888 KIP720888:KJY720888 KSL720888:KTU720888 LCH720888:LDQ720888 LMD720888:LNM720888 LVZ720888:LXI720888 MFV720888:MHE720888 MPR720888:MRA720888 MZN720888:NAW720888 NJJ720888:NKS720888 NTF720888:NUO720888 ODB720888:OEK720888 OMX720888:OOG720888 OWT720888:OYC720888 PGP720888:PHY720888 PQL720888:PRU720888 QAH720888:QBQ720888 QKD720888:QLM720888 QTZ720888:QVI720888 RDV720888:RFE720888 RNR720888:RPA720888 RXN720888:RYW720888 SHJ720888:SIS720888 SRF720888:SSO720888 TBB720888:TCK720888 TKX720888:TMG720888 TUT720888:TWC720888 UEP720888:UFY720888 UOL720888:UPU720888 UYH720888:UZQ720888 VID720888:VJM720888 VRZ720888:VTI720888 WBV720888:WDE720888 WLR720888:WNA720888 WVN720888:WWW720888 F786424:AO786424 JB786424:KK786424 SX786424:UG786424 ACT786424:AEC786424 AMP786424:ANY786424 AWL786424:AXU786424 BGH786424:BHQ786424 BQD786424:BRM786424 BZZ786424:CBI786424 CJV786424:CLE786424 CTR786424:CVA786424 DDN786424:DEW786424 DNJ786424:DOS786424 DXF786424:DYO786424 EHB786424:EIK786424 EQX786424:ESG786424 FAT786424:FCC786424 FKP786424:FLY786424 FUL786424:FVU786424 GEH786424:GFQ786424 GOD786424:GPM786424 GXZ786424:GZI786424 HHV786424:HJE786424 HRR786424:HTA786424 IBN786424:ICW786424 ILJ786424:IMS786424 IVF786424:IWO786424 JFB786424:JGK786424 JOX786424:JQG786424 JYT786424:KAC786424 KIP786424:KJY786424 KSL786424:KTU786424 LCH786424:LDQ786424 LMD786424:LNM786424 LVZ786424:LXI786424 MFV786424:MHE786424 MPR786424:MRA786424 MZN786424:NAW786424 NJJ786424:NKS786424 NTF786424:NUO786424 ODB786424:OEK786424 OMX786424:OOG786424 OWT786424:OYC786424 PGP786424:PHY786424 PQL786424:PRU786424 QAH786424:QBQ786424 QKD786424:QLM786424 QTZ786424:QVI786424 RDV786424:RFE786424 RNR786424:RPA786424 RXN786424:RYW786424 SHJ786424:SIS786424 SRF786424:SSO786424 TBB786424:TCK786424 TKX786424:TMG786424 TUT786424:TWC786424 UEP786424:UFY786424 UOL786424:UPU786424 UYH786424:UZQ786424 VID786424:VJM786424 VRZ786424:VTI786424 WBV786424:WDE786424 WLR786424:WNA786424 WVN786424:WWW786424 F851960:AO851960 JB851960:KK851960 SX851960:UG851960 ACT851960:AEC851960 AMP851960:ANY851960 AWL851960:AXU851960 BGH851960:BHQ851960 BQD851960:BRM851960 BZZ851960:CBI851960 CJV851960:CLE851960 CTR851960:CVA851960 DDN851960:DEW851960 DNJ851960:DOS851960 DXF851960:DYO851960 EHB851960:EIK851960 EQX851960:ESG851960 FAT851960:FCC851960 FKP851960:FLY851960 FUL851960:FVU851960 GEH851960:GFQ851960 GOD851960:GPM851960 GXZ851960:GZI851960 HHV851960:HJE851960 HRR851960:HTA851960 IBN851960:ICW851960 ILJ851960:IMS851960 IVF851960:IWO851960 JFB851960:JGK851960 JOX851960:JQG851960 JYT851960:KAC851960 KIP851960:KJY851960 KSL851960:KTU851960 LCH851960:LDQ851960 LMD851960:LNM851960 LVZ851960:LXI851960 MFV851960:MHE851960 MPR851960:MRA851960 MZN851960:NAW851960 NJJ851960:NKS851960 NTF851960:NUO851960 ODB851960:OEK851960 OMX851960:OOG851960 OWT851960:OYC851960 PGP851960:PHY851960 PQL851960:PRU851960 QAH851960:QBQ851960 QKD851960:QLM851960 QTZ851960:QVI851960 RDV851960:RFE851960 RNR851960:RPA851960 RXN851960:RYW851960 SHJ851960:SIS851960 SRF851960:SSO851960 TBB851960:TCK851960 TKX851960:TMG851960 TUT851960:TWC851960 UEP851960:UFY851960 UOL851960:UPU851960 UYH851960:UZQ851960 VID851960:VJM851960 VRZ851960:VTI851960 WBV851960:WDE851960 WLR851960:WNA851960 WVN851960:WWW851960 F917496:AO917496 JB917496:KK917496 SX917496:UG917496 ACT917496:AEC917496 AMP917496:ANY917496 AWL917496:AXU917496 BGH917496:BHQ917496 BQD917496:BRM917496 BZZ917496:CBI917496 CJV917496:CLE917496 CTR917496:CVA917496 DDN917496:DEW917496 DNJ917496:DOS917496 DXF917496:DYO917496 EHB917496:EIK917496 EQX917496:ESG917496 FAT917496:FCC917496 FKP917496:FLY917496 FUL917496:FVU917496 GEH917496:GFQ917496 GOD917496:GPM917496 GXZ917496:GZI917496 HHV917496:HJE917496 HRR917496:HTA917496 IBN917496:ICW917496 ILJ917496:IMS917496 IVF917496:IWO917496 JFB917496:JGK917496 JOX917496:JQG917496 JYT917496:KAC917496 KIP917496:KJY917496 KSL917496:KTU917496 LCH917496:LDQ917496 LMD917496:LNM917496 LVZ917496:LXI917496 MFV917496:MHE917496 MPR917496:MRA917496 MZN917496:NAW917496 NJJ917496:NKS917496 NTF917496:NUO917496 ODB917496:OEK917496 OMX917496:OOG917496 OWT917496:OYC917496 PGP917496:PHY917496 PQL917496:PRU917496 QAH917496:QBQ917496 QKD917496:QLM917496 QTZ917496:QVI917496 RDV917496:RFE917496 RNR917496:RPA917496 RXN917496:RYW917496 SHJ917496:SIS917496 SRF917496:SSO917496 TBB917496:TCK917496 TKX917496:TMG917496 TUT917496:TWC917496 UEP917496:UFY917496 UOL917496:UPU917496 UYH917496:UZQ917496 VID917496:VJM917496 VRZ917496:VTI917496 WBV917496:WDE917496 WLR917496:WNA917496 WVN917496:WWW917496 F983032:AO983032 JB983032:KK983032 SX983032:UG983032 ACT983032:AEC983032 AMP983032:ANY983032 AWL983032:AXU983032 BGH983032:BHQ983032 BQD983032:BRM983032 BZZ983032:CBI983032 CJV983032:CLE983032 CTR983032:CVA983032 DDN983032:DEW983032 DNJ983032:DOS983032 DXF983032:DYO983032 EHB983032:EIK983032 EQX983032:ESG983032 FAT983032:FCC983032 FKP983032:FLY983032 FUL983032:FVU983032 GEH983032:GFQ983032 GOD983032:GPM983032 GXZ983032:GZI983032 HHV983032:HJE983032 HRR983032:HTA983032 IBN983032:ICW983032 ILJ983032:IMS983032 IVF983032:IWO983032 JFB983032:JGK983032 JOX983032:JQG983032 JYT983032:KAC983032 KIP983032:KJY983032 KSL983032:KTU983032 LCH983032:LDQ983032 LMD983032:LNM983032 LVZ983032:LXI983032 MFV983032:MHE983032 MPR983032:MRA983032 MZN983032:NAW983032 NJJ983032:NKS983032 NTF983032:NUO983032 ODB983032:OEK983032 OMX983032:OOG983032 OWT983032:OYC983032 PGP983032:PHY983032 PQL983032:PRU983032 QAH983032:QBQ983032 QKD983032:QLM983032 QTZ983032:QVI983032 RDV983032:RFE983032 RNR983032:RPA983032 RXN983032:RYW983032 SHJ983032:SIS983032 SRF983032:SSO983032 TBB983032:TCK983032 TKX983032:TMG983032 TUT983032:TWC983032 UEP983032:UFY983032 UOL983032:UPU983032 UYH983032:UZQ983032 VID983032:VJM983032 VRZ983032:VTI983032 WBV983032:WDE983032 WLR983032:WNA983032 WVN983032:WWW983032" xr:uid="{00000000-0002-0000-0B00-000000000000}">
      <formula1>"H,H25,H26,H27,H28,H29,H30,H31,H32,H33,H34,H35"</formula1>
    </dataValidation>
    <dataValidation type="list" allowBlank="1" showInputMessage="1" showErrorMessage="1" sqref="F5:AO5 JB5:KK5 SX5:UG5 ACT5:AEC5 AMP5:ANY5 AWL5:AXU5 BGH5:BHQ5 BQD5:BRM5 BZZ5:CBI5 CJV5:CLE5 CTR5:CVA5 DDN5:DEW5 DNJ5:DOS5 DXF5:DYO5 EHB5:EIK5 EQX5:ESG5 FAT5:FCC5 FKP5:FLY5 FUL5:FVU5 GEH5:GFQ5 GOD5:GPM5 GXZ5:GZI5 HHV5:HJE5 HRR5:HTA5 IBN5:ICW5 ILJ5:IMS5 IVF5:IWO5 JFB5:JGK5 JOX5:JQG5 JYT5:KAC5 KIP5:KJY5 KSL5:KTU5 LCH5:LDQ5 LMD5:LNM5 LVZ5:LXI5 MFV5:MHE5 MPR5:MRA5 MZN5:NAW5 NJJ5:NKS5 NTF5:NUO5 ODB5:OEK5 OMX5:OOG5 OWT5:OYC5 PGP5:PHY5 PQL5:PRU5 QAH5:QBQ5 QKD5:QLM5 QTZ5:QVI5 RDV5:RFE5 RNR5:RPA5 RXN5:RYW5 SHJ5:SIS5 SRF5:SSO5 TBB5:TCK5 TKX5:TMG5 TUT5:TWC5 UEP5:UFY5 UOL5:UPU5 UYH5:UZQ5 VID5:VJM5 VRZ5:VTI5 WBV5:WDE5 WLR5:WNA5 WVN5:WWW5 F65529:AO65529 JB65529:KK65529 SX65529:UG65529 ACT65529:AEC65529 AMP65529:ANY65529 AWL65529:AXU65529 BGH65529:BHQ65529 BQD65529:BRM65529 BZZ65529:CBI65529 CJV65529:CLE65529 CTR65529:CVA65529 DDN65529:DEW65529 DNJ65529:DOS65529 DXF65529:DYO65529 EHB65529:EIK65529 EQX65529:ESG65529 FAT65529:FCC65529 FKP65529:FLY65529 FUL65529:FVU65529 GEH65529:GFQ65529 GOD65529:GPM65529 GXZ65529:GZI65529 HHV65529:HJE65529 HRR65529:HTA65529 IBN65529:ICW65529 ILJ65529:IMS65529 IVF65529:IWO65529 JFB65529:JGK65529 JOX65529:JQG65529 JYT65529:KAC65529 KIP65529:KJY65529 KSL65529:KTU65529 LCH65529:LDQ65529 LMD65529:LNM65529 LVZ65529:LXI65529 MFV65529:MHE65529 MPR65529:MRA65529 MZN65529:NAW65529 NJJ65529:NKS65529 NTF65529:NUO65529 ODB65529:OEK65529 OMX65529:OOG65529 OWT65529:OYC65529 PGP65529:PHY65529 PQL65529:PRU65529 QAH65529:QBQ65529 QKD65529:QLM65529 QTZ65529:QVI65529 RDV65529:RFE65529 RNR65529:RPA65529 RXN65529:RYW65529 SHJ65529:SIS65529 SRF65529:SSO65529 TBB65529:TCK65529 TKX65529:TMG65529 TUT65529:TWC65529 UEP65529:UFY65529 UOL65529:UPU65529 UYH65529:UZQ65529 VID65529:VJM65529 VRZ65529:VTI65529 WBV65529:WDE65529 WLR65529:WNA65529 WVN65529:WWW65529 F131065:AO131065 JB131065:KK131065 SX131065:UG131065 ACT131065:AEC131065 AMP131065:ANY131065 AWL131065:AXU131065 BGH131065:BHQ131065 BQD131065:BRM131065 BZZ131065:CBI131065 CJV131065:CLE131065 CTR131065:CVA131065 DDN131065:DEW131065 DNJ131065:DOS131065 DXF131065:DYO131065 EHB131065:EIK131065 EQX131065:ESG131065 FAT131065:FCC131065 FKP131065:FLY131065 FUL131065:FVU131065 GEH131065:GFQ131065 GOD131065:GPM131065 GXZ131065:GZI131065 HHV131065:HJE131065 HRR131065:HTA131065 IBN131065:ICW131065 ILJ131065:IMS131065 IVF131065:IWO131065 JFB131065:JGK131065 JOX131065:JQG131065 JYT131065:KAC131065 KIP131065:KJY131065 KSL131065:KTU131065 LCH131065:LDQ131065 LMD131065:LNM131065 LVZ131065:LXI131065 MFV131065:MHE131065 MPR131065:MRA131065 MZN131065:NAW131065 NJJ131065:NKS131065 NTF131065:NUO131065 ODB131065:OEK131065 OMX131065:OOG131065 OWT131065:OYC131065 PGP131065:PHY131065 PQL131065:PRU131065 QAH131065:QBQ131065 QKD131065:QLM131065 QTZ131065:QVI131065 RDV131065:RFE131065 RNR131065:RPA131065 RXN131065:RYW131065 SHJ131065:SIS131065 SRF131065:SSO131065 TBB131065:TCK131065 TKX131065:TMG131065 TUT131065:TWC131065 UEP131065:UFY131065 UOL131065:UPU131065 UYH131065:UZQ131065 VID131065:VJM131065 VRZ131065:VTI131065 WBV131065:WDE131065 WLR131065:WNA131065 WVN131065:WWW131065 F196601:AO196601 JB196601:KK196601 SX196601:UG196601 ACT196601:AEC196601 AMP196601:ANY196601 AWL196601:AXU196601 BGH196601:BHQ196601 BQD196601:BRM196601 BZZ196601:CBI196601 CJV196601:CLE196601 CTR196601:CVA196601 DDN196601:DEW196601 DNJ196601:DOS196601 DXF196601:DYO196601 EHB196601:EIK196601 EQX196601:ESG196601 FAT196601:FCC196601 FKP196601:FLY196601 FUL196601:FVU196601 GEH196601:GFQ196601 GOD196601:GPM196601 GXZ196601:GZI196601 HHV196601:HJE196601 HRR196601:HTA196601 IBN196601:ICW196601 ILJ196601:IMS196601 IVF196601:IWO196601 JFB196601:JGK196601 JOX196601:JQG196601 JYT196601:KAC196601 KIP196601:KJY196601 KSL196601:KTU196601 LCH196601:LDQ196601 LMD196601:LNM196601 LVZ196601:LXI196601 MFV196601:MHE196601 MPR196601:MRA196601 MZN196601:NAW196601 NJJ196601:NKS196601 NTF196601:NUO196601 ODB196601:OEK196601 OMX196601:OOG196601 OWT196601:OYC196601 PGP196601:PHY196601 PQL196601:PRU196601 QAH196601:QBQ196601 QKD196601:QLM196601 QTZ196601:QVI196601 RDV196601:RFE196601 RNR196601:RPA196601 RXN196601:RYW196601 SHJ196601:SIS196601 SRF196601:SSO196601 TBB196601:TCK196601 TKX196601:TMG196601 TUT196601:TWC196601 UEP196601:UFY196601 UOL196601:UPU196601 UYH196601:UZQ196601 VID196601:VJM196601 VRZ196601:VTI196601 WBV196601:WDE196601 WLR196601:WNA196601 WVN196601:WWW196601 F262137:AO262137 JB262137:KK262137 SX262137:UG262137 ACT262137:AEC262137 AMP262137:ANY262137 AWL262137:AXU262137 BGH262137:BHQ262137 BQD262137:BRM262137 BZZ262137:CBI262137 CJV262137:CLE262137 CTR262137:CVA262137 DDN262137:DEW262137 DNJ262137:DOS262137 DXF262137:DYO262137 EHB262137:EIK262137 EQX262137:ESG262137 FAT262137:FCC262137 FKP262137:FLY262137 FUL262137:FVU262137 GEH262137:GFQ262137 GOD262137:GPM262137 GXZ262137:GZI262137 HHV262137:HJE262137 HRR262137:HTA262137 IBN262137:ICW262137 ILJ262137:IMS262137 IVF262137:IWO262137 JFB262137:JGK262137 JOX262137:JQG262137 JYT262137:KAC262137 KIP262137:KJY262137 KSL262137:KTU262137 LCH262137:LDQ262137 LMD262137:LNM262137 LVZ262137:LXI262137 MFV262137:MHE262137 MPR262137:MRA262137 MZN262137:NAW262137 NJJ262137:NKS262137 NTF262137:NUO262137 ODB262137:OEK262137 OMX262137:OOG262137 OWT262137:OYC262137 PGP262137:PHY262137 PQL262137:PRU262137 QAH262137:QBQ262137 QKD262137:QLM262137 QTZ262137:QVI262137 RDV262137:RFE262137 RNR262137:RPA262137 RXN262137:RYW262137 SHJ262137:SIS262137 SRF262137:SSO262137 TBB262137:TCK262137 TKX262137:TMG262137 TUT262137:TWC262137 UEP262137:UFY262137 UOL262137:UPU262137 UYH262137:UZQ262137 VID262137:VJM262137 VRZ262137:VTI262137 WBV262137:WDE262137 WLR262137:WNA262137 WVN262137:WWW262137 F327673:AO327673 JB327673:KK327673 SX327673:UG327673 ACT327673:AEC327673 AMP327673:ANY327673 AWL327673:AXU327673 BGH327673:BHQ327673 BQD327673:BRM327673 BZZ327673:CBI327673 CJV327673:CLE327673 CTR327673:CVA327673 DDN327673:DEW327673 DNJ327673:DOS327673 DXF327673:DYO327673 EHB327673:EIK327673 EQX327673:ESG327673 FAT327673:FCC327673 FKP327673:FLY327673 FUL327673:FVU327673 GEH327673:GFQ327673 GOD327673:GPM327673 GXZ327673:GZI327673 HHV327673:HJE327673 HRR327673:HTA327673 IBN327673:ICW327673 ILJ327673:IMS327673 IVF327673:IWO327673 JFB327673:JGK327673 JOX327673:JQG327673 JYT327673:KAC327673 KIP327673:KJY327673 KSL327673:KTU327673 LCH327673:LDQ327673 LMD327673:LNM327673 LVZ327673:LXI327673 MFV327673:MHE327673 MPR327673:MRA327673 MZN327673:NAW327673 NJJ327673:NKS327673 NTF327673:NUO327673 ODB327673:OEK327673 OMX327673:OOG327673 OWT327673:OYC327673 PGP327673:PHY327673 PQL327673:PRU327673 QAH327673:QBQ327673 QKD327673:QLM327673 QTZ327673:QVI327673 RDV327673:RFE327673 RNR327673:RPA327673 RXN327673:RYW327673 SHJ327673:SIS327673 SRF327673:SSO327673 TBB327673:TCK327673 TKX327673:TMG327673 TUT327673:TWC327673 UEP327673:UFY327673 UOL327673:UPU327673 UYH327673:UZQ327673 VID327673:VJM327673 VRZ327673:VTI327673 WBV327673:WDE327673 WLR327673:WNA327673 WVN327673:WWW327673 F393209:AO393209 JB393209:KK393209 SX393209:UG393209 ACT393209:AEC393209 AMP393209:ANY393209 AWL393209:AXU393209 BGH393209:BHQ393209 BQD393209:BRM393209 BZZ393209:CBI393209 CJV393209:CLE393209 CTR393209:CVA393209 DDN393209:DEW393209 DNJ393209:DOS393209 DXF393209:DYO393209 EHB393209:EIK393209 EQX393209:ESG393209 FAT393209:FCC393209 FKP393209:FLY393209 FUL393209:FVU393209 GEH393209:GFQ393209 GOD393209:GPM393209 GXZ393209:GZI393209 HHV393209:HJE393209 HRR393209:HTA393209 IBN393209:ICW393209 ILJ393209:IMS393209 IVF393209:IWO393209 JFB393209:JGK393209 JOX393209:JQG393209 JYT393209:KAC393209 KIP393209:KJY393209 KSL393209:KTU393209 LCH393209:LDQ393209 LMD393209:LNM393209 LVZ393209:LXI393209 MFV393209:MHE393209 MPR393209:MRA393209 MZN393209:NAW393209 NJJ393209:NKS393209 NTF393209:NUO393209 ODB393209:OEK393209 OMX393209:OOG393209 OWT393209:OYC393209 PGP393209:PHY393209 PQL393209:PRU393209 QAH393209:QBQ393209 QKD393209:QLM393209 QTZ393209:QVI393209 RDV393209:RFE393209 RNR393209:RPA393209 RXN393209:RYW393209 SHJ393209:SIS393209 SRF393209:SSO393209 TBB393209:TCK393209 TKX393209:TMG393209 TUT393209:TWC393209 UEP393209:UFY393209 UOL393209:UPU393209 UYH393209:UZQ393209 VID393209:VJM393209 VRZ393209:VTI393209 WBV393209:WDE393209 WLR393209:WNA393209 WVN393209:WWW393209 F458745:AO458745 JB458745:KK458745 SX458745:UG458745 ACT458745:AEC458745 AMP458745:ANY458745 AWL458745:AXU458745 BGH458745:BHQ458745 BQD458745:BRM458745 BZZ458745:CBI458745 CJV458745:CLE458745 CTR458745:CVA458745 DDN458745:DEW458745 DNJ458745:DOS458745 DXF458745:DYO458745 EHB458745:EIK458745 EQX458745:ESG458745 FAT458745:FCC458745 FKP458745:FLY458745 FUL458745:FVU458745 GEH458745:GFQ458745 GOD458745:GPM458745 GXZ458745:GZI458745 HHV458745:HJE458745 HRR458745:HTA458745 IBN458745:ICW458745 ILJ458745:IMS458745 IVF458745:IWO458745 JFB458745:JGK458745 JOX458745:JQG458745 JYT458745:KAC458745 KIP458745:KJY458745 KSL458745:KTU458745 LCH458745:LDQ458745 LMD458745:LNM458745 LVZ458745:LXI458745 MFV458745:MHE458745 MPR458745:MRA458745 MZN458745:NAW458745 NJJ458745:NKS458745 NTF458745:NUO458745 ODB458745:OEK458745 OMX458745:OOG458745 OWT458745:OYC458745 PGP458745:PHY458745 PQL458745:PRU458745 QAH458745:QBQ458745 QKD458745:QLM458745 QTZ458745:QVI458745 RDV458745:RFE458745 RNR458745:RPA458745 RXN458745:RYW458745 SHJ458745:SIS458745 SRF458745:SSO458745 TBB458745:TCK458745 TKX458745:TMG458745 TUT458745:TWC458745 UEP458745:UFY458745 UOL458745:UPU458745 UYH458745:UZQ458745 VID458745:VJM458745 VRZ458745:VTI458745 WBV458745:WDE458745 WLR458745:WNA458745 WVN458745:WWW458745 F524281:AO524281 JB524281:KK524281 SX524281:UG524281 ACT524281:AEC524281 AMP524281:ANY524281 AWL524281:AXU524281 BGH524281:BHQ524281 BQD524281:BRM524281 BZZ524281:CBI524281 CJV524281:CLE524281 CTR524281:CVA524281 DDN524281:DEW524281 DNJ524281:DOS524281 DXF524281:DYO524281 EHB524281:EIK524281 EQX524281:ESG524281 FAT524281:FCC524281 FKP524281:FLY524281 FUL524281:FVU524281 GEH524281:GFQ524281 GOD524281:GPM524281 GXZ524281:GZI524281 HHV524281:HJE524281 HRR524281:HTA524281 IBN524281:ICW524281 ILJ524281:IMS524281 IVF524281:IWO524281 JFB524281:JGK524281 JOX524281:JQG524281 JYT524281:KAC524281 KIP524281:KJY524281 KSL524281:KTU524281 LCH524281:LDQ524281 LMD524281:LNM524281 LVZ524281:LXI524281 MFV524281:MHE524281 MPR524281:MRA524281 MZN524281:NAW524281 NJJ524281:NKS524281 NTF524281:NUO524281 ODB524281:OEK524281 OMX524281:OOG524281 OWT524281:OYC524281 PGP524281:PHY524281 PQL524281:PRU524281 QAH524281:QBQ524281 QKD524281:QLM524281 QTZ524281:QVI524281 RDV524281:RFE524281 RNR524281:RPA524281 RXN524281:RYW524281 SHJ524281:SIS524281 SRF524281:SSO524281 TBB524281:TCK524281 TKX524281:TMG524281 TUT524281:TWC524281 UEP524281:UFY524281 UOL524281:UPU524281 UYH524281:UZQ524281 VID524281:VJM524281 VRZ524281:VTI524281 WBV524281:WDE524281 WLR524281:WNA524281 WVN524281:WWW524281 F589817:AO589817 JB589817:KK589817 SX589817:UG589817 ACT589817:AEC589817 AMP589817:ANY589817 AWL589817:AXU589817 BGH589817:BHQ589817 BQD589817:BRM589817 BZZ589817:CBI589817 CJV589817:CLE589817 CTR589817:CVA589817 DDN589817:DEW589817 DNJ589817:DOS589817 DXF589817:DYO589817 EHB589817:EIK589817 EQX589817:ESG589817 FAT589817:FCC589817 FKP589817:FLY589817 FUL589817:FVU589817 GEH589817:GFQ589817 GOD589817:GPM589817 GXZ589817:GZI589817 HHV589817:HJE589817 HRR589817:HTA589817 IBN589817:ICW589817 ILJ589817:IMS589817 IVF589817:IWO589817 JFB589817:JGK589817 JOX589817:JQG589817 JYT589817:KAC589817 KIP589817:KJY589817 KSL589817:KTU589817 LCH589817:LDQ589817 LMD589817:LNM589817 LVZ589817:LXI589817 MFV589817:MHE589817 MPR589817:MRA589817 MZN589817:NAW589817 NJJ589817:NKS589817 NTF589817:NUO589817 ODB589817:OEK589817 OMX589817:OOG589817 OWT589817:OYC589817 PGP589817:PHY589817 PQL589817:PRU589817 QAH589817:QBQ589817 QKD589817:QLM589817 QTZ589817:QVI589817 RDV589817:RFE589817 RNR589817:RPA589817 RXN589817:RYW589817 SHJ589817:SIS589817 SRF589817:SSO589817 TBB589817:TCK589817 TKX589817:TMG589817 TUT589817:TWC589817 UEP589817:UFY589817 UOL589817:UPU589817 UYH589817:UZQ589817 VID589817:VJM589817 VRZ589817:VTI589817 WBV589817:WDE589817 WLR589817:WNA589817 WVN589817:WWW589817 F655353:AO655353 JB655353:KK655353 SX655353:UG655353 ACT655353:AEC655353 AMP655353:ANY655353 AWL655353:AXU655353 BGH655353:BHQ655353 BQD655353:BRM655353 BZZ655353:CBI655353 CJV655353:CLE655353 CTR655353:CVA655353 DDN655353:DEW655353 DNJ655353:DOS655353 DXF655353:DYO655353 EHB655353:EIK655353 EQX655353:ESG655353 FAT655353:FCC655353 FKP655353:FLY655353 FUL655353:FVU655353 GEH655353:GFQ655353 GOD655353:GPM655353 GXZ655353:GZI655353 HHV655353:HJE655353 HRR655353:HTA655353 IBN655353:ICW655353 ILJ655353:IMS655353 IVF655353:IWO655353 JFB655353:JGK655353 JOX655353:JQG655353 JYT655353:KAC655353 KIP655353:KJY655353 KSL655353:KTU655353 LCH655353:LDQ655353 LMD655353:LNM655353 LVZ655353:LXI655353 MFV655353:MHE655353 MPR655353:MRA655353 MZN655353:NAW655353 NJJ655353:NKS655353 NTF655353:NUO655353 ODB655353:OEK655353 OMX655353:OOG655353 OWT655353:OYC655353 PGP655353:PHY655353 PQL655353:PRU655353 QAH655353:QBQ655353 QKD655353:QLM655353 QTZ655353:QVI655353 RDV655353:RFE655353 RNR655353:RPA655353 RXN655353:RYW655353 SHJ655353:SIS655353 SRF655353:SSO655353 TBB655353:TCK655353 TKX655353:TMG655353 TUT655353:TWC655353 UEP655353:UFY655353 UOL655353:UPU655353 UYH655353:UZQ655353 VID655353:VJM655353 VRZ655353:VTI655353 WBV655353:WDE655353 WLR655353:WNA655353 WVN655353:WWW655353 F720889:AO720889 JB720889:KK720889 SX720889:UG720889 ACT720889:AEC720889 AMP720889:ANY720889 AWL720889:AXU720889 BGH720889:BHQ720889 BQD720889:BRM720889 BZZ720889:CBI720889 CJV720889:CLE720889 CTR720889:CVA720889 DDN720889:DEW720889 DNJ720889:DOS720889 DXF720889:DYO720889 EHB720889:EIK720889 EQX720889:ESG720889 FAT720889:FCC720889 FKP720889:FLY720889 FUL720889:FVU720889 GEH720889:GFQ720889 GOD720889:GPM720889 GXZ720889:GZI720889 HHV720889:HJE720889 HRR720889:HTA720889 IBN720889:ICW720889 ILJ720889:IMS720889 IVF720889:IWO720889 JFB720889:JGK720889 JOX720889:JQG720889 JYT720889:KAC720889 KIP720889:KJY720889 KSL720889:KTU720889 LCH720889:LDQ720889 LMD720889:LNM720889 LVZ720889:LXI720889 MFV720889:MHE720889 MPR720889:MRA720889 MZN720889:NAW720889 NJJ720889:NKS720889 NTF720889:NUO720889 ODB720889:OEK720889 OMX720889:OOG720889 OWT720889:OYC720889 PGP720889:PHY720889 PQL720889:PRU720889 QAH720889:QBQ720889 QKD720889:QLM720889 QTZ720889:QVI720889 RDV720889:RFE720889 RNR720889:RPA720889 RXN720889:RYW720889 SHJ720889:SIS720889 SRF720889:SSO720889 TBB720889:TCK720889 TKX720889:TMG720889 TUT720889:TWC720889 UEP720889:UFY720889 UOL720889:UPU720889 UYH720889:UZQ720889 VID720889:VJM720889 VRZ720889:VTI720889 WBV720889:WDE720889 WLR720889:WNA720889 WVN720889:WWW720889 F786425:AO786425 JB786425:KK786425 SX786425:UG786425 ACT786425:AEC786425 AMP786425:ANY786425 AWL786425:AXU786425 BGH786425:BHQ786425 BQD786425:BRM786425 BZZ786425:CBI786425 CJV786425:CLE786425 CTR786425:CVA786425 DDN786425:DEW786425 DNJ786425:DOS786425 DXF786425:DYO786425 EHB786425:EIK786425 EQX786425:ESG786425 FAT786425:FCC786425 FKP786425:FLY786425 FUL786425:FVU786425 GEH786425:GFQ786425 GOD786425:GPM786425 GXZ786425:GZI786425 HHV786425:HJE786425 HRR786425:HTA786425 IBN786425:ICW786425 ILJ786425:IMS786425 IVF786425:IWO786425 JFB786425:JGK786425 JOX786425:JQG786425 JYT786425:KAC786425 KIP786425:KJY786425 KSL786425:KTU786425 LCH786425:LDQ786425 LMD786425:LNM786425 LVZ786425:LXI786425 MFV786425:MHE786425 MPR786425:MRA786425 MZN786425:NAW786425 NJJ786425:NKS786425 NTF786425:NUO786425 ODB786425:OEK786425 OMX786425:OOG786425 OWT786425:OYC786425 PGP786425:PHY786425 PQL786425:PRU786425 QAH786425:QBQ786425 QKD786425:QLM786425 QTZ786425:QVI786425 RDV786425:RFE786425 RNR786425:RPA786425 RXN786425:RYW786425 SHJ786425:SIS786425 SRF786425:SSO786425 TBB786425:TCK786425 TKX786425:TMG786425 TUT786425:TWC786425 UEP786425:UFY786425 UOL786425:UPU786425 UYH786425:UZQ786425 VID786425:VJM786425 VRZ786425:VTI786425 WBV786425:WDE786425 WLR786425:WNA786425 WVN786425:WWW786425 F851961:AO851961 JB851961:KK851961 SX851961:UG851961 ACT851961:AEC851961 AMP851961:ANY851961 AWL851961:AXU851961 BGH851961:BHQ851961 BQD851961:BRM851961 BZZ851961:CBI851961 CJV851961:CLE851961 CTR851961:CVA851961 DDN851961:DEW851961 DNJ851961:DOS851961 DXF851961:DYO851961 EHB851961:EIK851961 EQX851961:ESG851961 FAT851961:FCC851961 FKP851961:FLY851961 FUL851961:FVU851961 GEH851961:GFQ851961 GOD851961:GPM851961 GXZ851961:GZI851961 HHV851961:HJE851961 HRR851961:HTA851961 IBN851961:ICW851961 ILJ851961:IMS851961 IVF851961:IWO851961 JFB851961:JGK851961 JOX851961:JQG851961 JYT851961:KAC851961 KIP851961:KJY851961 KSL851961:KTU851961 LCH851961:LDQ851961 LMD851961:LNM851961 LVZ851961:LXI851961 MFV851961:MHE851961 MPR851961:MRA851961 MZN851961:NAW851961 NJJ851961:NKS851961 NTF851961:NUO851961 ODB851961:OEK851961 OMX851961:OOG851961 OWT851961:OYC851961 PGP851961:PHY851961 PQL851961:PRU851961 QAH851961:QBQ851961 QKD851961:QLM851961 QTZ851961:QVI851961 RDV851961:RFE851961 RNR851961:RPA851961 RXN851961:RYW851961 SHJ851961:SIS851961 SRF851961:SSO851961 TBB851961:TCK851961 TKX851961:TMG851961 TUT851961:TWC851961 UEP851961:UFY851961 UOL851961:UPU851961 UYH851961:UZQ851961 VID851961:VJM851961 VRZ851961:VTI851961 WBV851961:WDE851961 WLR851961:WNA851961 WVN851961:WWW851961 F917497:AO917497 JB917497:KK917497 SX917497:UG917497 ACT917497:AEC917497 AMP917497:ANY917497 AWL917497:AXU917497 BGH917497:BHQ917497 BQD917497:BRM917497 BZZ917497:CBI917497 CJV917497:CLE917497 CTR917497:CVA917497 DDN917497:DEW917497 DNJ917497:DOS917497 DXF917497:DYO917497 EHB917497:EIK917497 EQX917497:ESG917497 FAT917497:FCC917497 FKP917497:FLY917497 FUL917497:FVU917497 GEH917497:GFQ917497 GOD917497:GPM917497 GXZ917497:GZI917497 HHV917497:HJE917497 HRR917497:HTA917497 IBN917497:ICW917497 ILJ917497:IMS917497 IVF917497:IWO917497 JFB917497:JGK917497 JOX917497:JQG917497 JYT917497:KAC917497 KIP917497:KJY917497 KSL917497:KTU917497 LCH917497:LDQ917497 LMD917497:LNM917497 LVZ917497:LXI917497 MFV917497:MHE917497 MPR917497:MRA917497 MZN917497:NAW917497 NJJ917497:NKS917497 NTF917497:NUO917497 ODB917497:OEK917497 OMX917497:OOG917497 OWT917497:OYC917497 PGP917497:PHY917497 PQL917497:PRU917497 QAH917497:QBQ917497 QKD917497:QLM917497 QTZ917497:QVI917497 RDV917497:RFE917497 RNR917497:RPA917497 RXN917497:RYW917497 SHJ917497:SIS917497 SRF917497:SSO917497 TBB917497:TCK917497 TKX917497:TMG917497 TUT917497:TWC917497 UEP917497:UFY917497 UOL917497:UPU917497 UYH917497:UZQ917497 VID917497:VJM917497 VRZ917497:VTI917497 WBV917497:WDE917497 WLR917497:WNA917497 WVN917497:WWW917497 F983033:AO983033 JB983033:KK983033 SX983033:UG983033 ACT983033:AEC983033 AMP983033:ANY983033 AWL983033:AXU983033 BGH983033:BHQ983033 BQD983033:BRM983033 BZZ983033:CBI983033 CJV983033:CLE983033 CTR983033:CVA983033 DDN983033:DEW983033 DNJ983033:DOS983033 DXF983033:DYO983033 EHB983033:EIK983033 EQX983033:ESG983033 FAT983033:FCC983033 FKP983033:FLY983033 FUL983033:FVU983033 GEH983033:GFQ983033 GOD983033:GPM983033 GXZ983033:GZI983033 HHV983033:HJE983033 HRR983033:HTA983033 IBN983033:ICW983033 ILJ983033:IMS983033 IVF983033:IWO983033 JFB983033:JGK983033 JOX983033:JQG983033 JYT983033:KAC983033 KIP983033:KJY983033 KSL983033:KTU983033 LCH983033:LDQ983033 LMD983033:LNM983033 LVZ983033:LXI983033 MFV983033:MHE983033 MPR983033:MRA983033 MZN983033:NAW983033 NJJ983033:NKS983033 NTF983033:NUO983033 ODB983033:OEK983033 OMX983033:OOG983033 OWT983033:OYC983033 PGP983033:PHY983033 PQL983033:PRU983033 QAH983033:QBQ983033 QKD983033:QLM983033 QTZ983033:QVI983033 RDV983033:RFE983033 RNR983033:RPA983033 RXN983033:RYW983033 SHJ983033:SIS983033 SRF983033:SSO983033 TBB983033:TCK983033 TKX983033:TMG983033 TUT983033:TWC983033 UEP983033:UFY983033 UOL983033:UPU983033 UYH983033:UZQ983033 VID983033:VJM983033 VRZ983033:VTI983033 WBV983033:WDE983033 WLR983033:WNA983033 WVN983033:WWW983033" xr:uid="{00000000-0002-0000-0B00-000001000000}">
      <formula1>"1月,2月,3月,4月,5月,6月,7月,8月,9月,10月,11月,12月"</formula1>
    </dataValidation>
  </dataValidations>
  <printOptions horizontalCentered="1"/>
  <pageMargins left="0.25" right="0.25" top="0.75" bottom="0.75" header="0.3" footer="0.3"/>
  <pageSetup paperSize="9" scale="2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1"/>
    <pageSetUpPr fitToPage="1"/>
  </sheetPr>
  <dimension ref="A1:Y41"/>
  <sheetViews>
    <sheetView view="pageBreakPreview" topLeftCell="A28" zoomScaleNormal="100" workbookViewId="0">
      <selection activeCell="T6" sqref="T6"/>
    </sheetView>
  </sheetViews>
  <sheetFormatPr defaultRowHeight="13.5" x14ac:dyDescent="0.15"/>
  <cols>
    <col min="1" max="25" width="3" style="59" customWidth="1"/>
    <col min="26" max="256" width="9" style="59"/>
    <col min="257" max="281" width="3" style="59" customWidth="1"/>
    <col min="282" max="512" width="9" style="59"/>
    <col min="513" max="537" width="3" style="59" customWidth="1"/>
    <col min="538" max="768" width="9" style="59"/>
    <col min="769" max="793" width="3" style="59" customWidth="1"/>
    <col min="794" max="1024" width="9" style="59"/>
    <col min="1025" max="1049" width="3" style="59" customWidth="1"/>
    <col min="1050" max="1280" width="9" style="59"/>
    <col min="1281" max="1305" width="3" style="59" customWidth="1"/>
    <col min="1306" max="1536" width="9" style="59"/>
    <col min="1537" max="1561" width="3" style="59" customWidth="1"/>
    <col min="1562" max="1792" width="9" style="59"/>
    <col min="1793" max="1817" width="3" style="59" customWidth="1"/>
    <col min="1818" max="2048" width="9" style="59"/>
    <col min="2049" max="2073" width="3" style="59" customWidth="1"/>
    <col min="2074" max="2304" width="9" style="59"/>
    <col min="2305" max="2329" width="3" style="59" customWidth="1"/>
    <col min="2330" max="2560" width="9" style="59"/>
    <col min="2561" max="2585" width="3" style="59" customWidth="1"/>
    <col min="2586" max="2816" width="9" style="59"/>
    <col min="2817" max="2841" width="3" style="59" customWidth="1"/>
    <col min="2842" max="3072" width="9" style="59"/>
    <col min="3073" max="3097" width="3" style="59" customWidth="1"/>
    <col min="3098" max="3328" width="9" style="59"/>
    <col min="3329" max="3353" width="3" style="59" customWidth="1"/>
    <col min="3354" max="3584" width="9" style="59"/>
    <col min="3585" max="3609" width="3" style="59" customWidth="1"/>
    <col min="3610" max="3840" width="9" style="59"/>
    <col min="3841" max="3865" width="3" style="59" customWidth="1"/>
    <col min="3866" max="4096" width="9" style="59"/>
    <col min="4097" max="4121" width="3" style="59" customWidth="1"/>
    <col min="4122" max="4352" width="9" style="59"/>
    <col min="4353" max="4377" width="3" style="59" customWidth="1"/>
    <col min="4378" max="4608" width="9" style="59"/>
    <col min="4609" max="4633" width="3" style="59" customWidth="1"/>
    <col min="4634" max="4864" width="9" style="59"/>
    <col min="4865" max="4889" width="3" style="59" customWidth="1"/>
    <col min="4890" max="5120" width="9" style="59"/>
    <col min="5121" max="5145" width="3" style="59" customWidth="1"/>
    <col min="5146" max="5376" width="9" style="59"/>
    <col min="5377" max="5401" width="3" style="59" customWidth="1"/>
    <col min="5402" max="5632" width="9" style="59"/>
    <col min="5633" max="5657" width="3" style="59" customWidth="1"/>
    <col min="5658" max="5888" width="9" style="59"/>
    <col min="5889" max="5913" width="3" style="59" customWidth="1"/>
    <col min="5914" max="6144" width="9" style="59"/>
    <col min="6145" max="6169" width="3" style="59" customWidth="1"/>
    <col min="6170" max="6400" width="9" style="59"/>
    <col min="6401" max="6425" width="3" style="59" customWidth="1"/>
    <col min="6426" max="6656" width="9" style="59"/>
    <col min="6657" max="6681" width="3" style="59" customWidth="1"/>
    <col min="6682" max="6912" width="9" style="59"/>
    <col min="6913" max="6937" width="3" style="59" customWidth="1"/>
    <col min="6938" max="7168" width="9" style="59"/>
    <col min="7169" max="7193" width="3" style="59" customWidth="1"/>
    <col min="7194" max="7424" width="9" style="59"/>
    <col min="7425" max="7449" width="3" style="59" customWidth="1"/>
    <col min="7450" max="7680" width="9" style="59"/>
    <col min="7681" max="7705" width="3" style="59" customWidth="1"/>
    <col min="7706" max="7936" width="9" style="59"/>
    <col min="7937" max="7961" width="3" style="59" customWidth="1"/>
    <col min="7962" max="8192" width="9" style="59"/>
    <col min="8193" max="8217" width="3" style="59" customWidth="1"/>
    <col min="8218" max="8448" width="9" style="59"/>
    <col min="8449" max="8473" width="3" style="59" customWidth="1"/>
    <col min="8474" max="8704" width="9" style="59"/>
    <col min="8705" max="8729" width="3" style="59" customWidth="1"/>
    <col min="8730" max="8960" width="9" style="59"/>
    <col min="8961" max="8985" width="3" style="59" customWidth="1"/>
    <col min="8986" max="9216" width="9" style="59"/>
    <col min="9217" max="9241" width="3" style="59" customWidth="1"/>
    <col min="9242" max="9472" width="9" style="59"/>
    <col min="9473" max="9497" width="3" style="59" customWidth="1"/>
    <col min="9498" max="9728" width="9" style="59"/>
    <col min="9729" max="9753" width="3" style="59" customWidth="1"/>
    <col min="9754" max="9984" width="9" style="59"/>
    <col min="9985" max="10009" width="3" style="59" customWidth="1"/>
    <col min="10010" max="10240" width="9" style="59"/>
    <col min="10241" max="10265" width="3" style="59" customWidth="1"/>
    <col min="10266" max="10496" width="9" style="59"/>
    <col min="10497" max="10521" width="3" style="59" customWidth="1"/>
    <col min="10522" max="10752" width="9" style="59"/>
    <col min="10753" max="10777" width="3" style="59" customWidth="1"/>
    <col min="10778" max="11008" width="9" style="59"/>
    <col min="11009" max="11033" width="3" style="59" customWidth="1"/>
    <col min="11034" max="11264" width="9" style="59"/>
    <col min="11265" max="11289" width="3" style="59" customWidth="1"/>
    <col min="11290" max="11520" width="9" style="59"/>
    <col min="11521" max="11545" width="3" style="59" customWidth="1"/>
    <col min="11546" max="11776" width="9" style="59"/>
    <col min="11777" max="11801" width="3" style="59" customWidth="1"/>
    <col min="11802" max="12032" width="9" style="59"/>
    <col min="12033" max="12057" width="3" style="59" customWidth="1"/>
    <col min="12058" max="12288" width="9" style="59"/>
    <col min="12289" max="12313" width="3" style="59" customWidth="1"/>
    <col min="12314" max="12544" width="9" style="59"/>
    <col min="12545" max="12569" width="3" style="59" customWidth="1"/>
    <col min="12570" max="12800" width="9" style="59"/>
    <col min="12801" max="12825" width="3" style="59" customWidth="1"/>
    <col min="12826" max="13056" width="9" style="59"/>
    <col min="13057" max="13081" width="3" style="59" customWidth="1"/>
    <col min="13082" max="13312" width="9" style="59"/>
    <col min="13313" max="13337" width="3" style="59" customWidth="1"/>
    <col min="13338" max="13568" width="9" style="59"/>
    <col min="13569" max="13593" width="3" style="59" customWidth="1"/>
    <col min="13594" max="13824" width="9" style="59"/>
    <col min="13825" max="13849" width="3" style="59" customWidth="1"/>
    <col min="13850" max="14080" width="9" style="59"/>
    <col min="14081" max="14105" width="3" style="59" customWidth="1"/>
    <col min="14106" max="14336" width="9" style="59"/>
    <col min="14337" max="14361" width="3" style="59" customWidth="1"/>
    <col min="14362" max="14592" width="9" style="59"/>
    <col min="14593" max="14617" width="3" style="59" customWidth="1"/>
    <col min="14618" max="14848" width="9" style="59"/>
    <col min="14849" max="14873" width="3" style="59" customWidth="1"/>
    <col min="14874" max="15104" width="9" style="59"/>
    <col min="15105" max="15129" width="3" style="59" customWidth="1"/>
    <col min="15130" max="15360" width="9" style="59"/>
    <col min="15361" max="15385" width="3" style="59" customWidth="1"/>
    <col min="15386" max="15616" width="9" style="59"/>
    <col min="15617" max="15641" width="3" style="59" customWidth="1"/>
    <col min="15642" max="15872" width="9" style="59"/>
    <col min="15873" max="15897" width="3" style="59" customWidth="1"/>
    <col min="15898" max="16128" width="9" style="59"/>
    <col min="16129" max="16153" width="3" style="59" customWidth="1"/>
    <col min="16154" max="16384" width="9" style="59"/>
  </cols>
  <sheetData>
    <row r="1" spans="1:25" ht="18" customHeight="1" x14ac:dyDescent="0.15">
      <c r="A1" s="57"/>
      <c r="B1" s="58"/>
      <c r="C1" s="58"/>
      <c r="D1" s="58"/>
      <c r="E1" s="58"/>
      <c r="F1" s="58"/>
      <c r="G1" s="58"/>
      <c r="H1" s="58"/>
      <c r="I1" s="58"/>
      <c r="J1" s="58"/>
      <c r="K1" s="58"/>
      <c r="L1" s="58"/>
      <c r="M1" s="58"/>
      <c r="N1" s="58"/>
      <c r="O1" s="58"/>
      <c r="P1" s="58"/>
      <c r="Q1" s="58"/>
      <c r="R1" s="58"/>
      <c r="S1" s="58"/>
      <c r="T1" s="58"/>
      <c r="U1" s="58"/>
      <c r="V1" s="58"/>
      <c r="W1" s="58"/>
      <c r="X1" s="58"/>
      <c r="Y1" s="58"/>
    </row>
    <row r="2" spans="1:25" ht="18" customHeight="1" x14ac:dyDescent="0.15">
      <c r="A2" s="60"/>
      <c r="B2" s="61"/>
      <c r="C2" s="61"/>
      <c r="D2" s="61"/>
      <c r="E2" s="61"/>
      <c r="F2" s="61"/>
      <c r="G2" s="61"/>
      <c r="H2" s="61"/>
      <c r="I2" s="61"/>
      <c r="J2" s="61"/>
      <c r="K2" s="61"/>
      <c r="L2" s="61"/>
      <c r="M2" s="61"/>
      <c r="N2" s="61"/>
      <c r="O2" s="61"/>
      <c r="P2" s="61"/>
      <c r="Q2" s="61"/>
      <c r="R2" s="61"/>
      <c r="S2" s="61"/>
      <c r="T2" s="61"/>
      <c r="U2" s="61"/>
      <c r="V2" s="61"/>
      <c r="W2" s="61"/>
      <c r="X2" s="61"/>
      <c r="Y2" s="62"/>
    </row>
    <row r="3" spans="1:25" ht="18" customHeight="1" x14ac:dyDescent="0.15">
      <c r="A3" s="578" t="s">
        <v>177</v>
      </c>
      <c r="B3" s="579"/>
      <c r="C3" s="579"/>
      <c r="D3" s="579"/>
      <c r="E3" s="579"/>
      <c r="F3" s="579"/>
      <c r="G3" s="579"/>
      <c r="H3" s="579"/>
      <c r="I3" s="579"/>
      <c r="J3" s="579"/>
      <c r="K3" s="579"/>
      <c r="L3" s="579"/>
      <c r="M3" s="579"/>
      <c r="N3" s="579"/>
      <c r="O3" s="579"/>
      <c r="P3" s="579"/>
      <c r="Q3" s="579"/>
      <c r="R3" s="579"/>
      <c r="S3" s="579"/>
      <c r="T3" s="579"/>
      <c r="U3" s="579"/>
      <c r="V3" s="579"/>
      <c r="W3" s="579"/>
      <c r="X3" s="579"/>
      <c r="Y3" s="580"/>
    </row>
    <row r="4" spans="1:25" ht="18" customHeight="1" x14ac:dyDescent="0.15">
      <c r="A4" s="578"/>
      <c r="B4" s="579"/>
      <c r="C4" s="579"/>
      <c r="D4" s="579"/>
      <c r="E4" s="579"/>
      <c r="F4" s="579"/>
      <c r="G4" s="579"/>
      <c r="H4" s="579"/>
      <c r="I4" s="579"/>
      <c r="J4" s="579"/>
      <c r="K4" s="579"/>
      <c r="L4" s="579"/>
      <c r="M4" s="579"/>
      <c r="N4" s="579"/>
      <c r="O4" s="579"/>
      <c r="P4" s="579"/>
      <c r="Q4" s="579"/>
      <c r="R4" s="579"/>
      <c r="S4" s="579"/>
      <c r="T4" s="579"/>
      <c r="U4" s="579"/>
      <c r="V4" s="579"/>
      <c r="W4" s="579"/>
      <c r="X4" s="579"/>
      <c r="Y4" s="580"/>
    </row>
    <row r="5" spans="1:25" ht="18" customHeight="1" x14ac:dyDescent="0.15">
      <c r="A5" s="63"/>
      <c r="B5" s="64"/>
      <c r="C5" s="64"/>
      <c r="D5" s="64"/>
      <c r="E5" s="64"/>
      <c r="F5" s="64"/>
      <c r="G5" s="64"/>
      <c r="H5" s="64"/>
      <c r="I5" s="64"/>
      <c r="J5" s="64"/>
      <c r="K5" s="64"/>
      <c r="L5" s="64"/>
      <c r="M5" s="64"/>
      <c r="N5" s="64"/>
      <c r="O5" s="64"/>
      <c r="P5" s="64"/>
      <c r="Q5" s="64"/>
      <c r="R5" s="64"/>
      <c r="S5" s="64"/>
      <c r="T5" s="64"/>
      <c r="U5" s="64"/>
      <c r="V5" s="64"/>
      <c r="W5" s="64"/>
      <c r="X5" s="64"/>
      <c r="Y5" s="65"/>
    </row>
    <row r="6" spans="1:25" ht="18" customHeight="1" x14ac:dyDescent="0.15">
      <c r="A6" s="581" t="s">
        <v>368</v>
      </c>
      <c r="B6" s="582"/>
      <c r="C6" s="582"/>
      <c r="D6" s="582"/>
      <c r="E6" s="582"/>
      <c r="F6" s="582"/>
      <c r="G6" s="582"/>
      <c r="H6" s="582"/>
      <c r="I6" s="582"/>
      <c r="J6" s="582"/>
      <c r="K6" s="582"/>
      <c r="L6" s="582"/>
      <c r="M6" s="66"/>
      <c r="N6" s="66"/>
      <c r="O6" s="66"/>
      <c r="P6" s="64"/>
      <c r="Q6" s="64"/>
      <c r="R6" s="64"/>
      <c r="S6" s="64"/>
      <c r="T6" s="64"/>
      <c r="U6" s="66"/>
      <c r="V6" s="66"/>
      <c r="W6" s="64"/>
      <c r="X6" s="64"/>
      <c r="Y6" s="65"/>
    </row>
    <row r="7" spans="1:25" ht="18" customHeight="1" x14ac:dyDescent="0.15">
      <c r="A7" s="67"/>
      <c r="B7" s="68"/>
      <c r="C7" s="68"/>
      <c r="D7" s="68"/>
      <c r="E7" s="68"/>
      <c r="F7" s="68"/>
      <c r="G7" s="68"/>
      <c r="H7" s="69"/>
      <c r="I7" s="58"/>
      <c r="J7" s="66"/>
      <c r="K7" s="66"/>
      <c r="L7" s="66"/>
      <c r="M7" s="66"/>
      <c r="N7" s="66"/>
      <c r="O7" s="66"/>
      <c r="P7" s="66"/>
      <c r="Q7" s="66"/>
      <c r="R7" s="66"/>
      <c r="S7" s="66"/>
      <c r="T7" s="66"/>
      <c r="U7" s="66"/>
      <c r="V7" s="66"/>
      <c r="W7" s="64"/>
      <c r="X7" s="64"/>
      <c r="Y7" s="65"/>
    </row>
    <row r="8" spans="1:25" ht="18" customHeight="1" x14ac:dyDescent="0.15">
      <c r="A8" s="67"/>
      <c r="B8" s="68"/>
      <c r="C8" s="68"/>
      <c r="D8" s="68"/>
      <c r="E8" s="68"/>
      <c r="F8" s="68"/>
      <c r="G8" s="68"/>
      <c r="H8" s="69"/>
      <c r="I8" s="58"/>
      <c r="J8" s="66"/>
      <c r="K8" s="66"/>
      <c r="L8" s="66"/>
      <c r="M8" s="66"/>
      <c r="N8" s="66"/>
      <c r="O8" s="66"/>
      <c r="P8" s="66"/>
      <c r="Q8" s="66"/>
      <c r="R8" s="66"/>
      <c r="S8" s="66"/>
      <c r="T8" s="66"/>
      <c r="U8" s="66"/>
      <c r="V8" s="66"/>
      <c r="W8" s="64"/>
      <c r="X8" s="64"/>
      <c r="Y8" s="65"/>
    </row>
    <row r="9" spans="1:25" s="74" customFormat="1" ht="18" customHeight="1" x14ac:dyDescent="0.15">
      <c r="A9" s="70"/>
      <c r="B9" s="71"/>
      <c r="C9" s="71" t="s">
        <v>178</v>
      </c>
      <c r="D9" s="71"/>
      <c r="E9" s="71"/>
      <c r="F9" s="71"/>
      <c r="G9" s="71"/>
      <c r="H9" s="71"/>
      <c r="I9" s="71"/>
      <c r="J9" s="72"/>
      <c r="K9" s="72"/>
      <c r="L9" s="72"/>
      <c r="M9" s="72"/>
      <c r="N9" s="72"/>
      <c r="O9" s="72"/>
      <c r="P9" s="72"/>
      <c r="Q9" s="72"/>
      <c r="R9" s="72"/>
      <c r="S9" s="72"/>
      <c r="T9" s="72"/>
      <c r="U9" s="72"/>
      <c r="V9" s="72"/>
      <c r="W9" s="72"/>
      <c r="X9" s="72"/>
      <c r="Y9" s="73"/>
    </row>
    <row r="10" spans="1:25" s="74" customFormat="1" ht="18" customHeight="1" x14ac:dyDescent="0.15">
      <c r="A10" s="75"/>
      <c r="B10" s="72" t="s">
        <v>179</v>
      </c>
      <c r="C10" s="72"/>
      <c r="D10" s="72"/>
      <c r="E10" s="72"/>
      <c r="F10" s="72"/>
      <c r="G10" s="72"/>
      <c r="H10" s="72"/>
      <c r="I10" s="72"/>
      <c r="J10" s="72"/>
      <c r="K10" s="72"/>
      <c r="L10" s="72"/>
      <c r="M10" s="72"/>
      <c r="N10" s="72"/>
      <c r="O10" s="72"/>
      <c r="P10" s="72"/>
      <c r="Q10" s="72"/>
      <c r="R10" s="72"/>
      <c r="S10" s="72"/>
      <c r="T10" s="72"/>
      <c r="U10" s="72"/>
      <c r="V10" s="72"/>
      <c r="W10" s="72"/>
      <c r="X10" s="72"/>
      <c r="Y10" s="73"/>
    </row>
    <row r="11" spans="1:25" s="74" customFormat="1" ht="18" customHeight="1" x14ac:dyDescent="0.15">
      <c r="A11" s="75"/>
      <c r="B11" s="72" t="s">
        <v>180</v>
      </c>
      <c r="C11" s="72"/>
      <c r="D11" s="72"/>
      <c r="E11" s="72"/>
      <c r="F11" s="72"/>
      <c r="G11" s="72"/>
      <c r="H11" s="72"/>
      <c r="I11" s="72"/>
      <c r="J11" s="72"/>
      <c r="K11" s="72"/>
      <c r="L11" s="72"/>
      <c r="M11" s="72"/>
      <c r="N11" s="72"/>
      <c r="O11" s="72"/>
      <c r="P11" s="72"/>
      <c r="Q11" s="72"/>
      <c r="R11" s="72"/>
      <c r="S11" s="72"/>
      <c r="T11" s="72"/>
      <c r="U11" s="72"/>
      <c r="V11" s="72"/>
      <c r="W11" s="72"/>
      <c r="X11" s="72"/>
      <c r="Y11" s="73"/>
    </row>
    <row r="12" spans="1:25" ht="18" customHeight="1" x14ac:dyDescent="0.15">
      <c r="A12" s="63"/>
      <c r="B12" s="64"/>
      <c r="C12" s="64"/>
      <c r="D12" s="64"/>
      <c r="E12" s="64"/>
      <c r="F12" s="64"/>
      <c r="G12" s="64"/>
      <c r="H12" s="64"/>
      <c r="I12" s="64"/>
      <c r="J12" s="64"/>
      <c r="K12" s="64"/>
      <c r="L12" s="64"/>
      <c r="M12" s="64"/>
      <c r="N12" s="64"/>
      <c r="O12" s="64"/>
      <c r="P12" s="64"/>
      <c r="Q12" s="64"/>
      <c r="R12" s="64"/>
      <c r="S12" s="64"/>
      <c r="T12" s="64"/>
      <c r="U12" s="64"/>
      <c r="V12" s="64"/>
      <c r="W12" s="64"/>
      <c r="X12" s="64"/>
      <c r="Y12" s="65"/>
    </row>
    <row r="13" spans="1:25" s="76" customFormat="1" ht="18" customHeight="1" x14ac:dyDescent="0.15">
      <c r="A13" s="583" t="s">
        <v>181</v>
      </c>
      <c r="B13" s="575"/>
      <c r="C13" s="575"/>
      <c r="D13" s="575"/>
      <c r="E13" s="575"/>
      <c r="F13" s="575"/>
      <c r="G13" s="575"/>
      <c r="H13" s="575"/>
      <c r="I13" s="575"/>
      <c r="J13" s="575"/>
      <c r="K13" s="575"/>
      <c r="L13" s="575"/>
      <c r="M13" s="575"/>
      <c r="N13" s="575"/>
      <c r="O13" s="575"/>
      <c r="P13" s="575"/>
      <c r="Q13" s="575"/>
      <c r="R13" s="575"/>
      <c r="S13" s="575"/>
      <c r="T13" s="575"/>
      <c r="U13" s="575"/>
      <c r="V13" s="575"/>
      <c r="W13" s="575"/>
      <c r="X13" s="575"/>
      <c r="Y13" s="584"/>
    </row>
    <row r="14" spans="1:25" s="76" customFormat="1" ht="18" customHeight="1" x14ac:dyDescent="0.15">
      <c r="A14" s="77"/>
      <c r="B14" s="78"/>
      <c r="C14" s="78"/>
      <c r="D14" s="78"/>
      <c r="E14" s="78"/>
      <c r="F14" s="78"/>
      <c r="G14" s="78"/>
      <c r="H14" s="78"/>
      <c r="I14" s="78"/>
      <c r="J14" s="78"/>
      <c r="K14" s="78"/>
      <c r="L14" s="78"/>
      <c r="M14" s="78"/>
      <c r="N14" s="78"/>
      <c r="O14" s="78"/>
      <c r="P14" s="78"/>
      <c r="Q14" s="78"/>
      <c r="R14" s="78"/>
      <c r="S14" s="78"/>
      <c r="T14" s="78"/>
      <c r="U14" s="78"/>
      <c r="V14" s="78"/>
      <c r="W14" s="78"/>
      <c r="X14" s="78"/>
      <c r="Y14" s="79"/>
    </row>
    <row r="15" spans="1:25" s="76" customFormat="1" ht="18" customHeight="1" x14ac:dyDescent="0.15">
      <c r="A15" s="77"/>
      <c r="B15" s="78" t="s">
        <v>182</v>
      </c>
      <c r="C15" s="78"/>
      <c r="D15" s="78"/>
      <c r="E15" s="78"/>
      <c r="F15" s="78"/>
      <c r="G15" s="78"/>
      <c r="H15" s="78"/>
      <c r="I15" s="78"/>
      <c r="J15" s="78"/>
      <c r="K15" s="78"/>
      <c r="L15" s="78"/>
      <c r="M15" s="78"/>
      <c r="N15" s="78"/>
      <c r="O15" s="78"/>
      <c r="P15" s="78"/>
      <c r="Q15" s="78"/>
      <c r="R15" s="78"/>
      <c r="S15" s="78"/>
      <c r="T15" s="78"/>
      <c r="U15" s="78"/>
      <c r="V15" s="78"/>
      <c r="W15" s="78"/>
      <c r="X15" s="78"/>
      <c r="Y15" s="79"/>
    </row>
    <row r="16" spans="1:25" s="76" customFormat="1" ht="18" customHeight="1" x14ac:dyDescent="0.15">
      <c r="A16" s="77"/>
      <c r="B16" s="78" t="s">
        <v>183</v>
      </c>
      <c r="C16" s="78"/>
      <c r="D16" s="78"/>
      <c r="E16" s="78"/>
      <c r="F16" s="78"/>
      <c r="G16" s="78"/>
      <c r="H16" s="78"/>
      <c r="I16" s="78"/>
      <c r="J16" s="78"/>
      <c r="K16" s="78"/>
      <c r="L16" s="78"/>
      <c r="M16" s="78"/>
      <c r="N16" s="78"/>
      <c r="O16" s="78"/>
      <c r="P16" s="78"/>
      <c r="Q16" s="78"/>
      <c r="R16" s="78"/>
      <c r="S16" s="78"/>
      <c r="T16" s="78"/>
      <c r="U16" s="78"/>
      <c r="V16" s="78"/>
      <c r="W16" s="78"/>
      <c r="X16" s="78"/>
      <c r="Y16" s="79"/>
    </row>
    <row r="17" spans="1:25" s="76" customFormat="1" ht="18" customHeight="1" x14ac:dyDescent="0.15">
      <c r="A17" s="77"/>
      <c r="B17" s="78"/>
      <c r="C17" s="78" t="s">
        <v>184</v>
      </c>
      <c r="D17" s="78"/>
      <c r="E17" s="78"/>
      <c r="F17" s="78"/>
      <c r="G17" s="78"/>
      <c r="H17" s="78"/>
      <c r="I17" s="78"/>
      <c r="J17" s="78"/>
      <c r="K17" s="78"/>
      <c r="L17" s="78"/>
      <c r="M17" s="78" t="s">
        <v>185</v>
      </c>
      <c r="N17" s="78"/>
      <c r="O17" s="78"/>
      <c r="P17" s="78"/>
      <c r="Q17" s="78"/>
      <c r="R17" s="78"/>
      <c r="S17" s="78"/>
      <c r="T17" s="78"/>
      <c r="U17" s="78"/>
      <c r="V17" s="78"/>
      <c r="W17" s="78"/>
      <c r="X17" s="78"/>
      <c r="Y17" s="79"/>
    </row>
    <row r="18" spans="1:25" s="76" customFormat="1" ht="18" customHeight="1" x14ac:dyDescent="0.15">
      <c r="A18" s="77"/>
      <c r="B18" s="78"/>
      <c r="C18" s="78" t="s">
        <v>186</v>
      </c>
      <c r="D18" s="78"/>
      <c r="E18" s="78"/>
      <c r="F18" s="78"/>
      <c r="G18" s="78"/>
      <c r="H18" s="78"/>
      <c r="I18" s="78"/>
      <c r="J18" s="78"/>
      <c r="K18" s="78"/>
      <c r="L18" s="78"/>
      <c r="M18" s="78" t="s">
        <v>187</v>
      </c>
      <c r="N18" s="78"/>
      <c r="O18" s="78"/>
      <c r="P18" s="78"/>
      <c r="Q18" s="78"/>
      <c r="R18" s="78"/>
      <c r="S18" s="78"/>
      <c r="T18" s="78"/>
      <c r="U18" s="78"/>
      <c r="V18" s="78"/>
      <c r="W18" s="78"/>
      <c r="X18" s="78"/>
      <c r="Y18" s="79"/>
    </row>
    <row r="19" spans="1:25" s="76" customFormat="1" ht="18" customHeight="1" x14ac:dyDescent="0.15">
      <c r="A19" s="77"/>
      <c r="B19" s="78"/>
      <c r="C19" s="78" t="s">
        <v>218</v>
      </c>
      <c r="D19" s="78"/>
      <c r="E19" s="78"/>
      <c r="F19" s="78"/>
      <c r="G19" s="78"/>
      <c r="H19" s="78"/>
      <c r="I19" s="78"/>
      <c r="J19" s="78"/>
      <c r="K19" s="78"/>
      <c r="L19" s="78"/>
      <c r="M19" s="78" t="s">
        <v>188</v>
      </c>
      <c r="N19" s="78"/>
      <c r="O19" s="78"/>
      <c r="P19" s="78"/>
      <c r="Q19" s="78"/>
      <c r="R19" s="78"/>
      <c r="S19" s="78"/>
      <c r="T19" s="78"/>
      <c r="U19" s="78"/>
      <c r="V19" s="78"/>
      <c r="W19" s="78"/>
      <c r="X19" s="78"/>
      <c r="Y19" s="79"/>
    </row>
    <row r="20" spans="1:25" s="76" customFormat="1" ht="18" customHeight="1" x14ac:dyDescent="0.15">
      <c r="A20" s="77"/>
      <c r="B20" s="78"/>
      <c r="C20" s="78" t="s">
        <v>189</v>
      </c>
      <c r="D20" s="78"/>
      <c r="E20" s="78"/>
      <c r="F20" s="78"/>
      <c r="G20" s="78"/>
      <c r="H20" s="78"/>
      <c r="I20" s="78"/>
      <c r="J20" s="78"/>
      <c r="K20" s="78"/>
      <c r="L20" s="78"/>
      <c r="M20" s="78" t="s">
        <v>190</v>
      </c>
      <c r="N20" s="78"/>
      <c r="O20" s="78"/>
      <c r="P20" s="78"/>
      <c r="Q20" s="78"/>
      <c r="R20" s="78"/>
      <c r="S20" s="78"/>
      <c r="T20" s="78"/>
      <c r="U20" s="78"/>
      <c r="V20" s="78"/>
      <c r="W20" s="78"/>
      <c r="X20" s="78"/>
      <c r="Y20" s="79"/>
    </row>
    <row r="21" spans="1:25" s="76" customFormat="1" ht="18" customHeight="1" x14ac:dyDescent="0.15">
      <c r="A21" s="77"/>
      <c r="B21" s="78"/>
      <c r="C21" s="78" t="s">
        <v>191</v>
      </c>
      <c r="D21" s="78"/>
      <c r="E21" s="78"/>
      <c r="F21" s="78"/>
      <c r="G21" s="78"/>
      <c r="H21" s="78"/>
      <c r="I21" s="78"/>
      <c r="J21" s="78"/>
      <c r="K21" s="78"/>
      <c r="L21" s="78"/>
      <c r="M21" s="78" t="s">
        <v>192</v>
      </c>
      <c r="N21" s="78"/>
      <c r="O21" s="78"/>
      <c r="P21" s="78"/>
      <c r="Q21" s="78"/>
      <c r="R21" s="78"/>
      <c r="S21" s="78"/>
      <c r="T21" s="78"/>
      <c r="U21" s="78"/>
      <c r="V21" s="78"/>
      <c r="W21" s="78"/>
      <c r="X21" s="78"/>
      <c r="Y21" s="79"/>
    </row>
    <row r="22" spans="1:25" s="76" customFormat="1" ht="18" customHeight="1" x14ac:dyDescent="0.15">
      <c r="A22" s="77"/>
      <c r="B22" s="78"/>
      <c r="C22" s="78" t="s">
        <v>193</v>
      </c>
      <c r="D22" s="78"/>
      <c r="E22" s="78"/>
      <c r="F22" s="78"/>
      <c r="G22" s="78"/>
      <c r="H22" s="78"/>
      <c r="I22" s="78"/>
      <c r="J22" s="78"/>
      <c r="K22" s="78"/>
      <c r="L22" s="78"/>
      <c r="M22" s="78" t="s">
        <v>220</v>
      </c>
      <c r="N22" s="78"/>
      <c r="O22" s="78"/>
      <c r="P22" s="78"/>
      <c r="Q22" s="78"/>
      <c r="R22" s="78"/>
      <c r="S22" s="78"/>
      <c r="T22" s="78"/>
      <c r="U22" s="78"/>
      <c r="V22" s="78"/>
      <c r="W22" s="78"/>
      <c r="X22" s="78"/>
      <c r="Y22" s="79"/>
    </row>
    <row r="23" spans="1:25" s="76" customFormat="1" ht="18" customHeight="1" x14ac:dyDescent="0.15">
      <c r="A23" s="77"/>
      <c r="B23" s="78"/>
      <c r="C23" s="78" t="s">
        <v>221</v>
      </c>
      <c r="D23" s="78"/>
      <c r="E23" s="78"/>
      <c r="F23" s="78"/>
      <c r="G23" s="78"/>
      <c r="H23" s="78"/>
      <c r="I23" s="78"/>
      <c r="J23" s="78"/>
      <c r="K23" s="78"/>
      <c r="L23" s="78"/>
      <c r="M23" s="78" t="s">
        <v>222</v>
      </c>
      <c r="N23" s="78"/>
      <c r="O23" s="78"/>
      <c r="P23" s="78"/>
      <c r="Q23" s="78"/>
      <c r="R23" s="78"/>
      <c r="S23" s="78"/>
      <c r="T23" s="78"/>
      <c r="U23" s="78"/>
      <c r="V23" s="78"/>
      <c r="W23" s="78"/>
      <c r="X23" s="78"/>
      <c r="Y23" s="79"/>
    </row>
    <row r="24" spans="1:25" s="76" customFormat="1" ht="18" customHeight="1" x14ac:dyDescent="0.15">
      <c r="A24" s="77"/>
      <c r="B24" s="78"/>
      <c r="C24" s="78" t="s">
        <v>219</v>
      </c>
      <c r="D24" s="78"/>
      <c r="E24" s="78"/>
      <c r="F24" s="78"/>
      <c r="G24" s="78"/>
      <c r="H24" s="78"/>
      <c r="I24" s="78"/>
      <c r="J24" s="78"/>
      <c r="K24" s="78"/>
      <c r="L24" s="78"/>
      <c r="M24" s="78"/>
      <c r="N24" s="78"/>
      <c r="O24" s="78"/>
      <c r="P24" s="78"/>
      <c r="Q24" s="78"/>
      <c r="R24" s="78"/>
      <c r="S24" s="78"/>
      <c r="T24" s="78"/>
      <c r="U24" s="78"/>
      <c r="V24" s="78"/>
      <c r="W24" s="78"/>
      <c r="X24" s="78"/>
      <c r="Y24" s="79"/>
    </row>
    <row r="25" spans="1:25" s="76" customFormat="1" ht="18" customHeight="1" x14ac:dyDescent="0.15">
      <c r="A25" s="77"/>
      <c r="B25" s="78"/>
      <c r="C25" s="78" t="s">
        <v>194</v>
      </c>
      <c r="D25" s="78"/>
      <c r="E25" s="78"/>
      <c r="F25" s="78"/>
      <c r="G25" s="78"/>
      <c r="H25" s="78"/>
      <c r="I25" s="78"/>
      <c r="J25" s="78"/>
      <c r="K25" s="78"/>
      <c r="L25" s="78"/>
      <c r="M25" s="78"/>
      <c r="N25" s="78"/>
      <c r="O25" s="78"/>
      <c r="P25" s="78"/>
      <c r="Q25" s="78"/>
      <c r="R25" s="78"/>
      <c r="S25" s="78"/>
      <c r="T25" s="78"/>
      <c r="U25" s="78"/>
      <c r="V25" s="78"/>
      <c r="W25" s="78"/>
      <c r="X25" s="78"/>
      <c r="Y25" s="79"/>
    </row>
    <row r="26" spans="1:25" s="76" customFormat="1" ht="18" customHeight="1" x14ac:dyDescent="0.15">
      <c r="A26" s="77"/>
      <c r="B26" s="78"/>
      <c r="C26" s="78"/>
      <c r="D26" s="78"/>
      <c r="E26" s="78"/>
      <c r="F26" s="78"/>
      <c r="G26" s="78"/>
      <c r="H26" s="78"/>
      <c r="I26" s="78"/>
      <c r="J26" s="78"/>
      <c r="K26" s="78"/>
      <c r="L26" s="78"/>
      <c r="M26" s="78"/>
      <c r="N26" s="78"/>
      <c r="O26" s="78"/>
      <c r="P26" s="78"/>
      <c r="Q26" s="78"/>
      <c r="R26" s="78"/>
      <c r="S26" s="78"/>
      <c r="T26" s="78"/>
      <c r="U26" s="78"/>
      <c r="V26" s="78"/>
      <c r="W26" s="78"/>
      <c r="X26" s="78"/>
      <c r="Y26" s="79"/>
    </row>
    <row r="27" spans="1:25" s="76" customFormat="1" ht="18" customHeight="1" x14ac:dyDescent="0.15">
      <c r="A27" s="77"/>
      <c r="B27" s="78" t="s">
        <v>195</v>
      </c>
      <c r="C27" s="78"/>
      <c r="D27" s="78"/>
      <c r="E27" s="78"/>
      <c r="F27" s="78"/>
      <c r="G27" s="78"/>
      <c r="H27" s="78"/>
      <c r="I27" s="78"/>
      <c r="J27" s="78"/>
      <c r="K27" s="78"/>
      <c r="L27" s="78"/>
      <c r="M27" s="78"/>
      <c r="N27" s="78"/>
      <c r="O27" s="78"/>
      <c r="P27" s="78"/>
      <c r="Q27" s="78"/>
      <c r="R27" s="78"/>
      <c r="S27" s="78"/>
      <c r="T27" s="78"/>
      <c r="U27" s="78"/>
      <c r="V27" s="78"/>
      <c r="W27" s="78"/>
      <c r="X27" s="78"/>
      <c r="Y27" s="79"/>
    </row>
    <row r="28" spans="1:25" s="76" customFormat="1" ht="18" customHeight="1" x14ac:dyDescent="0.15">
      <c r="A28" s="77"/>
      <c r="B28" s="78" t="s">
        <v>196</v>
      </c>
      <c r="C28" s="78"/>
      <c r="D28" s="78"/>
      <c r="E28" s="78"/>
      <c r="F28" s="78"/>
      <c r="G28" s="78"/>
      <c r="H28" s="78"/>
      <c r="I28" s="78"/>
      <c r="J28" s="78"/>
      <c r="K28" s="78"/>
      <c r="L28" s="78"/>
      <c r="M28" s="78"/>
      <c r="N28" s="78"/>
      <c r="O28" s="78"/>
      <c r="P28" s="78"/>
      <c r="Q28" s="78"/>
      <c r="R28" s="78"/>
      <c r="S28" s="78"/>
      <c r="T28" s="78"/>
      <c r="U28" s="78"/>
      <c r="V28" s="78"/>
      <c r="W28" s="78"/>
      <c r="X28" s="78"/>
      <c r="Y28" s="79"/>
    </row>
    <row r="29" spans="1:25" s="76" customFormat="1" ht="18" customHeight="1" x14ac:dyDescent="0.15">
      <c r="A29" s="77"/>
      <c r="B29" s="78"/>
      <c r="C29" s="78"/>
      <c r="D29" s="78"/>
      <c r="E29" s="78"/>
      <c r="F29" s="78"/>
      <c r="G29" s="78"/>
      <c r="H29" s="78"/>
      <c r="I29" s="78"/>
      <c r="J29" s="78"/>
      <c r="K29" s="78"/>
      <c r="L29" s="78"/>
      <c r="M29" s="78"/>
      <c r="N29" s="78"/>
      <c r="O29" s="78"/>
      <c r="P29" s="78"/>
      <c r="Q29" s="78"/>
      <c r="R29" s="78"/>
      <c r="S29" s="78"/>
      <c r="T29" s="78"/>
      <c r="U29" s="78"/>
      <c r="V29" s="78"/>
      <c r="W29" s="78"/>
      <c r="X29" s="78"/>
      <c r="Y29" s="79"/>
    </row>
    <row r="30" spans="1:25" s="76" customFormat="1" ht="18" customHeight="1" x14ac:dyDescent="0.15">
      <c r="A30" s="77"/>
      <c r="B30" s="78" t="s">
        <v>197</v>
      </c>
      <c r="C30" s="78"/>
      <c r="D30" s="78"/>
      <c r="E30" s="78"/>
      <c r="F30" s="78"/>
      <c r="G30" s="78"/>
      <c r="H30" s="78"/>
      <c r="I30" s="78"/>
      <c r="J30" s="78"/>
      <c r="K30" s="78"/>
      <c r="L30" s="78"/>
      <c r="M30" s="78"/>
      <c r="N30" s="78"/>
      <c r="O30" s="78"/>
      <c r="P30" s="78"/>
      <c r="Q30" s="78"/>
      <c r="R30" s="78"/>
      <c r="S30" s="78"/>
      <c r="T30" s="78"/>
      <c r="U30" s="78"/>
      <c r="V30" s="78"/>
      <c r="W30" s="78"/>
      <c r="X30" s="78"/>
      <c r="Y30" s="79"/>
    </row>
    <row r="31" spans="1:25" s="76" customFormat="1" ht="18" customHeight="1" x14ac:dyDescent="0.15">
      <c r="A31" s="77"/>
      <c r="B31" s="78" t="s">
        <v>198</v>
      </c>
      <c r="C31" s="78"/>
      <c r="D31" s="78"/>
      <c r="E31" s="78"/>
      <c r="F31" s="78"/>
      <c r="G31" s="78"/>
      <c r="H31" s="78"/>
      <c r="I31" s="78"/>
      <c r="J31" s="78"/>
      <c r="K31" s="78"/>
      <c r="L31" s="78"/>
      <c r="M31" s="78"/>
      <c r="N31" s="78"/>
      <c r="O31" s="78"/>
      <c r="P31" s="78"/>
      <c r="Q31" s="78"/>
      <c r="R31" s="78"/>
      <c r="S31" s="78"/>
      <c r="T31" s="78"/>
      <c r="U31" s="78"/>
      <c r="V31" s="78"/>
      <c r="W31" s="78"/>
      <c r="X31" s="78"/>
      <c r="Y31" s="79"/>
    </row>
    <row r="32" spans="1:25" s="76" customFormat="1" ht="18" customHeight="1" x14ac:dyDescent="0.15">
      <c r="A32" s="77"/>
      <c r="B32" s="78"/>
      <c r="C32" s="78"/>
      <c r="D32" s="78"/>
      <c r="E32" s="78"/>
      <c r="F32" s="78"/>
      <c r="G32" s="78"/>
      <c r="H32" s="78"/>
      <c r="I32" s="78"/>
      <c r="J32" s="78"/>
      <c r="K32" s="78"/>
      <c r="L32" s="78"/>
      <c r="M32" s="78"/>
      <c r="N32" s="78"/>
      <c r="O32" s="78"/>
      <c r="P32" s="78"/>
      <c r="Q32" s="78"/>
      <c r="R32" s="78"/>
      <c r="S32" s="78"/>
      <c r="T32" s="78"/>
      <c r="U32" s="78"/>
      <c r="V32" s="78"/>
      <c r="W32" s="78"/>
      <c r="X32" s="78"/>
      <c r="Y32" s="79"/>
    </row>
    <row r="33" spans="1:25" s="76" customFormat="1" ht="18" customHeight="1" x14ac:dyDescent="0.15">
      <c r="A33" s="77"/>
      <c r="B33" s="78"/>
      <c r="C33" s="78"/>
      <c r="D33" s="78"/>
      <c r="E33" s="78"/>
      <c r="F33" s="78"/>
      <c r="G33" s="78"/>
      <c r="H33" s="78"/>
      <c r="I33" s="78"/>
      <c r="J33" s="78"/>
      <c r="K33" s="78"/>
      <c r="L33" s="78"/>
      <c r="M33" s="78"/>
      <c r="N33" s="78"/>
      <c r="O33" s="78"/>
      <c r="P33" s="78"/>
      <c r="Q33" s="78"/>
      <c r="R33" s="78"/>
      <c r="S33" s="78"/>
      <c r="T33" s="78"/>
      <c r="U33" s="78"/>
      <c r="V33" s="78"/>
      <c r="W33" s="78"/>
      <c r="X33" s="78"/>
      <c r="Y33" s="79"/>
    </row>
    <row r="34" spans="1:25" s="76" customFormat="1" ht="18" customHeight="1" x14ac:dyDescent="0.15">
      <c r="A34" s="77"/>
      <c r="B34" s="78"/>
      <c r="C34" s="585" t="s">
        <v>254</v>
      </c>
      <c r="D34" s="585"/>
      <c r="E34" s="585"/>
      <c r="F34" s="585"/>
      <c r="G34" s="585"/>
      <c r="H34" s="585"/>
      <c r="I34" s="585"/>
      <c r="J34" s="78"/>
      <c r="K34" s="78"/>
      <c r="L34" s="78"/>
      <c r="M34" s="78"/>
      <c r="N34" s="78"/>
      <c r="O34" s="78"/>
      <c r="P34" s="78"/>
      <c r="Q34" s="78"/>
      <c r="R34" s="78"/>
      <c r="S34" s="78"/>
      <c r="T34" s="78"/>
      <c r="U34" s="78"/>
      <c r="V34" s="78"/>
      <c r="W34" s="78"/>
      <c r="X34" s="78"/>
      <c r="Y34" s="79"/>
    </row>
    <row r="35" spans="1:25" s="76" customFormat="1" ht="18" customHeight="1" x14ac:dyDescent="0.15">
      <c r="A35" s="77"/>
      <c r="B35" s="78"/>
      <c r="C35" s="78"/>
      <c r="D35" s="78"/>
      <c r="E35" s="78"/>
      <c r="F35" s="78"/>
      <c r="G35" s="78"/>
      <c r="H35" s="78"/>
      <c r="I35" s="78"/>
      <c r="J35" s="78"/>
      <c r="K35" s="78"/>
      <c r="L35" s="78"/>
      <c r="M35" s="78"/>
      <c r="N35" s="78"/>
      <c r="O35" s="78"/>
      <c r="P35" s="78"/>
      <c r="Q35" s="78"/>
      <c r="R35" s="78"/>
      <c r="S35" s="78"/>
      <c r="T35" s="78"/>
      <c r="U35" s="78"/>
      <c r="V35" s="78"/>
      <c r="W35" s="78"/>
      <c r="X35" s="78"/>
      <c r="Y35" s="79"/>
    </row>
    <row r="36" spans="1:25" s="76" customFormat="1" ht="18" customHeight="1" x14ac:dyDescent="0.15">
      <c r="A36" s="77"/>
      <c r="B36" s="78"/>
      <c r="C36" s="78"/>
      <c r="D36" s="78"/>
      <c r="E36" s="78"/>
      <c r="F36" s="78"/>
      <c r="G36" s="78"/>
      <c r="H36" s="78"/>
      <c r="I36" s="78"/>
      <c r="J36" s="78"/>
      <c r="K36" s="78"/>
      <c r="L36" s="78"/>
      <c r="M36" s="78"/>
      <c r="N36" s="78"/>
      <c r="O36" s="78"/>
      <c r="P36" s="78"/>
      <c r="Q36" s="78"/>
      <c r="R36" s="78"/>
      <c r="S36" s="78"/>
      <c r="T36" s="78"/>
      <c r="U36" s="78"/>
      <c r="V36" s="78"/>
      <c r="W36" s="78"/>
      <c r="X36" s="78"/>
      <c r="Y36" s="79"/>
    </row>
    <row r="37" spans="1:25" s="76" customFormat="1" ht="18" customHeight="1" x14ac:dyDescent="0.15">
      <c r="A37" s="77"/>
      <c r="B37" s="78"/>
      <c r="C37" s="78"/>
      <c r="D37" s="78"/>
      <c r="E37" s="78"/>
      <c r="F37" s="78"/>
      <c r="G37" s="57"/>
      <c r="H37" s="57"/>
      <c r="I37" s="575" t="s">
        <v>199</v>
      </c>
      <c r="J37" s="575"/>
      <c r="K37" s="575"/>
      <c r="L37" s="57"/>
      <c r="M37" s="586"/>
      <c r="N37" s="586"/>
      <c r="O37" s="586"/>
      <c r="P37" s="586"/>
      <c r="Q37" s="586"/>
      <c r="R37" s="586"/>
      <c r="S37" s="586"/>
      <c r="T37" s="586"/>
      <c r="U37" s="586"/>
      <c r="V37" s="586"/>
      <c r="W37" s="586"/>
      <c r="X37" s="586"/>
      <c r="Y37" s="587"/>
    </row>
    <row r="38" spans="1:25" s="76" customFormat="1" ht="18" customHeight="1" x14ac:dyDescent="0.15">
      <c r="A38" s="77"/>
      <c r="B38" s="78"/>
      <c r="C38" s="78"/>
      <c r="D38" s="78"/>
      <c r="E38" s="78"/>
      <c r="F38" s="78"/>
      <c r="G38" s="57"/>
      <c r="H38" s="57"/>
      <c r="I38" s="78"/>
      <c r="J38" s="78"/>
      <c r="K38" s="78"/>
      <c r="L38" s="57"/>
      <c r="M38" s="78"/>
      <c r="N38" s="78"/>
      <c r="O38" s="78"/>
      <c r="P38" s="78"/>
      <c r="Q38" s="78"/>
      <c r="R38" s="78"/>
      <c r="S38" s="78"/>
      <c r="T38" s="78"/>
      <c r="U38" s="78"/>
      <c r="V38" s="78"/>
      <c r="W38" s="78"/>
      <c r="X38" s="78"/>
      <c r="Y38" s="79"/>
    </row>
    <row r="39" spans="1:25" s="76" customFormat="1" ht="18" customHeight="1" x14ac:dyDescent="0.15">
      <c r="A39" s="77"/>
      <c r="B39" s="78"/>
      <c r="C39" s="78"/>
      <c r="D39" s="78"/>
      <c r="E39" s="78"/>
      <c r="F39" s="78"/>
      <c r="G39" s="57"/>
      <c r="H39" s="57"/>
      <c r="I39" s="575" t="s">
        <v>200</v>
      </c>
      <c r="J39" s="575"/>
      <c r="K39" s="575"/>
      <c r="L39" s="57"/>
      <c r="M39" s="576"/>
      <c r="N39" s="576"/>
      <c r="O39" s="576"/>
      <c r="P39" s="576"/>
      <c r="Q39" s="576"/>
      <c r="R39" s="576"/>
      <c r="S39" s="576"/>
      <c r="T39" s="576"/>
      <c r="U39" s="576"/>
      <c r="V39" s="576"/>
      <c r="W39" s="576"/>
      <c r="X39" s="576"/>
      <c r="Y39" s="577"/>
    </row>
    <row r="40" spans="1:25" s="76" customFormat="1" ht="18" customHeight="1" x14ac:dyDescent="0.15">
      <c r="A40" s="80"/>
      <c r="B40" s="81"/>
      <c r="C40" s="81"/>
      <c r="D40" s="81"/>
      <c r="E40" s="81"/>
      <c r="F40" s="81"/>
      <c r="G40" s="81"/>
      <c r="H40" s="81"/>
      <c r="I40" s="81"/>
      <c r="J40" s="81"/>
      <c r="K40" s="81"/>
      <c r="L40" s="81"/>
      <c r="M40" s="81"/>
      <c r="N40" s="81"/>
      <c r="O40" s="81"/>
      <c r="P40" s="81"/>
      <c r="Q40" s="81"/>
      <c r="R40" s="81"/>
      <c r="S40" s="81"/>
      <c r="T40" s="81"/>
      <c r="U40" s="81"/>
      <c r="V40" s="81"/>
      <c r="W40" s="81"/>
      <c r="X40" s="81"/>
      <c r="Y40" s="82"/>
    </row>
    <row r="41" spans="1:25" s="76" customFormat="1" ht="12.75" x14ac:dyDescent="0.15"/>
  </sheetData>
  <mergeCells count="8">
    <mergeCell ref="I39:K39"/>
    <mergeCell ref="M39:Y39"/>
    <mergeCell ref="A3:Y4"/>
    <mergeCell ref="A6:L6"/>
    <mergeCell ref="A13:Y13"/>
    <mergeCell ref="C34:I34"/>
    <mergeCell ref="I37:K37"/>
    <mergeCell ref="M37:Y37"/>
  </mergeCells>
  <phoneticPr fontId="5"/>
  <pageMargins left="1.1811023622047245" right="1.1811023622047245" top="1.3779527559055118" bottom="1.181102362204724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F07F-D5F6-45EF-BE32-54E7D86D3536}">
  <sheetPr>
    <tabColor rgb="FF00CCFF"/>
  </sheetPr>
  <dimension ref="A1:S68"/>
  <sheetViews>
    <sheetView view="pageBreakPreview" zoomScaleNormal="100" workbookViewId="0">
      <selection activeCell="D5" sqref="D5"/>
    </sheetView>
  </sheetViews>
  <sheetFormatPr defaultColWidth="9" defaultRowHeight="13.5" x14ac:dyDescent="0.15"/>
  <cols>
    <col min="1" max="2" width="3.75" style="162" customWidth="1"/>
    <col min="3" max="3" width="18.125" style="163" customWidth="1"/>
    <col min="4" max="8" width="13.25" style="162" customWidth="1"/>
    <col min="9" max="9" width="9" style="121"/>
    <col min="10" max="10" width="9" style="120"/>
    <col min="11" max="15" width="10" style="121" customWidth="1"/>
    <col min="16" max="19" width="9" style="121"/>
    <col min="20" max="16384" width="9" style="162"/>
  </cols>
  <sheetData>
    <row r="1" spans="1:19" s="118" customFormat="1" ht="14.25" x14ac:dyDescent="0.15">
      <c r="A1" s="521" t="s">
        <v>256</v>
      </c>
      <c r="B1" s="521"/>
      <c r="C1" s="521"/>
      <c r="D1" s="521"/>
      <c r="E1" s="521"/>
      <c r="F1" s="521"/>
      <c r="G1" s="521"/>
      <c r="H1" s="521"/>
      <c r="I1" s="115"/>
      <c r="J1" s="116"/>
      <c r="K1" s="117"/>
      <c r="L1" s="117"/>
      <c r="M1" s="117"/>
      <c r="N1" s="117"/>
      <c r="O1" s="117"/>
      <c r="P1" s="117"/>
      <c r="Q1" s="117"/>
      <c r="R1" s="117"/>
      <c r="S1" s="117"/>
    </row>
    <row r="2" spans="1:19" s="118" customFormat="1" ht="24" customHeight="1" x14ac:dyDescent="0.15">
      <c r="A2" s="522" t="s">
        <v>257</v>
      </c>
      <c r="B2" s="522"/>
      <c r="C2" s="522"/>
      <c r="D2" s="522"/>
      <c r="E2" s="522"/>
      <c r="F2" s="522"/>
      <c r="G2" s="522"/>
      <c r="H2" s="522"/>
      <c r="I2" s="119"/>
      <c r="J2" s="120"/>
      <c r="K2" s="121"/>
      <c r="L2" s="121"/>
      <c r="M2" s="121"/>
      <c r="N2" s="121"/>
      <c r="O2" s="121"/>
      <c r="P2" s="121"/>
      <c r="Q2" s="121"/>
      <c r="R2" s="121"/>
      <c r="S2" s="121"/>
    </row>
    <row r="3" spans="1:19" s="118" customFormat="1" ht="14.25" x14ac:dyDescent="0.15">
      <c r="A3" s="523" t="s">
        <v>258</v>
      </c>
      <c r="B3" s="523"/>
      <c r="C3" s="523"/>
      <c r="D3" s="122" t="s">
        <v>150</v>
      </c>
      <c r="E3" s="122" t="s">
        <v>150</v>
      </c>
      <c r="F3" s="122" t="s">
        <v>150</v>
      </c>
      <c r="G3" s="122" t="s">
        <v>150</v>
      </c>
      <c r="H3" s="123" t="s">
        <v>150</v>
      </c>
      <c r="I3" s="115" t="s">
        <v>259</v>
      </c>
      <c r="J3" s="116"/>
      <c r="L3" s="121"/>
      <c r="M3" s="121"/>
      <c r="N3" s="121"/>
      <c r="O3" s="121"/>
      <c r="P3" s="121"/>
      <c r="Q3" s="121"/>
      <c r="R3" s="121"/>
      <c r="S3" s="121"/>
    </row>
    <row r="4" spans="1:19" s="125" customFormat="1" x14ac:dyDescent="0.15">
      <c r="A4" s="506"/>
      <c r="B4" s="506"/>
      <c r="C4" s="506"/>
      <c r="D4" s="124" t="s">
        <v>260</v>
      </c>
      <c r="E4" s="124" t="s">
        <v>261</v>
      </c>
      <c r="F4" s="124" t="s">
        <v>262</v>
      </c>
      <c r="G4" s="124" t="s">
        <v>263</v>
      </c>
      <c r="H4" s="124" t="s">
        <v>264</v>
      </c>
      <c r="I4" s="119" t="s">
        <v>265</v>
      </c>
      <c r="J4" s="120"/>
      <c r="L4" s="121"/>
      <c r="M4" s="121"/>
      <c r="N4" s="121"/>
      <c r="O4" s="121"/>
      <c r="P4" s="121"/>
      <c r="Q4" s="121"/>
      <c r="R4" s="121"/>
      <c r="S4" s="121"/>
    </row>
    <row r="5" spans="1:19" s="125" customFormat="1" ht="16.5" customHeight="1" x14ac:dyDescent="0.15">
      <c r="A5" s="524" t="s">
        <v>266</v>
      </c>
      <c r="B5" s="525" t="s">
        <v>267</v>
      </c>
      <c r="C5" s="525"/>
      <c r="D5" s="126" t="str">
        <f>IF('1年目'!D2=0,"",'1年目'!D2)</f>
        <v/>
      </c>
      <c r="E5" s="126" t="str">
        <f>IF('2年目'!D2="","",'2年目'!D2)</f>
        <v/>
      </c>
      <c r="F5" s="126" t="str">
        <f>IF('3年目'!D2="","",'3年目'!D2)</f>
        <v/>
      </c>
      <c r="G5" s="126" t="str">
        <f>IF('4年目'!D2="","",'4年目'!D2)</f>
        <v/>
      </c>
      <c r="H5" s="126" t="str">
        <f>IF('5年目'!D2="","",'5年目'!D2)</f>
        <v/>
      </c>
      <c r="I5" s="127" t="s">
        <v>268</v>
      </c>
      <c r="L5" s="121"/>
      <c r="M5" s="121"/>
      <c r="N5" s="121"/>
      <c r="O5" s="121"/>
      <c r="P5" s="121"/>
      <c r="Q5" s="121"/>
      <c r="R5" s="121"/>
      <c r="S5" s="121"/>
    </row>
    <row r="6" spans="1:19" s="125" customFormat="1" ht="16.5" customHeight="1" x14ac:dyDescent="0.15">
      <c r="A6" s="524"/>
      <c r="B6" s="526" t="str">
        <f>'1年目'!B5:C5</f>
        <v>生産量(kg)</v>
      </c>
      <c r="C6" s="526"/>
      <c r="D6" s="128" t="str">
        <f>IF('1年目'!D5="","",'1年目'!D5)</f>
        <v/>
      </c>
      <c r="E6" s="128" t="str">
        <f>IF('2年目'!D5="","",'2年目'!D5)</f>
        <v/>
      </c>
      <c r="F6" s="128" t="str">
        <f>IF('3年目'!D5="","",'3年目'!D5)</f>
        <v/>
      </c>
      <c r="G6" s="128" t="str">
        <f>IF('4年目'!D5="","",'4年目'!D5)</f>
        <v/>
      </c>
      <c r="H6" s="128" t="str">
        <f>IF('5年目'!D5="","",'5年目'!D5)</f>
        <v/>
      </c>
      <c r="I6" s="127" t="s">
        <v>268</v>
      </c>
      <c r="K6" s="121"/>
      <c r="L6" s="121"/>
      <c r="M6" s="121"/>
      <c r="N6" s="121"/>
      <c r="O6" s="121"/>
      <c r="P6" s="121"/>
      <c r="Q6" s="121"/>
      <c r="R6" s="121"/>
      <c r="S6" s="121"/>
    </row>
    <row r="7" spans="1:19" s="125" customFormat="1" ht="16.5" customHeight="1" x14ac:dyDescent="0.15">
      <c r="A7" s="524"/>
      <c r="B7" s="526" t="str">
        <f>'1年目'!B7:C7</f>
        <v>売上高</v>
      </c>
      <c r="C7" s="526"/>
      <c r="D7" s="128" t="str">
        <f>IF('1年目'!D7="","",'1年目'!D7)</f>
        <v/>
      </c>
      <c r="E7" s="128" t="str">
        <f>IF('2年目'!D7="","",'2年目'!D7)</f>
        <v/>
      </c>
      <c r="F7" s="128" t="str">
        <f>IF('3年目'!D7="","",'3年目'!D7)</f>
        <v/>
      </c>
      <c r="G7" s="128" t="str">
        <f>IF('4年目'!D7="","",'4年目'!D7)</f>
        <v/>
      </c>
      <c r="H7" s="128" t="str">
        <f>IF('5年目'!D7="","",'5年目'!D7)</f>
        <v/>
      </c>
      <c r="I7" s="127" t="s">
        <v>268</v>
      </c>
      <c r="K7" s="121"/>
      <c r="L7" s="121"/>
      <c r="M7" s="121"/>
      <c r="N7" s="121"/>
      <c r="O7" s="121"/>
      <c r="P7" s="121"/>
      <c r="Q7" s="121"/>
      <c r="R7" s="121"/>
      <c r="S7" s="121"/>
    </row>
    <row r="8" spans="1:19" s="125" customFormat="1" ht="16.5" customHeight="1" x14ac:dyDescent="0.15">
      <c r="A8" s="524"/>
      <c r="B8" s="526" t="str">
        <f>'1年目'!B8:C8</f>
        <v>特定作業受託</v>
      </c>
      <c r="C8" s="526"/>
      <c r="D8" s="128" t="str">
        <f>IF('1年目'!D8="","",'1年目'!D8)</f>
        <v/>
      </c>
      <c r="E8" s="128" t="str">
        <f>IF('2年目'!D8="","",'2年目'!D8)</f>
        <v/>
      </c>
      <c r="F8" s="128" t="str">
        <f>IF('3年目'!D8="","",'3年目'!D8)</f>
        <v/>
      </c>
      <c r="G8" s="128" t="str">
        <f>IF('4年目'!D8="","",'4年目'!D8)</f>
        <v/>
      </c>
      <c r="H8" s="128" t="str">
        <f>IF('5年目'!D8="","",'5年目'!D8)</f>
        <v/>
      </c>
      <c r="I8" s="127" t="s">
        <v>268</v>
      </c>
      <c r="K8" s="121"/>
      <c r="L8" s="121"/>
      <c r="M8" s="121"/>
      <c r="N8" s="121"/>
      <c r="O8" s="121"/>
      <c r="P8" s="121"/>
      <c r="Q8" s="121"/>
      <c r="R8" s="121"/>
      <c r="S8" s="121"/>
    </row>
    <row r="9" spans="1:19" s="125" customFormat="1" ht="16.5" customHeight="1" x14ac:dyDescent="0.15">
      <c r="A9" s="524"/>
      <c r="B9" s="526" t="str">
        <f>'1年目'!B9:C9</f>
        <v>作業受託</v>
      </c>
      <c r="C9" s="526"/>
      <c r="D9" s="128" t="str">
        <f>IF('1年目'!D9="","",'1年目'!D9)</f>
        <v/>
      </c>
      <c r="E9" s="128" t="str">
        <f>IF('2年目'!D9="","",'2年目'!D9)</f>
        <v/>
      </c>
      <c r="F9" s="128" t="str">
        <f>IF('3年目'!D9="","",'3年目'!D9)</f>
        <v/>
      </c>
      <c r="G9" s="128" t="str">
        <f>IF('4年目'!D9="","",'4年目'!D9)</f>
        <v/>
      </c>
      <c r="H9" s="128" t="str">
        <f>IF('5年目'!D9="","",'5年目'!D9)</f>
        <v/>
      </c>
      <c r="I9" s="127" t="s">
        <v>268</v>
      </c>
      <c r="K9" s="121"/>
      <c r="L9" s="121"/>
      <c r="M9" s="121"/>
      <c r="N9" s="121"/>
      <c r="O9" s="121"/>
      <c r="P9" s="121"/>
      <c r="Q9" s="121"/>
      <c r="R9" s="121"/>
      <c r="S9" s="121"/>
    </row>
    <row r="10" spans="1:19" s="125" customFormat="1" ht="16.5" customHeight="1" x14ac:dyDescent="0.15">
      <c r="A10" s="524"/>
      <c r="B10" s="527" t="str">
        <f>'1年目'!B10:C10</f>
        <v>雑収入</v>
      </c>
      <c r="C10" s="527"/>
      <c r="D10" s="129" t="str">
        <f>IF('1年目'!D10="","",'1年目'!D10)</f>
        <v/>
      </c>
      <c r="E10" s="129" t="str">
        <f>IF('2年目'!D10="","",'2年目'!D10)</f>
        <v/>
      </c>
      <c r="F10" s="129" t="str">
        <f>IF('3年目'!D10="","",'3年目'!D10)</f>
        <v/>
      </c>
      <c r="G10" s="129" t="str">
        <f>IF('4年目'!D10="","",'4年目'!D10)</f>
        <v/>
      </c>
      <c r="H10" s="129" t="str">
        <f>IF('5年目'!D10="","",'5年目'!D10)</f>
        <v/>
      </c>
      <c r="I10" s="127" t="s">
        <v>268</v>
      </c>
      <c r="J10" s="120"/>
      <c r="K10" s="121"/>
      <c r="L10" s="121"/>
      <c r="M10" s="121"/>
      <c r="N10" s="121"/>
      <c r="O10" s="121"/>
      <c r="P10" s="121"/>
      <c r="Q10" s="121"/>
      <c r="R10" s="121"/>
      <c r="S10" s="121"/>
    </row>
    <row r="11" spans="1:19" s="125" customFormat="1" ht="16.5" customHeight="1" x14ac:dyDescent="0.15">
      <c r="A11" s="524"/>
      <c r="B11" s="515" t="s">
        <v>362</v>
      </c>
      <c r="C11" s="515"/>
      <c r="D11" s="130"/>
      <c r="E11" s="130"/>
      <c r="F11" s="130"/>
      <c r="G11" s="130"/>
      <c r="H11" s="130"/>
      <c r="I11" s="115" t="s">
        <v>364</v>
      </c>
      <c r="J11" s="120"/>
      <c r="K11" s="121"/>
      <c r="L11" s="121"/>
      <c r="M11" s="121"/>
      <c r="N11" s="121"/>
      <c r="O11" s="121"/>
      <c r="P11" s="121"/>
      <c r="Q11" s="121"/>
      <c r="R11" s="121"/>
      <c r="S11" s="121"/>
    </row>
    <row r="12" spans="1:19" s="125" customFormat="1" ht="18" customHeight="1" x14ac:dyDescent="0.15">
      <c r="A12" s="524"/>
      <c r="B12" s="516" t="s">
        <v>363</v>
      </c>
      <c r="C12" s="516"/>
      <c r="D12" s="131" t="str">
        <f>IF(D7="","",SUM(D7:D10))</f>
        <v/>
      </c>
      <c r="E12" s="131" t="str">
        <f>IF(E7="","",SUM(E7:E10))</f>
        <v/>
      </c>
      <c r="F12" s="131" t="str">
        <f>IF(F7="","",SUM(F7:F10))</f>
        <v/>
      </c>
      <c r="G12" s="131" t="str">
        <f>IF(G7="","",SUM(G7:G10))</f>
        <v/>
      </c>
      <c r="H12" s="131" t="str">
        <f>IF(H7="","",SUM(H7:H10))</f>
        <v/>
      </c>
      <c r="I12" s="127" t="s">
        <v>268</v>
      </c>
      <c r="J12" s="120"/>
      <c r="K12" s="121"/>
      <c r="L12" s="121"/>
      <c r="M12" s="121"/>
      <c r="N12" s="121"/>
      <c r="O12" s="121"/>
      <c r="P12" s="121"/>
      <c r="Q12" s="121"/>
      <c r="R12" s="121"/>
      <c r="S12" s="121"/>
    </row>
    <row r="13" spans="1:19" s="125" customFormat="1" ht="16.5" customHeight="1" thickBot="1" x14ac:dyDescent="0.2">
      <c r="A13" s="517" t="s">
        <v>269</v>
      </c>
      <c r="B13" s="518" t="str">
        <f>'1年目'!B12</f>
        <v>租税公課</v>
      </c>
      <c r="C13" s="518"/>
      <c r="D13" s="132" t="str">
        <f>IF('1年目'!D12="","",'1年目'!D12)</f>
        <v/>
      </c>
      <c r="E13" s="132" t="str">
        <f>IF('2年目'!D12="","",'2年目'!D12)</f>
        <v/>
      </c>
      <c r="F13" s="132" t="str">
        <f>IF('3年目'!D12="","",'3年目'!D12)</f>
        <v/>
      </c>
      <c r="G13" s="132" t="str">
        <f>IF('4年目'!D12="","",'4年目'!D12)</f>
        <v/>
      </c>
      <c r="H13" s="132" t="str">
        <f>IF('5年目'!D12="","",'5年目'!D12)</f>
        <v/>
      </c>
      <c r="I13" s="127" t="s">
        <v>268</v>
      </c>
      <c r="J13" s="120"/>
      <c r="K13" s="121"/>
      <c r="L13" s="133" t="s">
        <v>270</v>
      </c>
      <c r="M13" s="121"/>
      <c r="N13" s="121"/>
      <c r="O13" s="121"/>
      <c r="P13" s="121"/>
      <c r="Q13" s="121"/>
      <c r="R13" s="121"/>
      <c r="S13" s="121"/>
    </row>
    <row r="14" spans="1:19" s="125" customFormat="1" ht="16.5" customHeight="1" thickTop="1" thickBot="1" x14ac:dyDescent="0.2">
      <c r="A14" s="517"/>
      <c r="B14" s="519" t="s">
        <v>271</v>
      </c>
      <c r="C14" s="134" t="str">
        <f>'1年目'!C13</f>
        <v>種苗・素畜費</v>
      </c>
      <c r="D14" s="135" t="str">
        <f>IF('1年目'!D13="","",'1年目'!D13)</f>
        <v/>
      </c>
      <c r="E14" s="135" t="str">
        <f>IF('2年目'!D13="","",'2年目'!D13)</f>
        <v/>
      </c>
      <c r="F14" s="135" t="str">
        <f>IF('3年目'!D13="","",'3年目'!D13)</f>
        <v/>
      </c>
      <c r="G14" s="135" t="str">
        <f>IF('4年目'!D13="","",'4年目'!D13)</f>
        <v/>
      </c>
      <c r="H14" s="135" t="str">
        <f>IF('5年目'!D13="","",'5年目'!D13)</f>
        <v/>
      </c>
      <c r="I14" s="127" t="s">
        <v>268</v>
      </c>
      <c r="L14" s="120" t="s">
        <v>272</v>
      </c>
      <c r="N14" s="121"/>
      <c r="O14" s="121"/>
      <c r="P14" s="121"/>
      <c r="Q14" s="121"/>
      <c r="R14" s="121"/>
      <c r="S14" s="121"/>
    </row>
    <row r="15" spans="1:19" s="125" customFormat="1" ht="16.5" customHeight="1" thickTop="1" thickBot="1" x14ac:dyDescent="0.2">
      <c r="A15" s="517"/>
      <c r="B15" s="517"/>
      <c r="C15" s="136" t="str">
        <f>'1年目'!C14</f>
        <v>肥料・飼料費</v>
      </c>
      <c r="D15" s="128" t="str">
        <f>IF('1年目'!D14="","",'1年目'!D14)</f>
        <v/>
      </c>
      <c r="E15" s="128" t="str">
        <f>IF('2年目'!D14="","",'2年目'!D14)</f>
        <v/>
      </c>
      <c r="F15" s="128" t="str">
        <f>IF('3年目'!D14="","",'3年目'!D14)</f>
        <v/>
      </c>
      <c r="G15" s="128" t="str">
        <f>IF('4年目'!D14="","",'4年目'!D14)</f>
        <v/>
      </c>
      <c r="H15" s="128" t="str">
        <f>IF('5年目'!D14="","",'5年目'!D14)</f>
        <v/>
      </c>
      <c r="I15" s="127" t="s">
        <v>268</v>
      </c>
      <c r="L15" s="120" t="s">
        <v>273</v>
      </c>
      <c r="N15" s="121"/>
      <c r="O15" s="121"/>
      <c r="P15" s="121"/>
      <c r="Q15" s="121"/>
      <c r="R15" s="121"/>
      <c r="S15" s="121"/>
    </row>
    <row r="16" spans="1:19" s="125" customFormat="1" ht="16.5" customHeight="1" thickTop="1" thickBot="1" x14ac:dyDescent="0.2">
      <c r="A16" s="517"/>
      <c r="B16" s="517"/>
      <c r="C16" s="136" t="str">
        <f>'1年目'!C15</f>
        <v>農薬・衛生費</v>
      </c>
      <c r="D16" s="128" t="str">
        <f>IF('1年目'!D15="","",'1年目'!D15)</f>
        <v/>
      </c>
      <c r="E16" s="128" t="str">
        <f>IF('2年目'!D15="","",'2年目'!D15)</f>
        <v/>
      </c>
      <c r="F16" s="128" t="str">
        <f>IF('3年目'!D15="","",'3年目'!D15)</f>
        <v/>
      </c>
      <c r="G16" s="128" t="str">
        <f>IF('4年目'!D15="","",'4年目'!D15)</f>
        <v/>
      </c>
      <c r="H16" s="128" t="str">
        <f>IF('5年目'!D15="","",'5年目'!D15)</f>
        <v/>
      </c>
      <c r="I16" s="127" t="s">
        <v>268</v>
      </c>
      <c r="L16" s="120" t="s">
        <v>274</v>
      </c>
      <c r="N16" s="121"/>
      <c r="O16" s="121"/>
      <c r="P16" s="121"/>
      <c r="Q16" s="121"/>
      <c r="R16" s="121"/>
      <c r="S16" s="121"/>
    </row>
    <row r="17" spans="1:19" s="125" customFormat="1" ht="16.5" customHeight="1" thickTop="1" thickBot="1" x14ac:dyDescent="0.2">
      <c r="A17" s="517"/>
      <c r="B17" s="517"/>
      <c r="C17" s="136" t="str">
        <f>'1年目'!C16</f>
        <v>農具費</v>
      </c>
      <c r="D17" s="128" t="str">
        <f>IF('1年目'!D16="","",'1年目'!D16)</f>
        <v/>
      </c>
      <c r="E17" s="128" t="str">
        <f>IF('2年目'!D16="","",'2年目'!D16)</f>
        <v/>
      </c>
      <c r="F17" s="128" t="str">
        <f>IF('3年目'!D16="","",'3年目'!D16)</f>
        <v/>
      </c>
      <c r="G17" s="128" t="str">
        <f>IF('4年目'!D16="","",'4年目'!D16)</f>
        <v/>
      </c>
      <c r="H17" s="128" t="str">
        <f>IF('5年目'!D16="","",'5年目'!D16)</f>
        <v/>
      </c>
      <c r="I17" s="127" t="s">
        <v>268</v>
      </c>
      <c r="L17" s="133" t="s">
        <v>275</v>
      </c>
      <c r="N17" s="121"/>
      <c r="O17" s="121"/>
      <c r="P17" s="121"/>
      <c r="Q17" s="121"/>
      <c r="R17" s="121"/>
      <c r="S17" s="121"/>
    </row>
    <row r="18" spans="1:19" s="125" customFormat="1" ht="16.5" customHeight="1" thickTop="1" thickBot="1" x14ac:dyDescent="0.2">
      <c r="A18" s="517"/>
      <c r="B18" s="517"/>
      <c r="C18" s="136" t="str">
        <f>'1年目'!C17</f>
        <v>諸材料費</v>
      </c>
      <c r="D18" s="128" t="str">
        <f>IF('1年目'!D17="","",'1年目'!D17)</f>
        <v/>
      </c>
      <c r="E18" s="128" t="str">
        <f>IF('2年目'!D17="","",'2年目'!D17)</f>
        <v/>
      </c>
      <c r="F18" s="128" t="str">
        <f>IF('3年目'!D17="","",'3年目'!D17)</f>
        <v/>
      </c>
      <c r="G18" s="128" t="str">
        <f>IF('4年目'!D17="","",'4年目'!D17)</f>
        <v/>
      </c>
      <c r="H18" s="128" t="str">
        <f>IF('5年目'!D17="","",'5年目'!D17)</f>
        <v/>
      </c>
      <c r="I18" s="127" t="s">
        <v>268</v>
      </c>
      <c r="L18" s="120" t="s">
        <v>276</v>
      </c>
      <c r="N18" s="121"/>
      <c r="O18" s="121"/>
      <c r="P18" s="121"/>
      <c r="Q18" s="121"/>
      <c r="R18" s="121"/>
      <c r="S18" s="121"/>
    </row>
    <row r="19" spans="1:19" s="125" customFormat="1" ht="16.5" customHeight="1" thickTop="1" thickBot="1" x14ac:dyDescent="0.2">
      <c r="A19" s="517"/>
      <c r="B19" s="517"/>
      <c r="C19" s="136" t="str">
        <f>'1年目'!C18</f>
        <v>動力光熱費</v>
      </c>
      <c r="D19" s="128" t="str">
        <f>IF('1年目'!D18="","",'1年目'!D18)</f>
        <v/>
      </c>
      <c r="E19" s="128" t="str">
        <f>IF('2年目'!D18="","",'2年目'!D18)</f>
        <v/>
      </c>
      <c r="F19" s="128" t="str">
        <f>IF('3年目'!D18="","",'3年目'!D18)</f>
        <v/>
      </c>
      <c r="G19" s="128" t="str">
        <f>IF('4年目'!D18="","",'4年目'!D18)</f>
        <v/>
      </c>
      <c r="H19" s="128" t="str">
        <f>IF('5年目'!D18="","",'5年目'!D18)</f>
        <v/>
      </c>
      <c r="I19" s="127" t="s">
        <v>268</v>
      </c>
      <c r="L19" s="120" t="s">
        <v>277</v>
      </c>
      <c r="M19" s="121"/>
      <c r="N19" s="121"/>
      <c r="O19" s="121"/>
      <c r="P19" s="121"/>
      <c r="Q19" s="121"/>
      <c r="R19" s="121"/>
      <c r="S19" s="121"/>
    </row>
    <row r="20" spans="1:19" s="125" customFormat="1" ht="16.5" customHeight="1" thickTop="1" thickBot="1" x14ac:dyDescent="0.2">
      <c r="A20" s="517"/>
      <c r="B20" s="517"/>
      <c r="C20" s="136" t="str">
        <f>'1年目'!C19</f>
        <v>雇人費</v>
      </c>
      <c r="D20" s="128" t="str">
        <f>IF('1年目'!D19="","",'1年目'!D19)</f>
        <v/>
      </c>
      <c r="E20" s="128" t="str">
        <f>IF('2年目'!D19="","",'2年目'!D19)</f>
        <v/>
      </c>
      <c r="F20" s="128" t="str">
        <f>IF('3年目'!D19="","",'3年目'!D19)</f>
        <v/>
      </c>
      <c r="G20" s="128" t="str">
        <f>IF('4年目'!D19="","",'4年目'!D19)</f>
        <v/>
      </c>
      <c r="H20" s="128" t="str">
        <f>IF('5年目'!D19="","",'5年目'!D19)</f>
        <v/>
      </c>
      <c r="I20" s="127" t="s">
        <v>268</v>
      </c>
      <c r="L20" s="120" t="s">
        <v>278</v>
      </c>
      <c r="N20" s="121"/>
      <c r="O20" s="121"/>
      <c r="P20" s="121"/>
      <c r="Q20" s="121"/>
      <c r="R20" s="121"/>
      <c r="S20" s="121"/>
    </row>
    <row r="21" spans="1:19" s="125" customFormat="1" ht="16.5" customHeight="1" thickTop="1" thickBot="1" x14ac:dyDescent="0.2">
      <c r="A21" s="517"/>
      <c r="B21" s="517"/>
      <c r="C21" s="136" t="str">
        <f>'1年目'!C20</f>
        <v>作業用衣料費</v>
      </c>
      <c r="D21" s="128" t="str">
        <f>IF('1年目'!D20="","",'1年目'!D20)</f>
        <v/>
      </c>
      <c r="E21" s="128" t="str">
        <f>IF('2年目'!D20="","",'2年目'!D20)</f>
        <v/>
      </c>
      <c r="F21" s="128" t="str">
        <f>IF('3年目'!D20="","",'3年目'!D20)</f>
        <v/>
      </c>
      <c r="G21" s="128" t="str">
        <f>IF('4年目'!D20="","",'4年目'!D20)</f>
        <v/>
      </c>
      <c r="H21" s="128" t="str">
        <f>IF('5年目'!D20="","",'5年目'!D20)</f>
        <v/>
      </c>
      <c r="I21" s="127" t="s">
        <v>268</v>
      </c>
      <c r="L21" s="120" t="s">
        <v>279</v>
      </c>
      <c r="N21" s="121"/>
      <c r="O21" s="121"/>
      <c r="P21" s="121"/>
      <c r="Q21" s="121"/>
      <c r="R21" s="121"/>
      <c r="S21" s="121"/>
    </row>
    <row r="22" spans="1:19" s="125" customFormat="1" ht="16.5" customHeight="1" thickTop="1" thickBot="1" x14ac:dyDescent="0.2">
      <c r="A22" s="517"/>
      <c r="B22" s="517"/>
      <c r="C22" s="136" t="str">
        <f>'1年目'!C21</f>
        <v>農業共済掛金</v>
      </c>
      <c r="D22" s="128" t="str">
        <f>IF('1年目'!D21="","",'1年目'!D21)</f>
        <v/>
      </c>
      <c r="E22" s="128" t="str">
        <f>IF('2年目'!D21="","",'2年目'!D21)</f>
        <v/>
      </c>
      <c r="F22" s="128" t="str">
        <f>IF('3年目'!D21="","",'3年目'!D21)</f>
        <v/>
      </c>
      <c r="G22" s="128" t="str">
        <f>IF('4年目'!D21="","",'4年目'!D21)</f>
        <v/>
      </c>
      <c r="H22" s="128" t="str">
        <f>IF('5年目'!D21="","",'5年目'!D21)</f>
        <v/>
      </c>
      <c r="I22" s="127" t="s">
        <v>268</v>
      </c>
      <c r="L22" s="120" t="s">
        <v>280</v>
      </c>
      <c r="N22" s="121"/>
      <c r="O22" s="121"/>
      <c r="P22" s="121"/>
      <c r="Q22" s="121"/>
      <c r="R22" s="121"/>
      <c r="S22" s="121"/>
    </row>
    <row r="23" spans="1:19" s="125" customFormat="1" ht="16.5" customHeight="1" thickTop="1" thickBot="1" x14ac:dyDescent="0.2">
      <c r="A23" s="517"/>
      <c r="B23" s="517"/>
      <c r="C23" s="136" t="str">
        <f>'1年目'!C22</f>
        <v>雑費（予備費等）</v>
      </c>
      <c r="D23" s="137" t="str">
        <f>IF('1年目'!D22="","",'1年目'!D22)</f>
        <v/>
      </c>
      <c r="E23" s="137" t="str">
        <f>IF('2年目'!D22="","",'2年目'!D22)</f>
        <v/>
      </c>
      <c r="F23" s="137" t="str">
        <f>IF('3年目'!D22="","",'3年目'!D22)</f>
        <v/>
      </c>
      <c r="G23" s="137" t="str">
        <f>IF('4年目'!D22="","",'4年目'!D22)</f>
        <v/>
      </c>
      <c r="H23" s="137" t="str">
        <f>IF('5年目'!D22="","",'5年目'!D22)</f>
        <v/>
      </c>
      <c r="I23" s="127" t="s">
        <v>268</v>
      </c>
      <c r="L23" s="133" t="s">
        <v>281</v>
      </c>
      <c r="N23" s="121"/>
      <c r="O23" s="121"/>
      <c r="P23" s="121"/>
      <c r="Q23" s="121"/>
      <c r="R23" s="121"/>
      <c r="S23" s="121"/>
    </row>
    <row r="24" spans="1:19" s="125" customFormat="1" ht="18" customHeight="1" thickTop="1" thickBot="1" x14ac:dyDescent="0.2">
      <c r="A24" s="517"/>
      <c r="B24" s="519"/>
      <c r="C24" s="138" t="s">
        <v>282</v>
      </c>
      <c r="D24" s="132" t="str">
        <f>IF(D15="","",SUM(D14:D23))</f>
        <v/>
      </c>
      <c r="E24" s="132" t="str">
        <f>IF(E15="","",SUM(E14:E23))</f>
        <v/>
      </c>
      <c r="F24" s="132" t="str">
        <f>IF(F15="","",SUM(F14:F23))</f>
        <v/>
      </c>
      <c r="G24" s="132" t="str">
        <f>IF(G15="","",SUM(G14:G23))</f>
        <v/>
      </c>
      <c r="H24" s="132" t="str">
        <f>IF(H15="","",SUM(H14:H23))</f>
        <v/>
      </c>
      <c r="I24" s="127" t="s">
        <v>268</v>
      </c>
      <c r="L24" s="120" t="s">
        <v>283</v>
      </c>
      <c r="N24" s="121"/>
      <c r="O24" s="121"/>
      <c r="P24" s="121"/>
      <c r="Q24" s="121"/>
      <c r="R24" s="121"/>
      <c r="S24" s="121"/>
    </row>
    <row r="25" spans="1:19" s="125" customFormat="1" ht="16.5" customHeight="1" thickTop="1" thickBot="1" x14ac:dyDescent="0.2">
      <c r="A25" s="517"/>
      <c r="B25" s="503" t="s">
        <v>284</v>
      </c>
      <c r="C25" s="139" t="str">
        <f>'1年目'!C24</f>
        <v>修繕費</v>
      </c>
      <c r="D25" s="126" t="str">
        <f>IF('1年目'!D24="","",'1年目'!D24)</f>
        <v/>
      </c>
      <c r="E25" s="126" t="str">
        <f>IF('2年目'!D24="","",'2年目'!D24)</f>
        <v/>
      </c>
      <c r="F25" s="126" t="str">
        <f>IF('3年目'!D24="","",'3年目'!D24)</f>
        <v/>
      </c>
      <c r="G25" s="126" t="str">
        <f>IF('4年目'!D24="","",'4年目'!D24)</f>
        <v/>
      </c>
      <c r="H25" s="126" t="str">
        <f>IF('5年目'!D24="","",'5年目'!D24)</f>
        <v/>
      </c>
      <c r="I25" s="127" t="s">
        <v>268</v>
      </c>
      <c r="L25" s="120" t="s">
        <v>285</v>
      </c>
      <c r="N25" s="121"/>
      <c r="O25" s="121"/>
      <c r="P25" s="121"/>
      <c r="Q25" s="121"/>
      <c r="R25" s="121"/>
      <c r="S25" s="121"/>
    </row>
    <row r="26" spans="1:19" s="125" customFormat="1" ht="16.5" customHeight="1" thickTop="1" thickBot="1" x14ac:dyDescent="0.2">
      <c r="A26" s="517"/>
      <c r="B26" s="503"/>
      <c r="C26" s="140" t="str">
        <f>'1年目'!C25</f>
        <v>減価償却費</v>
      </c>
      <c r="D26" s="137" t="str">
        <f>IF('1年目'!D25="","",'1年目'!D25)</f>
        <v/>
      </c>
      <c r="E26" s="137" t="str">
        <f>IF('2年目'!D25="","",'2年目'!D25)</f>
        <v/>
      </c>
      <c r="F26" s="137" t="str">
        <f>IF('3年目'!D25="","",'3年目'!D25)</f>
        <v/>
      </c>
      <c r="G26" s="137" t="str">
        <f>IF('4年目'!D25="","",'4年目'!D25)</f>
        <v/>
      </c>
      <c r="H26" s="137" t="str">
        <f>IF('5年目'!D25="","",'5年目'!D25)</f>
        <v/>
      </c>
      <c r="I26" s="127" t="s">
        <v>268</v>
      </c>
      <c r="L26" s="120" t="s">
        <v>286</v>
      </c>
      <c r="M26" s="121"/>
      <c r="N26" s="121"/>
      <c r="O26" s="121"/>
      <c r="P26" s="121"/>
      <c r="Q26" s="121"/>
      <c r="R26" s="121"/>
      <c r="S26" s="121"/>
    </row>
    <row r="27" spans="1:19" s="125" customFormat="1" ht="18" customHeight="1" thickTop="1" thickBot="1" x14ac:dyDescent="0.2">
      <c r="A27" s="517"/>
      <c r="B27" s="503"/>
      <c r="C27" s="138" t="s">
        <v>282</v>
      </c>
      <c r="D27" s="132" t="str">
        <f>IF(D26="","",SUM(D25:D26))</f>
        <v/>
      </c>
      <c r="E27" s="132" t="str">
        <f>IF(E26="","",SUM(E25:E26))</f>
        <v/>
      </c>
      <c r="F27" s="132" t="str">
        <f>IF(F26="","",SUM(F25:F26))</f>
        <v/>
      </c>
      <c r="G27" s="132" t="str">
        <f>IF(G26="","",SUM(G25:G26))</f>
        <v/>
      </c>
      <c r="H27" s="132" t="str">
        <f>IF(H26="","",SUM(H25:H26))</f>
        <v/>
      </c>
      <c r="I27" s="127" t="s">
        <v>268</v>
      </c>
      <c r="L27" s="133" t="s">
        <v>287</v>
      </c>
      <c r="N27" s="121"/>
      <c r="O27" s="121"/>
      <c r="P27" s="121"/>
      <c r="Q27" s="121"/>
      <c r="R27" s="121"/>
      <c r="S27" s="121"/>
    </row>
    <row r="28" spans="1:19" s="125" customFormat="1" ht="16.5" customHeight="1" thickTop="1" thickBot="1" x14ac:dyDescent="0.2">
      <c r="A28" s="517"/>
      <c r="B28" s="503" t="s">
        <v>288</v>
      </c>
      <c r="C28" s="139" t="str">
        <f>'1年目'!C27</f>
        <v>出荷資材費</v>
      </c>
      <c r="D28" s="126" t="str">
        <f>IF('1年目'!D27="","",'1年目'!D27)</f>
        <v/>
      </c>
      <c r="E28" s="126" t="str">
        <f>IF('2年目'!D27="","",'2年目'!D27)</f>
        <v/>
      </c>
      <c r="F28" s="126" t="str">
        <f>IF('3年目'!D27="","",'3年目'!D27)</f>
        <v/>
      </c>
      <c r="G28" s="126" t="str">
        <f>IF('4年目'!D27="","",'4年目'!D27)</f>
        <v/>
      </c>
      <c r="H28" s="126" t="str">
        <f>IF('5年目'!D27="","",'5年目'!D27)</f>
        <v/>
      </c>
      <c r="I28" s="127" t="s">
        <v>268</v>
      </c>
      <c r="L28" s="120" t="s">
        <v>289</v>
      </c>
      <c r="N28" s="121"/>
      <c r="O28" s="121"/>
      <c r="P28" s="121"/>
      <c r="Q28" s="121"/>
      <c r="R28" s="121"/>
      <c r="S28" s="121"/>
    </row>
    <row r="29" spans="1:19" s="125" customFormat="1" ht="16.5" customHeight="1" thickTop="1" thickBot="1" x14ac:dyDescent="0.2">
      <c r="A29" s="517"/>
      <c r="B29" s="503"/>
      <c r="C29" s="136" t="str">
        <f>'1年目'!C28</f>
        <v>運賃</v>
      </c>
      <c r="D29" s="128" t="str">
        <f>IF('1年目'!D28="","",'1年目'!D28)</f>
        <v/>
      </c>
      <c r="E29" s="128" t="str">
        <f>IF('2年目'!D28="","",'2年目'!D28)</f>
        <v/>
      </c>
      <c r="F29" s="128" t="str">
        <f>IF('3年目'!D28="","",'3年目'!D28)</f>
        <v/>
      </c>
      <c r="G29" s="128" t="str">
        <f>IF('4年目'!D28="","",'4年目'!D28)</f>
        <v/>
      </c>
      <c r="H29" s="128" t="str">
        <f>IF('5年目'!D28="","",'5年目'!D28)</f>
        <v/>
      </c>
      <c r="I29" s="127" t="s">
        <v>268</v>
      </c>
      <c r="L29" s="120" t="s">
        <v>290</v>
      </c>
      <c r="N29" s="121"/>
      <c r="O29" s="121"/>
      <c r="P29" s="121"/>
      <c r="Q29" s="121"/>
      <c r="R29" s="121"/>
      <c r="S29" s="121"/>
    </row>
    <row r="30" spans="1:19" s="125" customFormat="1" ht="16.5" customHeight="1" thickTop="1" thickBot="1" x14ac:dyDescent="0.2">
      <c r="A30" s="517"/>
      <c r="B30" s="503"/>
      <c r="C30" s="140" t="str">
        <f>'1年目'!C29</f>
        <v>出荷手数料</v>
      </c>
      <c r="D30" s="137" t="str">
        <f>IF('1年目'!D29="","",'1年目'!D29)</f>
        <v/>
      </c>
      <c r="E30" s="137" t="str">
        <f>IF('2年目'!D29="","",'2年目'!D29)</f>
        <v/>
      </c>
      <c r="F30" s="137" t="str">
        <f>IF('3年目'!D29="","",'3年目'!D29)</f>
        <v/>
      </c>
      <c r="G30" s="137" t="str">
        <f>IF('4年目'!D29="","",'4年目'!D29)</f>
        <v/>
      </c>
      <c r="H30" s="137" t="str">
        <f>IF('5年目'!D29="","",'5年目'!D29)</f>
        <v/>
      </c>
      <c r="I30" s="127" t="s">
        <v>268</v>
      </c>
      <c r="L30" s="120" t="s">
        <v>291</v>
      </c>
      <c r="M30" s="121"/>
      <c r="N30" s="121"/>
      <c r="O30" s="121"/>
      <c r="P30" s="121"/>
      <c r="Q30" s="121"/>
      <c r="R30" s="121"/>
      <c r="S30" s="121"/>
    </row>
    <row r="31" spans="1:19" s="125" customFormat="1" ht="18" customHeight="1" thickTop="1" thickBot="1" x14ac:dyDescent="0.2">
      <c r="A31" s="517"/>
      <c r="B31" s="503"/>
      <c r="C31" s="138" t="s">
        <v>282</v>
      </c>
      <c r="D31" s="132" t="str">
        <f>IF(D28="","",SUM(D28:D30))</f>
        <v/>
      </c>
      <c r="E31" s="132" t="str">
        <f>IF(E28="","",SUM(E28:E30))</f>
        <v/>
      </c>
      <c r="F31" s="132" t="str">
        <f>IF(F28="","",SUM(F28:F30))</f>
        <v/>
      </c>
      <c r="G31" s="132" t="str">
        <f>IF(G28="","",SUM(G28:G30))</f>
        <v/>
      </c>
      <c r="H31" s="132" t="str">
        <f>IF(H28="","",SUM(H28:H30))</f>
        <v/>
      </c>
      <c r="I31" s="127" t="s">
        <v>268</v>
      </c>
      <c r="L31" s="120" t="s">
        <v>292</v>
      </c>
      <c r="M31" s="121"/>
      <c r="N31" s="121"/>
      <c r="O31" s="121"/>
      <c r="P31" s="121"/>
      <c r="Q31" s="121"/>
      <c r="R31" s="121"/>
      <c r="S31" s="121"/>
    </row>
    <row r="32" spans="1:19" s="125" customFormat="1" ht="16.5" customHeight="1" thickTop="1" thickBot="1" x14ac:dyDescent="0.2">
      <c r="A32" s="517"/>
      <c r="B32" s="503" t="s">
        <v>293</v>
      </c>
      <c r="C32" s="141" t="str">
        <f>'1年目'!C31</f>
        <v>土地改良水利費</v>
      </c>
      <c r="D32" s="135" t="str">
        <f>IF('1年目'!D31="","",'1年目'!D31)</f>
        <v/>
      </c>
      <c r="E32" s="135" t="str">
        <f>IF('2年目'!D31="","",'2年目'!D31)</f>
        <v/>
      </c>
      <c r="F32" s="135" t="str">
        <f>IF('3年目'!D31="","",'3年目'!D31)</f>
        <v/>
      </c>
      <c r="G32" s="135" t="str">
        <f>IF('4年目'!D31="","",'4年目'!D31)</f>
        <v/>
      </c>
      <c r="H32" s="135" t="str">
        <f>IF('5年目'!D31="","",'5年目'!D31)</f>
        <v/>
      </c>
      <c r="I32" s="127" t="s">
        <v>268</v>
      </c>
      <c r="L32" s="120" t="s">
        <v>294</v>
      </c>
      <c r="M32" s="121"/>
      <c r="N32" s="121"/>
      <c r="O32" s="121"/>
      <c r="P32" s="121"/>
      <c r="Q32" s="121"/>
      <c r="R32" s="121"/>
      <c r="S32" s="121"/>
    </row>
    <row r="33" spans="1:19" s="125" customFormat="1" ht="16.5" customHeight="1" thickTop="1" thickBot="1" x14ac:dyDescent="0.2">
      <c r="A33" s="517"/>
      <c r="B33" s="517"/>
      <c r="C33" s="134" t="str">
        <f>'1年目'!C32</f>
        <v>支払利息</v>
      </c>
      <c r="D33" s="135" t="str">
        <f>IF('1年目'!D32="","",'1年目'!D32)</f>
        <v/>
      </c>
      <c r="E33" s="135" t="str">
        <f>IF('2年目'!D32="","",'2年目'!D32)</f>
        <v/>
      </c>
      <c r="F33" s="135" t="str">
        <f>IF('3年目'!D32="","",'3年目'!D32)</f>
        <v/>
      </c>
      <c r="G33" s="135" t="str">
        <f>IF('4年目'!D32="","",'4年目'!D32)</f>
        <v/>
      </c>
      <c r="H33" s="135" t="str">
        <f>IF('5年目'!D32="","",'5年目'!D32)</f>
        <v/>
      </c>
      <c r="I33" s="127" t="s">
        <v>268</v>
      </c>
      <c r="N33" s="121"/>
      <c r="O33" s="121"/>
      <c r="P33" s="121"/>
      <c r="Q33" s="121"/>
      <c r="R33" s="121"/>
      <c r="S33" s="121"/>
    </row>
    <row r="34" spans="1:19" s="125" customFormat="1" ht="16.5" customHeight="1" thickTop="1" thickBot="1" x14ac:dyDescent="0.2">
      <c r="A34" s="517"/>
      <c r="B34" s="517"/>
      <c r="C34" s="142" t="str">
        <f>'1年目'!C33</f>
        <v>地代・貸借料</v>
      </c>
      <c r="D34" s="137" t="str">
        <f>IF('1年目'!D33="","",'1年目'!D33)</f>
        <v/>
      </c>
      <c r="E34" s="137" t="str">
        <f>IF('2年目'!D33="","",'2年目'!D33)</f>
        <v/>
      </c>
      <c r="F34" s="137" t="str">
        <f>IF('3年目'!D33="","",'3年目'!D33)</f>
        <v/>
      </c>
      <c r="G34" s="137" t="str">
        <f>IF('4年目'!D33="","",'4年目'!D33)</f>
        <v/>
      </c>
      <c r="H34" s="137" t="str">
        <f>IF('5年目'!D33="","",'5年目'!D33)</f>
        <v/>
      </c>
      <c r="I34" s="127" t="s">
        <v>268</v>
      </c>
      <c r="N34" s="121"/>
      <c r="O34" s="121"/>
      <c r="P34" s="121"/>
      <c r="Q34" s="121"/>
      <c r="R34" s="121"/>
      <c r="S34" s="121"/>
    </row>
    <row r="35" spans="1:19" s="125" customFormat="1" ht="18" customHeight="1" thickTop="1" thickBot="1" x14ac:dyDescent="0.2">
      <c r="A35" s="517"/>
      <c r="B35" s="503"/>
      <c r="C35" s="138" t="s">
        <v>282</v>
      </c>
      <c r="D35" s="132" t="str">
        <f>IF(D34="","",SUM(D32:D34))</f>
        <v/>
      </c>
      <c r="E35" s="132" t="str">
        <f>IF(E34="","",SUM(E32:E34))</f>
        <v/>
      </c>
      <c r="F35" s="132" t="str">
        <f>IF(F34="","",SUM(F32:F34))</f>
        <v/>
      </c>
      <c r="G35" s="132" t="str">
        <f>IF(G34="","",SUM(G32:G34))</f>
        <v/>
      </c>
      <c r="H35" s="132" t="str">
        <f>IF(H34="","",SUM(H32:H34))</f>
        <v/>
      </c>
      <c r="I35" s="127" t="s">
        <v>268</v>
      </c>
      <c r="N35" s="121"/>
      <c r="O35" s="121"/>
      <c r="P35" s="121"/>
      <c r="Q35" s="121"/>
      <c r="R35" s="121"/>
      <c r="S35" s="121"/>
    </row>
    <row r="36" spans="1:19" s="125" customFormat="1" ht="18" customHeight="1" thickTop="1" thickBot="1" x14ac:dyDescent="0.2">
      <c r="A36" s="517"/>
      <c r="B36" s="520" t="s">
        <v>295</v>
      </c>
      <c r="C36" s="520"/>
      <c r="D36" s="143" t="str">
        <f>IF(D24="","",SUM(D13,D24,D27,D31,D35))</f>
        <v/>
      </c>
      <c r="E36" s="143" t="str">
        <f>IF(E24="","",SUM(E13,E24,E27,E31,E35))</f>
        <v/>
      </c>
      <c r="F36" s="143" t="str">
        <f>IF(F24="","",SUM(F13,F24,F27,F31,F35))</f>
        <v/>
      </c>
      <c r="G36" s="143" t="str">
        <f>IF(G24="","",SUM(G13,G24,G27,G31,G35))</f>
        <v/>
      </c>
      <c r="H36" s="143" t="str">
        <f>IF(H24="","",SUM(H13,H24,H27,H31,H35))</f>
        <v/>
      </c>
      <c r="I36" s="127" t="s">
        <v>268</v>
      </c>
      <c r="K36" s="120" t="s">
        <v>296</v>
      </c>
      <c r="N36" s="121"/>
      <c r="O36" s="121"/>
      <c r="P36" s="121"/>
      <c r="Q36" s="121"/>
      <c r="R36" s="121"/>
      <c r="S36" s="121"/>
    </row>
    <row r="37" spans="1:19" s="125" customFormat="1" ht="18" customHeight="1" thickTop="1" x14ac:dyDescent="0.15">
      <c r="A37" s="509" t="s">
        <v>297</v>
      </c>
      <c r="B37" s="509"/>
      <c r="C37" s="509"/>
      <c r="D37" s="144" t="str">
        <f>IF(D12="","",D12-D36)</f>
        <v/>
      </c>
      <c r="E37" s="144" t="str">
        <f>IF(E12="","",E12-E36)</f>
        <v/>
      </c>
      <c r="F37" s="144" t="str">
        <f>IF(F12="","",F12-F36)</f>
        <v/>
      </c>
      <c r="G37" s="144" t="str">
        <f>IF(G12="","",G12-G36)</f>
        <v/>
      </c>
      <c r="H37" s="144" t="str">
        <f>IF(H12="","",H12-H36)</f>
        <v/>
      </c>
      <c r="I37" s="127" t="s">
        <v>268</v>
      </c>
      <c r="K37" s="145" t="s">
        <v>298</v>
      </c>
      <c r="L37" s="146" t="s">
        <v>299</v>
      </c>
      <c r="M37" s="146" t="s">
        <v>300</v>
      </c>
      <c r="N37" s="146" t="s">
        <v>301</v>
      </c>
      <c r="O37" s="147" t="s">
        <v>302</v>
      </c>
      <c r="P37" s="121"/>
      <c r="Q37" s="121"/>
      <c r="R37" s="121"/>
      <c r="S37" s="121"/>
    </row>
    <row r="38" spans="1:19" s="125" customFormat="1" ht="18" customHeight="1" thickBot="1" x14ac:dyDescent="0.2">
      <c r="A38" s="510" t="s">
        <v>303</v>
      </c>
      <c r="B38" s="510"/>
      <c r="C38" s="510"/>
      <c r="D38" s="148" t="str">
        <f>IF(D37="","",D37/D12)</f>
        <v/>
      </c>
      <c r="E38" s="148" t="str">
        <f>IF(E37="","",E37/E12)</f>
        <v/>
      </c>
      <c r="F38" s="148" t="str">
        <f>IF(F37="","",F37/F12)</f>
        <v/>
      </c>
      <c r="G38" s="148" t="str">
        <f>IF(G37="","",G37/G12)</f>
        <v/>
      </c>
      <c r="H38" s="148" t="str">
        <f>IF(H37="","",H37/H12)</f>
        <v/>
      </c>
      <c r="I38" s="127" t="s">
        <v>268</v>
      </c>
      <c r="J38" s="120"/>
      <c r="K38" s="149" t="str">
        <f>IF(D37="","",IF(D37&lt;=380000,0,ROUNDDOWN(D37,-3)-380000))</f>
        <v/>
      </c>
      <c r="L38" s="150" t="str">
        <f>IF(E37="","",IF(E37&lt;=380000,0,ROUNDDOWN(E37,-3)-380000))</f>
        <v/>
      </c>
      <c r="M38" s="150" t="str">
        <f>IF(F37="","",IF(F37&lt;=380000,0,ROUNDDOWN(F37,-3)-380000))</f>
        <v/>
      </c>
      <c r="N38" s="150" t="str">
        <f>IF(G37="","",IF(G37&lt;=380000,0,ROUNDDOWN(G37,-3)-380000))</f>
        <v/>
      </c>
      <c r="O38" s="151" t="str">
        <f>IF(H37="","",IF(H37&lt;=380000,0,ROUNDDOWN(H37,-3)-380000))</f>
        <v/>
      </c>
      <c r="P38" s="121"/>
      <c r="Q38" s="121"/>
      <c r="R38" s="121"/>
      <c r="S38" s="121"/>
    </row>
    <row r="39" spans="1:19" s="125" customFormat="1" ht="18" customHeight="1" x14ac:dyDescent="0.15">
      <c r="A39" s="511" t="s">
        <v>304</v>
      </c>
      <c r="B39" s="511"/>
      <c r="C39" s="511"/>
      <c r="D39" s="152"/>
      <c r="E39" s="152"/>
      <c r="F39" s="152"/>
      <c r="G39" s="152"/>
      <c r="H39" s="152"/>
      <c r="I39" s="115" t="s">
        <v>305</v>
      </c>
      <c r="J39" s="120"/>
      <c r="K39" s="121"/>
      <c r="L39" s="121"/>
      <c r="M39" s="121"/>
      <c r="N39" s="121"/>
      <c r="O39" s="121"/>
      <c r="P39" s="121"/>
      <c r="Q39" s="121"/>
      <c r="R39" s="121"/>
      <c r="S39" s="121"/>
    </row>
    <row r="40" spans="1:19" s="125" customFormat="1" ht="18" customHeight="1" thickBot="1" x14ac:dyDescent="0.2">
      <c r="A40" s="512" t="s">
        <v>306</v>
      </c>
      <c r="B40" s="512"/>
      <c r="C40" s="512"/>
      <c r="D40" s="153" t="str">
        <f>IF(D37="","",SUM(D37,D39))</f>
        <v/>
      </c>
      <c r="E40" s="153" t="str">
        <f>IF(E37="","",SUM(E37,E39))</f>
        <v/>
      </c>
      <c r="F40" s="153" t="str">
        <f>IF(F37="","",SUM(F37,F39))</f>
        <v/>
      </c>
      <c r="G40" s="153" t="str">
        <f>IF(G37="","",SUM(G37,G39))</f>
        <v/>
      </c>
      <c r="H40" s="153" t="str">
        <f>IF(H37="","",SUM(H37,H39))</f>
        <v/>
      </c>
      <c r="I40" s="127" t="s">
        <v>268</v>
      </c>
      <c r="J40" s="120"/>
      <c r="L40" s="120"/>
      <c r="M40" s="120"/>
      <c r="N40" s="120"/>
      <c r="O40" s="120"/>
      <c r="P40" s="121"/>
      <c r="Q40" s="121"/>
      <c r="R40" s="121"/>
      <c r="S40" s="121"/>
    </row>
    <row r="41" spans="1:19" s="125" customFormat="1" ht="18" customHeight="1" thickTop="1" x14ac:dyDescent="0.15">
      <c r="A41" s="513" t="s">
        <v>307</v>
      </c>
      <c r="B41" s="513"/>
      <c r="C41" s="513"/>
      <c r="D41" s="154"/>
      <c r="E41" s="154"/>
      <c r="F41" s="154"/>
      <c r="G41" s="154"/>
      <c r="H41" s="154"/>
      <c r="I41" s="115" t="s">
        <v>308</v>
      </c>
      <c r="J41" s="120"/>
      <c r="P41" s="121"/>
      <c r="Q41" s="121"/>
      <c r="R41" s="121"/>
      <c r="S41" s="121"/>
    </row>
    <row r="42" spans="1:19" s="125" customFormat="1" ht="18" customHeight="1" x14ac:dyDescent="0.15">
      <c r="A42" s="514" t="s">
        <v>309</v>
      </c>
      <c r="B42" s="514"/>
      <c r="C42" s="514"/>
      <c r="D42" s="155" t="str">
        <f>IF(K38="","",IF(K38&lt;1950000,K38*0.05,IF(K38&lt;3300000,K38*0.1-97500,IF(K38&lt;6950000,K38*0.2-427500,IF(K38&lt;9000000,K38*0.23-636000,IF(K38&lt;18000000,K38*0.33-1536000,IF(K38&gt;=18000000,K38*0.4-2796000)))))))</f>
        <v/>
      </c>
      <c r="E42" s="155" t="str">
        <f>IF(L38="","",IF(L38&lt;1950000,L38*0.05,IF(L38&lt;3300000,L38*0.1-97500,IF(L38&lt;6950000,L38*0.2-427500,IF(L38&lt;9000000,L38*0.23-636000,IF(L38&lt;18000000,L38*0.33-1536000,IF(L38&gt;=18000000,L38*0.4-2796000)))))))</f>
        <v/>
      </c>
      <c r="F42" s="155" t="str">
        <f>IF(M38="","",IF(M38&lt;1950000,M38*0.05,IF(M38&lt;3300000,M38*0.1-97500,IF(M38&lt;6950000,M38*0.2-427500,IF(M38&lt;9000000,M38*0.23-636000,IF(M38&lt;18000000,M38*0.33-1536000,IF(M38&gt;=18000000,M38*0.4-2796000)))))))</f>
        <v/>
      </c>
      <c r="G42" s="155" t="str">
        <f>IF(N38="","",IF(N38&lt;1950000,N38*0.05,IF(N38&lt;3300000,N38*0.1-97500,IF(N38&lt;6950000,N38*0.2-427500,IF(N38&lt;9000000,N38*0.23-636000,IF(N38&lt;18000000,N38*0.33-1536000,IF(N38&gt;=18000000,N38*0.4-2796000)))))))</f>
        <v/>
      </c>
      <c r="H42" s="155" t="str">
        <f>IF(O38="","",IF(O38&lt;1950000,O38*0.05,IF(O38&lt;3300000,O38*0.1-97500,IF(O38&lt;6950000,O38*0.2-427500,IF(O38&lt;9000000,O38*0.23-636000,IF(O38&lt;18000000,O38*0.33-1536000,IF(O38&gt;=18000000,O38*0.4-2796000)))))))</f>
        <v/>
      </c>
      <c r="I42" s="127" t="s">
        <v>268</v>
      </c>
      <c r="J42" s="120"/>
      <c r="P42" s="121"/>
      <c r="Q42" s="121"/>
      <c r="R42" s="121"/>
      <c r="S42" s="121"/>
    </row>
    <row r="43" spans="1:19" s="125" customFormat="1" ht="18" customHeight="1" x14ac:dyDescent="0.15">
      <c r="A43" s="502" t="s">
        <v>310</v>
      </c>
      <c r="B43" s="502"/>
      <c r="C43" s="502"/>
      <c r="D43" s="156" t="str">
        <f>IF(D40="","",D40+D26-D41-D42)</f>
        <v/>
      </c>
      <c r="E43" s="156" t="str">
        <f>IF(E40="","",E40+E26-E41-E42)</f>
        <v/>
      </c>
      <c r="F43" s="156" t="str">
        <f>IF(F40="","",F40+F26-F41-F42)</f>
        <v/>
      </c>
      <c r="G43" s="156" t="str">
        <f>IF(G40="","",G40+G26-G41-G42)</f>
        <v/>
      </c>
      <c r="H43" s="156" t="str">
        <f>IF(H40="","",H40+H26-H41-H42)</f>
        <v/>
      </c>
      <c r="I43" s="127" t="s">
        <v>268</v>
      </c>
      <c r="J43" s="120"/>
      <c r="P43" s="121"/>
      <c r="Q43" s="121"/>
      <c r="R43" s="121"/>
      <c r="S43" s="121"/>
    </row>
    <row r="44" spans="1:19" s="125" customFormat="1" ht="16.5" customHeight="1" x14ac:dyDescent="0.15">
      <c r="A44" s="503" t="s">
        <v>311</v>
      </c>
      <c r="B44" s="504"/>
      <c r="C44" s="504"/>
      <c r="D44" s="157"/>
      <c r="E44" s="157" t="str">
        <f>IF(D44="","",D44-D47)</f>
        <v/>
      </c>
      <c r="F44" s="157" t="str">
        <f>IF(E44="","",E44-E47)</f>
        <v/>
      </c>
      <c r="G44" s="157" t="str">
        <f>IF(F44="","",F44-F47)</f>
        <v/>
      </c>
      <c r="H44" s="157" t="str">
        <f>IF(G44="","",G44-G47)</f>
        <v/>
      </c>
      <c r="I44" s="115" t="s">
        <v>312</v>
      </c>
      <c r="J44" s="120"/>
      <c r="K44" s="121"/>
      <c r="L44" s="121"/>
      <c r="M44" s="121"/>
      <c r="N44" s="121"/>
      <c r="O44" s="121"/>
      <c r="P44" s="121"/>
      <c r="Q44" s="121"/>
      <c r="R44" s="121"/>
      <c r="S44" s="121"/>
    </row>
    <row r="45" spans="1:19" s="125" customFormat="1" ht="16.5" customHeight="1" x14ac:dyDescent="0.15">
      <c r="A45" s="503"/>
      <c r="B45" s="505"/>
      <c r="C45" s="505"/>
      <c r="D45" s="158"/>
      <c r="E45" s="158"/>
      <c r="F45" s="158" t="str">
        <f>IF(E45="","",E45-E48)</f>
        <v/>
      </c>
      <c r="G45" s="158" t="str">
        <f>IF(F45="","",F45-F48)</f>
        <v/>
      </c>
      <c r="H45" s="158" t="str">
        <f>IF(G45="","",G45-G48)</f>
        <v/>
      </c>
      <c r="I45" s="115" t="s">
        <v>312</v>
      </c>
      <c r="J45" s="120"/>
      <c r="K45" s="121"/>
      <c r="L45" s="121"/>
      <c r="M45" s="121"/>
      <c r="N45" s="121"/>
      <c r="O45" s="121"/>
      <c r="P45" s="121"/>
      <c r="Q45" s="121"/>
      <c r="R45" s="121"/>
      <c r="S45" s="121"/>
    </row>
    <row r="46" spans="1:19" s="125" customFormat="1" ht="18" customHeight="1" x14ac:dyDescent="0.15">
      <c r="A46" s="503"/>
      <c r="B46" s="506" t="s">
        <v>282</v>
      </c>
      <c r="C46" s="506"/>
      <c r="D46" s="159" t="str">
        <f>IF(D44="","",SUM(D44:D45))</f>
        <v/>
      </c>
      <c r="E46" s="159" t="str">
        <f>IF(E44="","",SUM(E44:E45))</f>
        <v/>
      </c>
      <c r="F46" s="159" t="str">
        <f>IF(F44="","",SUM(F44:F45))</f>
        <v/>
      </c>
      <c r="G46" s="159" t="str">
        <f>IF(G44="","",SUM(G44:G45))</f>
        <v/>
      </c>
      <c r="H46" s="159" t="str">
        <f>IF(H44="","",SUM(H44:H45))</f>
        <v/>
      </c>
      <c r="I46" s="127" t="s">
        <v>268</v>
      </c>
      <c r="J46" s="120"/>
      <c r="K46" s="121"/>
      <c r="L46" s="121"/>
      <c r="M46" s="121"/>
      <c r="N46" s="121"/>
      <c r="O46" s="121"/>
      <c r="P46" s="121"/>
      <c r="Q46" s="121"/>
      <c r="R46" s="121"/>
      <c r="S46" s="121"/>
    </row>
    <row r="47" spans="1:19" s="125" customFormat="1" ht="16.5" customHeight="1" x14ac:dyDescent="0.15">
      <c r="A47" s="503" t="s">
        <v>313</v>
      </c>
      <c r="B47" s="507" t="str">
        <f>IF(B44="","",B44)</f>
        <v/>
      </c>
      <c r="C47" s="507"/>
      <c r="D47" s="157"/>
      <c r="E47" s="157"/>
      <c r="F47" s="157"/>
      <c r="G47" s="157"/>
      <c r="H47" s="157"/>
      <c r="I47" s="115" t="s">
        <v>314</v>
      </c>
      <c r="J47" s="120"/>
      <c r="K47" s="121"/>
      <c r="L47" s="121"/>
      <c r="M47" s="121"/>
      <c r="N47" s="121"/>
      <c r="O47" s="121"/>
      <c r="P47" s="121"/>
      <c r="Q47" s="121"/>
      <c r="R47" s="121"/>
      <c r="S47" s="121"/>
    </row>
    <row r="48" spans="1:19" s="125" customFormat="1" ht="16.5" customHeight="1" x14ac:dyDescent="0.15">
      <c r="A48" s="503"/>
      <c r="B48" s="508" t="str">
        <f>IF(B45="","",B45)</f>
        <v/>
      </c>
      <c r="C48" s="508"/>
      <c r="D48" s="158"/>
      <c r="E48" s="158"/>
      <c r="F48" s="158"/>
      <c r="G48" s="158"/>
      <c r="H48" s="158"/>
      <c r="I48" s="115" t="s">
        <v>314</v>
      </c>
      <c r="J48" s="120"/>
      <c r="K48" s="121"/>
      <c r="L48" s="121"/>
      <c r="M48" s="121"/>
      <c r="N48" s="121"/>
      <c r="O48" s="121"/>
      <c r="P48" s="121"/>
      <c r="Q48" s="121"/>
      <c r="R48" s="121"/>
      <c r="S48" s="121"/>
    </row>
    <row r="49" spans="1:19" s="125" customFormat="1" ht="18.75" customHeight="1" x14ac:dyDescent="0.15">
      <c r="A49" s="503"/>
      <c r="B49" s="506" t="s">
        <v>315</v>
      </c>
      <c r="C49" s="506"/>
      <c r="D49" s="159" t="str">
        <f>IF(D44="","",SUM(D47:D48))</f>
        <v/>
      </c>
      <c r="E49" s="159" t="str">
        <f>IF(E44="","",SUM(E47:E48))</f>
        <v/>
      </c>
      <c r="F49" s="159" t="str">
        <f>IF(F44="","",SUM(F47:F48))</f>
        <v/>
      </c>
      <c r="G49" s="159" t="str">
        <f>IF(G44="","",SUM(G47:G48))</f>
        <v/>
      </c>
      <c r="H49" s="159" t="str">
        <f>IF(H44="","",SUM(H47:H48))</f>
        <v/>
      </c>
      <c r="I49" s="127" t="s">
        <v>268</v>
      </c>
      <c r="J49" s="120"/>
      <c r="K49" s="121"/>
      <c r="L49" s="121"/>
      <c r="M49" s="121"/>
      <c r="N49" s="121"/>
      <c r="O49" s="121"/>
      <c r="P49" s="121"/>
      <c r="Q49" s="121"/>
      <c r="R49" s="121"/>
      <c r="S49" s="121"/>
    </row>
    <row r="50" spans="1:19" s="125" customFormat="1" ht="18" customHeight="1" x14ac:dyDescent="0.15">
      <c r="A50" s="499" t="s">
        <v>316</v>
      </c>
      <c r="B50" s="499"/>
      <c r="C50" s="499"/>
      <c r="D50" s="160" t="str">
        <f>IF(D43="","",D43-D49)</f>
        <v/>
      </c>
      <c r="E50" s="160" t="str">
        <f>IF(E43="","",E43-E49)</f>
        <v/>
      </c>
      <c r="F50" s="160" t="str">
        <f>IF(F43="","",F43-F49)</f>
        <v/>
      </c>
      <c r="G50" s="160" t="str">
        <f>IF(G43="","",G43-G49)</f>
        <v/>
      </c>
      <c r="H50" s="160" t="str">
        <f>IF(H43="","",H43-H49)</f>
        <v/>
      </c>
      <c r="I50" s="127" t="s">
        <v>268</v>
      </c>
      <c r="J50" s="120"/>
      <c r="K50" s="121"/>
      <c r="L50" s="121"/>
      <c r="M50" s="121"/>
      <c r="N50" s="121"/>
      <c r="O50" s="121"/>
      <c r="P50" s="121"/>
      <c r="Q50" s="121"/>
      <c r="R50" s="121"/>
      <c r="S50" s="121"/>
    </row>
    <row r="51" spans="1:19" x14ac:dyDescent="0.15">
      <c r="A51" s="161" t="s">
        <v>365</v>
      </c>
    </row>
    <row r="52" spans="1:19" ht="14.25" thickBot="1" x14ac:dyDescent="0.2">
      <c r="C52" s="164" t="s">
        <v>317</v>
      </c>
      <c r="D52" s="120"/>
      <c r="E52" s="120"/>
      <c r="F52" s="120"/>
      <c r="G52" s="120"/>
      <c r="H52" s="120"/>
    </row>
    <row r="53" spans="1:19" x14ac:dyDescent="0.15">
      <c r="C53" s="165" t="s">
        <v>318</v>
      </c>
      <c r="D53" s="166" t="str">
        <f>IF(D55="","",D55*1.1)</f>
        <v/>
      </c>
      <c r="E53" s="166" t="str">
        <f>IF(E55="","",E55*1.1)</f>
        <v/>
      </c>
      <c r="F53" s="166" t="str">
        <f>IF(F55="","",F55*1.1)</f>
        <v/>
      </c>
      <c r="G53" s="166" t="str">
        <f>IF(G55="","",G55*1.1)</f>
        <v/>
      </c>
      <c r="H53" s="167" t="str">
        <f>IF(H55="","",H55*1.1)</f>
        <v/>
      </c>
    </row>
    <row r="54" spans="1:19" x14ac:dyDescent="0.15">
      <c r="C54" s="168" t="s">
        <v>319</v>
      </c>
      <c r="D54" s="169" t="str">
        <f>IF(D55="","",D55*1.05)</f>
        <v/>
      </c>
      <c r="E54" s="169" t="str">
        <f>IF(E55="","",E55*1.05)</f>
        <v/>
      </c>
      <c r="F54" s="169" t="str">
        <f>IF(F55="","",F55*1.05)</f>
        <v/>
      </c>
      <c r="G54" s="169" t="str">
        <f>IF(G55="","",G55*1.05)</f>
        <v/>
      </c>
      <c r="H54" s="170" t="str">
        <f>IF(H55="","",H55*1.05)</f>
        <v/>
      </c>
    </row>
    <row r="55" spans="1:19" x14ac:dyDescent="0.15">
      <c r="C55" s="171" t="s">
        <v>320</v>
      </c>
      <c r="D55" s="169" t="str">
        <f>IF(D37="","",D37)</f>
        <v/>
      </c>
      <c r="E55" s="169" t="str">
        <f>IF(E37="","",E37)</f>
        <v/>
      </c>
      <c r="F55" s="169" t="str">
        <f>IF(F37="","",F37)</f>
        <v/>
      </c>
      <c r="G55" s="169" t="str">
        <f>IF(G37="","",G37)</f>
        <v/>
      </c>
      <c r="H55" s="170" t="str">
        <f>IF(H37="","",H37)</f>
        <v/>
      </c>
    </row>
    <row r="56" spans="1:19" x14ac:dyDescent="0.15">
      <c r="C56" s="168" t="s">
        <v>321</v>
      </c>
      <c r="D56" s="169" t="str">
        <f>IF(D55="","",D55*0.95)</f>
        <v/>
      </c>
      <c r="E56" s="169" t="str">
        <f>IF(E55="","",E55*0.95)</f>
        <v/>
      </c>
      <c r="F56" s="169" t="str">
        <f>IF(F55="","",F55*0.95)</f>
        <v/>
      </c>
      <c r="G56" s="169" t="str">
        <f>IF(G55="","",G55*0.95)</f>
        <v/>
      </c>
      <c r="H56" s="170" t="str">
        <f>IF(H55="","",H55*0.95)</f>
        <v/>
      </c>
    </row>
    <row r="57" spans="1:19" ht="14.25" thickBot="1" x14ac:dyDescent="0.2">
      <c r="C57" s="172" t="s">
        <v>322</v>
      </c>
      <c r="D57" s="173" t="str">
        <f>IF(D55="","",D55*0.9)</f>
        <v/>
      </c>
      <c r="E57" s="173" t="str">
        <f>IF(E55="","",E55*0.9)</f>
        <v/>
      </c>
      <c r="F57" s="173" t="str">
        <f>IF(F55="","",F55*0.9)</f>
        <v/>
      </c>
      <c r="G57" s="173" t="str">
        <f>IF(G55="","",G55*0.9)</f>
        <v/>
      </c>
      <c r="H57" s="174" t="str">
        <f>IF(H55="","",H55*0.9)</f>
        <v/>
      </c>
    </row>
    <row r="59" spans="1:19" ht="14.25" thickBot="1" x14ac:dyDescent="0.2">
      <c r="C59" s="175" t="s">
        <v>323</v>
      </c>
      <c r="D59" s="176"/>
      <c r="E59" s="176"/>
      <c r="F59" s="176"/>
      <c r="G59" s="176"/>
      <c r="H59" s="176"/>
    </row>
    <row r="60" spans="1:19" x14ac:dyDescent="0.15">
      <c r="C60" s="500" t="s">
        <v>324</v>
      </c>
      <c r="D60" s="500"/>
      <c r="E60" s="500"/>
      <c r="F60" s="177" t="s">
        <v>325</v>
      </c>
      <c r="G60" s="501" t="s">
        <v>326</v>
      </c>
      <c r="H60" s="501"/>
    </row>
    <row r="61" spans="1:19" x14ac:dyDescent="0.15">
      <c r="C61" s="497" t="s">
        <v>327</v>
      </c>
      <c r="D61" s="497"/>
      <c r="E61" s="497"/>
      <c r="F61" s="178">
        <v>0.05</v>
      </c>
      <c r="G61" s="498" t="s">
        <v>328</v>
      </c>
      <c r="H61" s="498"/>
    </row>
    <row r="62" spans="1:19" x14ac:dyDescent="0.15">
      <c r="C62" s="497" t="s">
        <v>329</v>
      </c>
      <c r="D62" s="497"/>
      <c r="E62" s="497"/>
      <c r="F62" s="178">
        <v>0.1</v>
      </c>
      <c r="G62" s="498" t="s">
        <v>330</v>
      </c>
      <c r="H62" s="498"/>
    </row>
    <row r="63" spans="1:19" x14ac:dyDescent="0.15">
      <c r="C63" s="497" t="s">
        <v>331</v>
      </c>
      <c r="D63" s="497"/>
      <c r="E63" s="497"/>
      <c r="F63" s="178">
        <v>0.2</v>
      </c>
      <c r="G63" s="498" t="s">
        <v>332</v>
      </c>
      <c r="H63" s="498"/>
    </row>
    <row r="64" spans="1:19" x14ac:dyDescent="0.15">
      <c r="C64" s="497" t="s">
        <v>333</v>
      </c>
      <c r="D64" s="497"/>
      <c r="E64" s="497"/>
      <c r="F64" s="178">
        <v>0.23</v>
      </c>
      <c r="G64" s="498" t="s">
        <v>334</v>
      </c>
      <c r="H64" s="498"/>
    </row>
    <row r="65" spans="3:8" x14ac:dyDescent="0.15">
      <c r="C65" s="497" t="s">
        <v>335</v>
      </c>
      <c r="D65" s="497"/>
      <c r="E65" s="497"/>
      <c r="F65" s="178">
        <v>0.33</v>
      </c>
      <c r="G65" s="498" t="s">
        <v>336</v>
      </c>
      <c r="H65" s="498"/>
    </row>
    <row r="66" spans="3:8" ht="14.25" thickBot="1" x14ac:dyDescent="0.2">
      <c r="C66" s="495" t="s">
        <v>337</v>
      </c>
      <c r="D66" s="495"/>
      <c r="E66" s="495"/>
      <c r="F66" s="179">
        <v>0.4</v>
      </c>
      <c r="G66" s="496" t="s">
        <v>338</v>
      </c>
      <c r="H66" s="496"/>
    </row>
    <row r="67" spans="3:8" x14ac:dyDescent="0.15">
      <c r="C67" s="119" t="s">
        <v>339</v>
      </c>
      <c r="D67" s="119"/>
      <c r="E67" s="119"/>
      <c r="F67" s="119"/>
      <c r="G67" s="119"/>
      <c r="H67" s="119"/>
    </row>
    <row r="68" spans="3:8" x14ac:dyDescent="0.15">
      <c r="C68" s="119" t="s">
        <v>340</v>
      </c>
      <c r="D68" s="119"/>
      <c r="E68" s="119"/>
      <c r="F68" s="119"/>
      <c r="G68" s="119"/>
      <c r="H68" s="119"/>
    </row>
  </sheetData>
  <mergeCells count="49">
    <mergeCell ref="A1:H1"/>
    <mergeCell ref="A2:H2"/>
    <mergeCell ref="A3:C4"/>
    <mergeCell ref="A5:A12"/>
    <mergeCell ref="B5:C5"/>
    <mergeCell ref="B6:C6"/>
    <mergeCell ref="B7:C7"/>
    <mergeCell ref="B8:C8"/>
    <mergeCell ref="B9:C9"/>
    <mergeCell ref="B10:C10"/>
    <mergeCell ref="A42:C42"/>
    <mergeCell ref="B11:C11"/>
    <mergeCell ref="B12:C12"/>
    <mergeCell ref="A13:A36"/>
    <mergeCell ref="B13:C13"/>
    <mergeCell ref="B14:B24"/>
    <mergeCell ref="B25:B27"/>
    <mergeCell ref="B28:B31"/>
    <mergeCell ref="B32:B35"/>
    <mergeCell ref="B36:C36"/>
    <mergeCell ref="A37:C37"/>
    <mergeCell ref="A38:C38"/>
    <mergeCell ref="A39:C39"/>
    <mergeCell ref="A40:C40"/>
    <mergeCell ref="A41:C41"/>
    <mergeCell ref="C62:E62"/>
    <mergeCell ref="G62:H62"/>
    <mergeCell ref="A43:C43"/>
    <mergeCell ref="A44:A46"/>
    <mergeCell ref="B44:C44"/>
    <mergeCell ref="B45:C45"/>
    <mergeCell ref="B46:C46"/>
    <mergeCell ref="A47:A49"/>
    <mergeCell ref="B47:C47"/>
    <mergeCell ref="B48:C48"/>
    <mergeCell ref="B49:C49"/>
    <mergeCell ref="A50:C50"/>
    <mergeCell ref="C60:E60"/>
    <mergeCell ref="G60:H60"/>
    <mergeCell ref="C61:E61"/>
    <mergeCell ref="G61:H61"/>
    <mergeCell ref="C66:E66"/>
    <mergeCell ref="G66:H66"/>
    <mergeCell ref="C63:E63"/>
    <mergeCell ref="G63:H63"/>
    <mergeCell ref="C64:E64"/>
    <mergeCell ref="G64:H64"/>
    <mergeCell ref="C65:E65"/>
    <mergeCell ref="G65:H65"/>
  </mergeCells>
  <phoneticPr fontId="5"/>
  <dataValidations count="1">
    <dataValidation type="list" allowBlank="1" showErrorMessage="1" sqref="D3:G3" xr:uid="{854E0B5F-AFD2-4AAF-89FD-AF2EFD378663}">
      <formula1>"計画,実績"</formula1>
      <formula2>0</formula2>
    </dataValidation>
  </dataValidations>
  <pageMargins left="0.59055118110236227" right="0.59055118110236227" top="0.39370078740157483" bottom="0.59055118110236227" header="0.51181102362204722" footer="0.5118110236220472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AD5DA-D021-40E5-84FD-F16739D4A969}">
  <sheetPr>
    <tabColor rgb="FF00CCFF"/>
  </sheetPr>
  <dimension ref="A1:IW40"/>
  <sheetViews>
    <sheetView tabSelected="1" view="pageBreakPreview" zoomScale="85" zoomScaleNormal="85" zoomScalePageLayoutView="85" workbookViewId="0">
      <pane xSplit="4" ySplit="4" topLeftCell="E5" activePane="bottomRight" state="frozen"/>
      <selection activeCell="C14" sqref="C14"/>
      <selection pane="topRight" activeCell="C14" sqref="C14"/>
      <selection pane="bottomLeft" activeCell="C14" sqref="C14"/>
      <selection pane="bottomRight" activeCell="E4" sqref="E4"/>
    </sheetView>
  </sheetViews>
  <sheetFormatPr defaultColWidth="9" defaultRowHeight="13.5" x14ac:dyDescent="0.15"/>
  <cols>
    <col min="1" max="2" width="4.125" style="59" customWidth="1"/>
    <col min="3" max="3" width="18.625" style="59" customWidth="1"/>
    <col min="4" max="4" width="15.625" style="59" customWidth="1"/>
    <col min="5" max="12" width="12.625" style="59" customWidth="1"/>
    <col min="13" max="13" width="30.625" style="59" customWidth="1"/>
    <col min="14" max="14" width="9.125" style="59" customWidth="1"/>
    <col min="15" max="15" width="10.125" style="59" customWidth="1"/>
    <col min="16" max="16" width="9.125" style="59" customWidth="1"/>
    <col min="17" max="17" width="13.375" style="59" customWidth="1"/>
    <col min="18" max="18" width="9.125" style="59" customWidth="1"/>
    <col min="19" max="257" width="9" style="59"/>
    <col min="258" max="16384" width="9" style="162"/>
  </cols>
  <sheetData>
    <row r="1" spans="1:14" s="181" customFormat="1" ht="27.75" customHeight="1" thickBot="1" x14ac:dyDescent="0.2">
      <c r="A1" s="538" t="s">
        <v>341</v>
      </c>
      <c r="B1" s="538"/>
      <c r="C1" s="538"/>
      <c r="D1" s="276" t="s">
        <v>369</v>
      </c>
      <c r="E1" s="180"/>
      <c r="F1" s="180"/>
      <c r="G1" s="180"/>
      <c r="H1" s="180"/>
      <c r="I1" s="180"/>
      <c r="J1" s="180"/>
      <c r="K1" s="180"/>
      <c r="L1" s="180"/>
      <c r="M1" s="180"/>
    </row>
    <row r="2" spans="1:14" ht="18.600000000000001" customHeight="1" x14ac:dyDescent="0.15">
      <c r="A2" s="539"/>
      <c r="B2" s="540"/>
      <c r="C2" s="541"/>
      <c r="D2" s="182" t="str">
        <f>IF(E4=0,"",E4+G4+I4+K4)</f>
        <v/>
      </c>
      <c r="E2" s="183"/>
      <c r="F2" s="183"/>
      <c r="G2" s="183"/>
      <c r="H2" s="184"/>
      <c r="I2" s="184"/>
      <c r="J2" s="184"/>
      <c r="K2" s="184"/>
      <c r="L2" s="184"/>
      <c r="M2" s="185"/>
    </row>
    <row r="3" spans="1:14" ht="24" customHeight="1" x14ac:dyDescent="0.15">
      <c r="A3" s="529" t="s">
        <v>151</v>
      </c>
      <c r="B3" s="529"/>
      <c r="C3" s="529"/>
      <c r="D3" s="542" t="s">
        <v>342</v>
      </c>
      <c r="E3" s="543" t="s">
        <v>370</v>
      </c>
      <c r="F3" s="543"/>
      <c r="G3" s="533" t="s">
        <v>370</v>
      </c>
      <c r="H3" s="533"/>
      <c r="I3" s="533" t="s">
        <v>370</v>
      </c>
      <c r="J3" s="533"/>
      <c r="K3" s="533" t="s">
        <v>370</v>
      </c>
      <c r="L3" s="533"/>
      <c r="M3" s="534" t="s">
        <v>343</v>
      </c>
      <c r="N3" s="186"/>
    </row>
    <row r="4" spans="1:14" ht="24" customHeight="1" x14ac:dyDescent="0.15">
      <c r="A4" s="529"/>
      <c r="B4" s="529"/>
      <c r="C4" s="529"/>
      <c r="D4" s="542"/>
      <c r="E4" s="187"/>
      <c r="F4" s="188" t="s">
        <v>344</v>
      </c>
      <c r="G4" s="189"/>
      <c r="H4" s="188" t="s">
        <v>344</v>
      </c>
      <c r="I4" s="189"/>
      <c r="J4" s="188" t="s">
        <v>344</v>
      </c>
      <c r="K4" s="189"/>
      <c r="L4" s="188" t="s">
        <v>344</v>
      </c>
      <c r="M4" s="534"/>
      <c r="N4" s="186"/>
    </row>
    <row r="5" spans="1:14" ht="18" customHeight="1" x14ac:dyDescent="0.15">
      <c r="A5" s="531" t="s">
        <v>266</v>
      </c>
      <c r="B5" s="535" t="s">
        <v>345</v>
      </c>
      <c r="C5" s="535"/>
      <c r="D5" s="190" t="str">
        <f>IF(E4=0,"",SUM(E5,G5,I5,K5))</f>
        <v/>
      </c>
      <c r="E5" s="191" t="str">
        <f>IF(E$4=0,"",F5*(E$4/10))</f>
        <v/>
      </c>
      <c r="F5" s="192"/>
      <c r="G5" s="193" t="str">
        <f>IF(G$4=0,"",H5*(G$4/10))</f>
        <v/>
      </c>
      <c r="H5" s="192"/>
      <c r="I5" s="193" t="str">
        <f>IF(I$4=0,"",J5*(I$4/10))</f>
        <v/>
      </c>
      <c r="J5" s="192"/>
      <c r="K5" s="193" t="str">
        <f>IF(K$4=0,"",L5*(K$4/10))</f>
        <v/>
      </c>
      <c r="L5" s="192"/>
      <c r="M5" s="194"/>
    </row>
    <row r="6" spans="1:14" ht="18.600000000000001" customHeight="1" x14ac:dyDescent="0.15">
      <c r="A6" s="531"/>
      <c r="B6" s="536" t="s">
        <v>346</v>
      </c>
      <c r="C6" s="536"/>
      <c r="D6" s="195" t="str">
        <f>IF(E4=0,"",IF(G6="",E6,0))</f>
        <v/>
      </c>
      <c r="E6" s="191" t="str">
        <f>IF(E$4=0,"",F6)</f>
        <v/>
      </c>
      <c r="F6" s="196"/>
      <c r="G6" s="197" t="str">
        <f>IF(G$4=0,"",H6)</f>
        <v/>
      </c>
      <c r="H6" s="196"/>
      <c r="I6" s="197" t="str">
        <f>IF(I$4=0,"",J6)</f>
        <v/>
      </c>
      <c r="J6" s="196"/>
      <c r="K6" s="197" t="str">
        <f>IF(K$4=0,"",L6)</f>
        <v/>
      </c>
      <c r="L6" s="192"/>
      <c r="M6" s="194"/>
    </row>
    <row r="7" spans="1:14" ht="18.600000000000001" customHeight="1" x14ac:dyDescent="0.15">
      <c r="A7" s="531"/>
      <c r="B7" s="536" t="s">
        <v>232</v>
      </c>
      <c r="C7" s="536"/>
      <c r="D7" s="198" t="str">
        <f>IF(E4=0,"",SUM(E7,G7,I7,K7))</f>
        <v/>
      </c>
      <c r="E7" s="199" t="str">
        <f>IF(E4=0,"",E5*E6)</f>
        <v/>
      </c>
      <c r="F7" s="200" t="str">
        <f>IF(E4=0,"",F5*F6)</f>
        <v/>
      </c>
      <c r="G7" s="201" t="str">
        <f>IF(G4=0,"",G5*G6)</f>
        <v/>
      </c>
      <c r="H7" s="200" t="str">
        <f>IF(G4=0,"",H5*H6)</f>
        <v/>
      </c>
      <c r="I7" s="201" t="str">
        <f>IF(I4=0,"",I5*I6)</f>
        <v/>
      </c>
      <c r="J7" s="200" t="str">
        <f>IF(I4=0,"",J5*J6)</f>
        <v/>
      </c>
      <c r="K7" s="201" t="str">
        <f>IF(K4=0,"",K5*K6)</f>
        <v/>
      </c>
      <c r="L7" s="200" t="str">
        <f>IF(K4=0,"",L5*L6)</f>
        <v/>
      </c>
      <c r="M7" s="202"/>
    </row>
    <row r="8" spans="1:14" ht="18.600000000000001" customHeight="1" x14ac:dyDescent="0.15">
      <c r="A8" s="531"/>
      <c r="B8" s="536" t="s">
        <v>13</v>
      </c>
      <c r="C8" s="536"/>
      <c r="D8" s="203" t="str">
        <f>IF(E4=0,"",SUM(E8,G8,I8,K8))</f>
        <v/>
      </c>
      <c r="E8" s="191" t="str">
        <f>IF(E$4=0,"",F8*(E$4/10))</f>
        <v/>
      </c>
      <c r="F8" s="204"/>
      <c r="G8" s="205" t="str">
        <f>IF(G$4=0,"",H8*(G$4/10))</f>
        <v/>
      </c>
      <c r="H8" s="204"/>
      <c r="I8" s="205" t="str">
        <f>IF(I$4=0,"",J8*(I$4/10))</f>
        <v/>
      </c>
      <c r="J8" s="204"/>
      <c r="K8" s="205" t="str">
        <f>IF(K$4=0,"",L8*(K$4/10))</f>
        <v/>
      </c>
      <c r="L8" s="204"/>
      <c r="M8" s="206"/>
    </row>
    <row r="9" spans="1:14" ht="18.600000000000001" customHeight="1" x14ac:dyDescent="0.15">
      <c r="A9" s="531"/>
      <c r="B9" s="536" t="s">
        <v>233</v>
      </c>
      <c r="C9" s="536"/>
      <c r="D9" s="203" t="str">
        <f>IF(E4=0,"",SUM(E9,G9,I9,K9))</f>
        <v/>
      </c>
      <c r="E9" s="191" t="str">
        <f>IF(E$4=0,"",F9*(E$4/10))</f>
        <v/>
      </c>
      <c r="F9" s="204"/>
      <c r="G9" s="205" t="str">
        <f>IF(G$4=0,"",H9*(G$4/10))</f>
        <v/>
      </c>
      <c r="H9" s="204"/>
      <c r="I9" s="205" t="str">
        <f>IF(I$4=0,"",J9*(I$4/10))</f>
        <v/>
      </c>
      <c r="J9" s="204"/>
      <c r="K9" s="205" t="str">
        <f>IF(K$4=0,"",L9*(K$4/10))</f>
        <v/>
      </c>
      <c r="L9" s="204"/>
      <c r="M9" s="206"/>
    </row>
    <row r="10" spans="1:14" ht="18.600000000000001" customHeight="1" x14ac:dyDescent="0.15">
      <c r="A10" s="531"/>
      <c r="B10" s="537" t="s">
        <v>234</v>
      </c>
      <c r="C10" s="537"/>
      <c r="D10" s="203" t="str">
        <f>IF(E4=0,"",SUM(E10,G10,I10,K10))</f>
        <v/>
      </c>
      <c r="E10" s="191" t="str">
        <f>IF(E$4=0,"",F10*(E$4/10))</f>
        <v/>
      </c>
      <c r="F10" s="207"/>
      <c r="G10" s="205" t="str">
        <f>IF(G$4=0,"",H10*(G$4/10))</f>
        <v/>
      </c>
      <c r="H10" s="207"/>
      <c r="I10" s="205" t="str">
        <f>IF(I$4=0,"",J10*(I$4/10))</f>
        <v/>
      </c>
      <c r="J10" s="207"/>
      <c r="K10" s="205" t="str">
        <f>IF(K$4=0,"",L10*(K$4/10))</f>
        <v/>
      </c>
      <c r="L10" s="207"/>
      <c r="M10" s="208"/>
    </row>
    <row r="11" spans="1:14" ht="18.600000000000001" customHeight="1" x14ac:dyDescent="0.15">
      <c r="A11" s="531"/>
      <c r="B11" s="529" t="s">
        <v>347</v>
      </c>
      <c r="C11" s="529"/>
      <c r="D11" s="209" t="str">
        <f>IF(E4=0,"",SUM(D7:D10))</f>
        <v/>
      </c>
      <c r="E11" s="210" t="str">
        <f>IF(E4=0,"",SUM(E7:E10))</f>
        <v/>
      </c>
      <c r="F11" s="211" t="str">
        <f>IF(E4=0,"",SUM(F7:F10))</f>
        <v/>
      </c>
      <c r="G11" s="212" t="str">
        <f>IF(G4=0,"",SUM(G7:G10))</f>
        <v/>
      </c>
      <c r="H11" s="211" t="str">
        <f>IF(G4=0,"",SUM(H7:H10))</f>
        <v/>
      </c>
      <c r="I11" s="212" t="str">
        <f>IF(I4=0,"",SUM(I7:I10))</f>
        <v/>
      </c>
      <c r="J11" s="211" t="str">
        <f>IF(I4=0,"",SUM(J7:J10))</f>
        <v/>
      </c>
      <c r="K11" s="212" t="str">
        <f>IF(K4=0,"",SUM(K7:K10))</f>
        <v/>
      </c>
      <c r="L11" s="211" t="str">
        <f>IF(K4=0,"",SUM(L7:L10))</f>
        <v/>
      </c>
      <c r="M11" s="213" t="s">
        <v>348</v>
      </c>
      <c r="N11" s="127" t="s">
        <v>268</v>
      </c>
    </row>
    <row r="12" spans="1:14" ht="18.600000000000001" customHeight="1" x14ac:dyDescent="0.15">
      <c r="A12" s="528" t="s">
        <v>349</v>
      </c>
      <c r="B12" s="530" t="s">
        <v>235</v>
      </c>
      <c r="C12" s="530"/>
      <c r="D12" s="214" t="str">
        <f>IF(E4=0,"",SUM(E12,G12,I12,K12))</f>
        <v/>
      </c>
      <c r="E12" s="215"/>
      <c r="F12" s="216" t="str">
        <f>IF(E$4=0,"",E12*10/E$4)</f>
        <v/>
      </c>
      <c r="G12" s="215"/>
      <c r="H12" s="216" t="str">
        <f>IF(G$4=0,"",G12*10/G$4)</f>
        <v/>
      </c>
      <c r="I12" s="215"/>
      <c r="J12" s="216" t="str">
        <f>IF(I$4=0,"",I12*10/I$4)</f>
        <v/>
      </c>
      <c r="K12" s="215"/>
      <c r="L12" s="216" t="str">
        <f>IF(K$4=0,"",K12*10/K$4)</f>
        <v/>
      </c>
      <c r="M12" s="217"/>
      <c r="N12" s="127"/>
    </row>
    <row r="13" spans="1:14" ht="18.600000000000001" customHeight="1" x14ac:dyDescent="0.15">
      <c r="A13" s="528"/>
      <c r="B13" s="531" t="s">
        <v>350</v>
      </c>
      <c r="C13" s="218" t="s">
        <v>236</v>
      </c>
      <c r="D13" s="219" t="str">
        <f>IF(E4=0,"",SUM(E13,G13,I13,K13))</f>
        <v/>
      </c>
      <c r="E13" s="191" t="str">
        <f t="shared" ref="E13:E19" si="0">IF(E$4=0,"",F13*(E$4/10))</f>
        <v/>
      </c>
      <c r="F13" s="220"/>
      <c r="G13" s="205" t="str">
        <f t="shared" ref="G13:G19" si="1">IF(G$4=0,"",H13*(G$4/10))</f>
        <v/>
      </c>
      <c r="H13" s="220"/>
      <c r="I13" s="205" t="str">
        <f t="shared" ref="I13:I19" si="2">IF(I$4=0,"",J13*(I$4/10))</f>
        <v/>
      </c>
      <c r="J13" s="220"/>
      <c r="K13" s="205" t="str">
        <f t="shared" ref="K13:K19" si="3">IF(K$4=0,"",L13*(K$4/10))</f>
        <v/>
      </c>
      <c r="L13" s="220"/>
      <c r="M13" s="194"/>
    </row>
    <row r="14" spans="1:14" ht="18.600000000000001" customHeight="1" x14ac:dyDescent="0.15">
      <c r="A14" s="528"/>
      <c r="B14" s="528"/>
      <c r="C14" s="218" t="s">
        <v>237</v>
      </c>
      <c r="D14" s="219" t="str">
        <f>IF(E4=0,"",SUM(E14,G14,I14,K14))</f>
        <v/>
      </c>
      <c r="E14" s="191" t="str">
        <f t="shared" si="0"/>
        <v/>
      </c>
      <c r="F14" s="204"/>
      <c r="G14" s="205" t="str">
        <f t="shared" si="1"/>
        <v/>
      </c>
      <c r="H14" s="204"/>
      <c r="I14" s="205" t="str">
        <f t="shared" si="2"/>
        <v/>
      </c>
      <c r="J14" s="204"/>
      <c r="K14" s="205" t="str">
        <f t="shared" si="3"/>
        <v/>
      </c>
      <c r="L14" s="204"/>
      <c r="M14" s="221"/>
    </row>
    <row r="15" spans="1:14" ht="18.600000000000001" customHeight="1" x14ac:dyDescent="0.15">
      <c r="A15" s="528"/>
      <c r="B15" s="528"/>
      <c r="C15" s="218" t="s">
        <v>238</v>
      </c>
      <c r="D15" s="219" t="str">
        <f>IF(E4=0,"",SUM(E15,G15,I15,K15))</f>
        <v/>
      </c>
      <c r="E15" s="191" t="str">
        <f t="shared" si="0"/>
        <v/>
      </c>
      <c r="F15" s="204"/>
      <c r="G15" s="205" t="str">
        <f t="shared" si="1"/>
        <v/>
      </c>
      <c r="H15" s="204"/>
      <c r="I15" s="205" t="str">
        <f t="shared" si="2"/>
        <v/>
      </c>
      <c r="J15" s="204"/>
      <c r="K15" s="205" t="str">
        <f t="shared" si="3"/>
        <v/>
      </c>
      <c r="L15" s="204"/>
      <c r="M15" s="194"/>
    </row>
    <row r="16" spans="1:14" ht="18.600000000000001" customHeight="1" x14ac:dyDescent="0.15">
      <c r="A16" s="528"/>
      <c r="B16" s="528"/>
      <c r="C16" s="218" t="s">
        <v>239</v>
      </c>
      <c r="D16" s="219" t="str">
        <f>IF(E4=0,"",SUM(E16,G16,I16,K16))</f>
        <v/>
      </c>
      <c r="E16" s="191" t="str">
        <f t="shared" si="0"/>
        <v/>
      </c>
      <c r="F16" s="204"/>
      <c r="G16" s="205" t="str">
        <f t="shared" si="1"/>
        <v/>
      </c>
      <c r="H16" s="204"/>
      <c r="I16" s="205" t="str">
        <f t="shared" si="2"/>
        <v/>
      </c>
      <c r="J16" s="204"/>
      <c r="K16" s="205" t="str">
        <f t="shared" si="3"/>
        <v/>
      </c>
      <c r="L16" s="204"/>
      <c r="M16" s="194"/>
    </row>
    <row r="17" spans="1:16" ht="18.600000000000001" customHeight="1" x14ac:dyDescent="0.15">
      <c r="A17" s="528"/>
      <c r="B17" s="528"/>
      <c r="C17" s="218" t="s">
        <v>152</v>
      </c>
      <c r="D17" s="219" t="str">
        <f>IF(E4=0,"",SUM(E17,G17,I17,K17))</f>
        <v/>
      </c>
      <c r="E17" s="191" t="str">
        <f t="shared" si="0"/>
        <v/>
      </c>
      <c r="F17" s="204"/>
      <c r="G17" s="205" t="str">
        <f t="shared" si="1"/>
        <v/>
      </c>
      <c r="H17" s="204"/>
      <c r="I17" s="205" t="str">
        <f t="shared" si="2"/>
        <v/>
      </c>
      <c r="J17" s="204"/>
      <c r="K17" s="205" t="str">
        <f t="shared" si="3"/>
        <v/>
      </c>
      <c r="L17" s="204"/>
      <c r="M17" s="222"/>
    </row>
    <row r="18" spans="1:16" ht="18.600000000000001" customHeight="1" x14ac:dyDescent="0.15">
      <c r="A18" s="528"/>
      <c r="B18" s="528"/>
      <c r="C18" s="218" t="s">
        <v>240</v>
      </c>
      <c r="D18" s="219" t="str">
        <f>IF(E4=0,"",SUM(E18,G18,I18,K18))</f>
        <v/>
      </c>
      <c r="E18" s="191" t="str">
        <f t="shared" si="0"/>
        <v/>
      </c>
      <c r="F18" s="204"/>
      <c r="G18" s="205" t="str">
        <f t="shared" si="1"/>
        <v/>
      </c>
      <c r="H18" s="204"/>
      <c r="I18" s="205" t="str">
        <f t="shared" si="2"/>
        <v/>
      </c>
      <c r="J18" s="204"/>
      <c r="K18" s="205" t="str">
        <f t="shared" si="3"/>
        <v/>
      </c>
      <c r="L18" s="204"/>
      <c r="M18" s="222"/>
    </row>
    <row r="19" spans="1:16" ht="18.600000000000001" customHeight="1" x14ac:dyDescent="0.15">
      <c r="A19" s="528"/>
      <c r="B19" s="528"/>
      <c r="C19" s="218" t="s">
        <v>241</v>
      </c>
      <c r="D19" s="219" t="str">
        <f>IF(E4=0,"",SUM(E19,G19,I19,K19))</f>
        <v/>
      </c>
      <c r="E19" s="191" t="str">
        <f t="shared" si="0"/>
        <v/>
      </c>
      <c r="F19" s="204"/>
      <c r="G19" s="205" t="str">
        <f t="shared" si="1"/>
        <v/>
      </c>
      <c r="H19" s="204"/>
      <c r="I19" s="205" t="str">
        <f t="shared" si="2"/>
        <v/>
      </c>
      <c r="J19" s="204"/>
      <c r="K19" s="205" t="str">
        <f t="shared" si="3"/>
        <v/>
      </c>
      <c r="L19" s="204"/>
      <c r="M19" s="222"/>
    </row>
    <row r="20" spans="1:16" ht="18.600000000000001" customHeight="1" x14ac:dyDescent="0.15">
      <c r="A20" s="528"/>
      <c r="B20" s="528"/>
      <c r="C20" s="218" t="s">
        <v>242</v>
      </c>
      <c r="D20" s="219" t="str">
        <f>IF(E4=0,"",SUM(E20,G20,I20,K20))</f>
        <v/>
      </c>
      <c r="E20" s="223"/>
      <c r="F20" s="224" t="str">
        <f>IF(E$4=0,"",E20*10/E$4)</f>
        <v/>
      </c>
      <c r="G20" s="225"/>
      <c r="H20" s="224" t="str">
        <f>IF(G$4=0,"",G20*10/G$4)</f>
        <v/>
      </c>
      <c r="I20" s="225"/>
      <c r="J20" s="224" t="str">
        <f>IF(I$4=0,"",I20*10/I$4)</f>
        <v/>
      </c>
      <c r="K20" s="225"/>
      <c r="L20" s="224" t="str">
        <f>IF(K$4=0,"",K20*10/K$4)</f>
        <v/>
      </c>
      <c r="M20" s="226"/>
      <c r="N20" s="186"/>
      <c r="O20" s="186"/>
    </row>
    <row r="21" spans="1:16" ht="18.600000000000001" customHeight="1" x14ac:dyDescent="0.15">
      <c r="A21" s="528"/>
      <c r="B21" s="528"/>
      <c r="C21" s="218" t="s">
        <v>243</v>
      </c>
      <c r="D21" s="219" t="str">
        <f>IF(E4=0,"",SUM(E21,G21,I21,K21))</f>
        <v/>
      </c>
      <c r="E21" s="223"/>
      <c r="F21" s="224" t="str">
        <f>IF(E$4=0,"",E21*10/E$4)</f>
        <v/>
      </c>
      <c r="G21" s="225"/>
      <c r="H21" s="224" t="str">
        <f>IF(G$4=0,"",G21*10/G$4)</f>
        <v/>
      </c>
      <c r="I21" s="225"/>
      <c r="J21" s="224" t="str">
        <f>IF(I$4=0,"",I21*10/I$4)</f>
        <v/>
      </c>
      <c r="K21" s="225"/>
      <c r="L21" s="224" t="str">
        <f>IF(K$4=0,"",K21*10/K$4)</f>
        <v/>
      </c>
      <c r="M21" s="194"/>
      <c r="P21" s="227"/>
    </row>
    <row r="22" spans="1:16" ht="18.600000000000001" customHeight="1" x14ac:dyDescent="0.15">
      <c r="A22" s="528"/>
      <c r="B22" s="528"/>
      <c r="C22" s="228" t="s">
        <v>244</v>
      </c>
      <c r="D22" s="219" t="str">
        <f>IF(E4=0,"",SUM(E22,G22,I22,K22))</f>
        <v/>
      </c>
      <c r="E22" s="223"/>
      <c r="F22" s="229" t="str">
        <f>IF(E$4=0,"",E22*10/E$4)</f>
        <v/>
      </c>
      <c r="G22" s="230"/>
      <c r="H22" s="229" t="str">
        <f>IF(G$4=0,"",G22*10/G$4)</f>
        <v/>
      </c>
      <c r="I22" s="230"/>
      <c r="J22" s="229" t="str">
        <f>IF(I$4=0,"",I22*10/I$4)</f>
        <v/>
      </c>
      <c r="K22" s="230"/>
      <c r="L22" s="229" t="str">
        <f>IF(K$4=0,"",K22*10/K$4)</f>
        <v/>
      </c>
      <c r="M22" s="231"/>
      <c r="N22" s="227"/>
      <c r="P22" s="227"/>
    </row>
    <row r="23" spans="1:16" ht="18.600000000000001" customHeight="1" x14ac:dyDescent="0.15">
      <c r="A23" s="528"/>
      <c r="B23" s="531"/>
      <c r="C23" s="232" t="s">
        <v>282</v>
      </c>
      <c r="D23" s="214" t="str">
        <f>IF(E4=0,"",SUM(D13:D22))</f>
        <v/>
      </c>
      <c r="E23" s="233" t="str">
        <f>IF(E4=0,"",SUM(E13:E22))</f>
        <v/>
      </c>
      <c r="F23" s="234" t="str">
        <f>IF(E4=0,"",SUM(F13:F22))</f>
        <v/>
      </c>
      <c r="G23" s="235" t="str">
        <f>IF(G4=0,"",SUM(G13:G22))</f>
        <v/>
      </c>
      <c r="H23" s="236" t="str">
        <f>IF(G4=0,"",SUM(H13:H22))</f>
        <v/>
      </c>
      <c r="I23" s="235" t="str">
        <f>IF(I4=0,"",SUM(I13:I22))</f>
        <v/>
      </c>
      <c r="J23" s="236" t="str">
        <f>IF(I4=0,"",SUM(J13:J22))</f>
        <v/>
      </c>
      <c r="K23" s="235" t="str">
        <f>IF(K4=0,"",SUM(K13:K22))</f>
        <v/>
      </c>
      <c r="L23" s="236" t="str">
        <f>IF(K4=0,"",SUM(L13:L22))</f>
        <v/>
      </c>
      <c r="M23" s="213"/>
      <c r="N23" s="127" t="s">
        <v>268</v>
      </c>
      <c r="P23" s="227"/>
    </row>
    <row r="24" spans="1:16" ht="18.600000000000001" customHeight="1" x14ac:dyDescent="0.15">
      <c r="A24" s="528"/>
      <c r="B24" s="528" t="s">
        <v>284</v>
      </c>
      <c r="C24" s="237" t="s">
        <v>245</v>
      </c>
      <c r="D24" s="219" t="str">
        <f>IF(E4=0,"",SUM(E24,G24,I24,K24))</f>
        <v/>
      </c>
      <c r="E24" s="223"/>
      <c r="F24" s="238" t="str">
        <f>IF(E$4=0,"",E24*10/E4)</f>
        <v/>
      </c>
      <c r="G24" s="239"/>
      <c r="H24" s="240" t="str">
        <f>IF(G$4=0,"",G24*10/G4)</f>
        <v/>
      </c>
      <c r="I24" s="239"/>
      <c r="J24" s="240" t="str">
        <f>IF(I$4=0,"",I24*10/I4)</f>
        <v/>
      </c>
      <c r="K24" s="239"/>
      <c r="L24" s="240" t="str">
        <f>IF(K$4=0,"",K24*10/K4)</f>
        <v/>
      </c>
      <c r="M24" s="241"/>
      <c r="N24" s="242"/>
      <c r="P24" s="227"/>
    </row>
    <row r="25" spans="1:16" ht="18.600000000000001" customHeight="1" x14ac:dyDescent="0.15">
      <c r="A25" s="528"/>
      <c r="B25" s="528"/>
      <c r="C25" s="243" t="s">
        <v>246</v>
      </c>
      <c r="D25" s="219" t="str">
        <f>IF(E4=0,"",SUM(E25,G25,I25,K25))</f>
        <v/>
      </c>
      <c r="E25" s="223"/>
      <c r="F25" s="229" t="str">
        <f>IF(E$4=0,"",E25*10/E4)</f>
        <v/>
      </c>
      <c r="G25" s="244"/>
      <c r="H25" s="245" t="str">
        <f>IF(G4=0,"",G25*10/G4)</f>
        <v/>
      </c>
      <c r="I25" s="246"/>
      <c r="J25" s="245" t="str">
        <f>IF(I4=0,"",I25*10/I4)</f>
        <v/>
      </c>
      <c r="K25" s="246"/>
      <c r="L25" s="245" t="str">
        <f>IF(K4=0,"",K25*10/K4)</f>
        <v/>
      </c>
      <c r="M25" s="247" t="s">
        <v>351</v>
      </c>
      <c r="N25" s="242"/>
      <c r="P25" s="227"/>
    </row>
    <row r="26" spans="1:16" ht="18.600000000000001" customHeight="1" x14ac:dyDescent="0.15">
      <c r="A26" s="528"/>
      <c r="B26" s="528"/>
      <c r="C26" s="248" t="s">
        <v>282</v>
      </c>
      <c r="D26" s="214" t="str">
        <f>IF(E4=0,"",SUM(D24:D25))</f>
        <v/>
      </c>
      <c r="E26" s="233" t="str">
        <f>IF(E4=0,"",SUM(E24:E25))</f>
        <v/>
      </c>
      <c r="F26" s="236" t="str">
        <f>IF(E4=0,"",SUM(F24:F25))</f>
        <v/>
      </c>
      <c r="G26" s="249" t="str">
        <f>IF(G4=0,"",SUM(G24:G25))</f>
        <v/>
      </c>
      <c r="H26" s="234" t="str">
        <f>IF(G4=0,"",SUM(H24:H25))</f>
        <v/>
      </c>
      <c r="I26" s="235" t="str">
        <f>IF(I4=0,"",SUM(I24:I25))</f>
        <v/>
      </c>
      <c r="J26" s="234" t="str">
        <f>IF(I4=0,"",SUM(J24:J25))</f>
        <v/>
      </c>
      <c r="K26" s="235" t="str">
        <f>IF(K4=0,"",SUM(K24:K25))</f>
        <v/>
      </c>
      <c r="L26" s="234" t="str">
        <f>IF(K4=0,"",SUM(L24:L25))</f>
        <v/>
      </c>
      <c r="M26" s="250"/>
      <c r="N26" s="127" t="s">
        <v>268</v>
      </c>
      <c r="P26" s="227"/>
    </row>
    <row r="27" spans="1:16" ht="18.600000000000001" customHeight="1" x14ac:dyDescent="0.15">
      <c r="A27" s="528"/>
      <c r="B27" s="531" t="s">
        <v>288</v>
      </c>
      <c r="C27" s="218" t="s">
        <v>247</v>
      </c>
      <c r="D27" s="219" t="str">
        <f>IF(E4=0,"",SUM(E27,G27,I27,K27))</f>
        <v/>
      </c>
      <c r="E27" s="191" t="str">
        <f>IF(E$4=0,"",F27*(E$4/10))</f>
        <v/>
      </c>
      <c r="F27" s="220"/>
      <c r="G27" s="205" t="str">
        <f>IF(G$4=0,"",H27*(G$4/10))</f>
        <v/>
      </c>
      <c r="H27" s="220"/>
      <c r="I27" s="205" t="str">
        <f>IF(I$4=0,"",J27*(I$4/10))</f>
        <v/>
      </c>
      <c r="J27" s="220"/>
      <c r="K27" s="205" t="str">
        <f>IF(K$4=0,"",L27*(K$4/10))</f>
        <v/>
      </c>
      <c r="L27" s="220"/>
      <c r="M27" s="194"/>
      <c r="N27" s="251"/>
      <c r="P27" s="227"/>
    </row>
    <row r="28" spans="1:16" ht="18.600000000000001" customHeight="1" x14ac:dyDescent="0.15">
      <c r="A28" s="528"/>
      <c r="B28" s="528"/>
      <c r="C28" s="218" t="s">
        <v>153</v>
      </c>
      <c r="D28" s="219" t="str">
        <f>IF(E4=0,"",SUM(E28,G28,I28,K28))</f>
        <v/>
      </c>
      <c r="E28" s="191" t="str">
        <f>IF(E$4=0,"",F28*(E$4/10))</f>
        <v/>
      </c>
      <c r="F28" s="204"/>
      <c r="G28" s="205" t="str">
        <f>IF(G$4=0,"",H28*(G$4/10))</f>
        <v/>
      </c>
      <c r="H28" s="204"/>
      <c r="I28" s="205" t="str">
        <f>IF(I$4=0,"",J28*(I$4/10))</f>
        <v/>
      </c>
      <c r="J28" s="204"/>
      <c r="K28" s="205" t="str">
        <f>IF(K$4=0,"",L28*(K$4/10))</f>
        <v/>
      </c>
      <c r="L28" s="204"/>
      <c r="M28" s="252"/>
    </row>
    <row r="29" spans="1:16" ht="18.600000000000001" customHeight="1" x14ac:dyDescent="0.15">
      <c r="A29" s="528"/>
      <c r="B29" s="528"/>
      <c r="C29" s="253" t="s">
        <v>248</v>
      </c>
      <c r="D29" s="219" t="str">
        <f>IF(E4=0,"",SUM(E29,G29,I29,K29))</f>
        <v/>
      </c>
      <c r="E29" s="191" t="str">
        <f>IF(E$4=0,"",F29*(E$4/10))</f>
        <v/>
      </c>
      <c r="F29" s="254"/>
      <c r="G29" s="205" t="str">
        <f>IF(G$4=0,"",H29*(G$4/10))</f>
        <v/>
      </c>
      <c r="H29" s="254"/>
      <c r="I29" s="205" t="str">
        <f>IF(I$4=0,"",J29*(I$4/10))</f>
        <v/>
      </c>
      <c r="J29" s="254"/>
      <c r="K29" s="205" t="str">
        <f>IF(K$4=0,"",L29*(K$4/10))</f>
        <v/>
      </c>
      <c r="L29" s="254"/>
      <c r="M29" s="255"/>
    </row>
    <row r="30" spans="1:16" ht="18.600000000000001" customHeight="1" x14ac:dyDescent="0.15">
      <c r="A30" s="528"/>
      <c r="B30" s="531"/>
      <c r="C30" s="248" t="s">
        <v>282</v>
      </c>
      <c r="D30" s="214" t="str">
        <f>IF(E4=0,"",SUM(D27:D29))</f>
        <v/>
      </c>
      <c r="E30" s="233" t="str">
        <f>IF(E4=0,"",SUM(E27:E29))</f>
        <v/>
      </c>
      <c r="F30" s="234" t="str">
        <f>IF(E4=0,"",SUM(F27:F29))</f>
        <v/>
      </c>
      <c r="G30" s="235" t="str">
        <f>IF(G4=0,"",SUM(G27:G29))</f>
        <v/>
      </c>
      <c r="H30" s="234" t="str">
        <f>IF(G4=0,"",SUM(H27:H29))</f>
        <v/>
      </c>
      <c r="I30" s="235" t="str">
        <f>IF(I4=0,"",SUM(I27:I29))</f>
        <v/>
      </c>
      <c r="J30" s="234" t="str">
        <f>IF(I4=0,"",SUM(J27:J29))</f>
        <v/>
      </c>
      <c r="K30" s="235" t="str">
        <f>IF(K4=0,"",SUM(K27:K29))</f>
        <v/>
      </c>
      <c r="L30" s="234" t="str">
        <f>IF(K4=0,"",SUM(L27:L29))</f>
        <v/>
      </c>
      <c r="M30" s="250"/>
      <c r="N30" s="127" t="s">
        <v>268</v>
      </c>
    </row>
    <row r="31" spans="1:16" ht="18.600000000000001" customHeight="1" x14ac:dyDescent="0.15">
      <c r="A31" s="528"/>
      <c r="B31" s="528" t="s">
        <v>293</v>
      </c>
      <c r="C31" s="237" t="s">
        <v>249</v>
      </c>
      <c r="D31" s="219" t="str">
        <f>IF(E4=0,"",SUM(E31,G31,I31,K31))</f>
        <v/>
      </c>
      <c r="E31" s="191" t="str">
        <f>IF(E$4=0,"",F31*(E$4/10))</f>
        <v/>
      </c>
      <c r="F31" s="220"/>
      <c r="G31" s="205" t="str">
        <f>IF(G$4=0,"",H31*(G$4/10))</f>
        <v/>
      </c>
      <c r="H31" s="220"/>
      <c r="I31" s="205" t="str">
        <f>IF(I$4=0,"",J31*(I$4/10))</f>
        <v/>
      </c>
      <c r="J31" s="220"/>
      <c r="K31" s="205" t="str">
        <f>IF(K$4=0,"",L31*(K$4/10))</f>
        <v/>
      </c>
      <c r="L31" s="220"/>
      <c r="M31" s="256"/>
      <c r="N31" s="127"/>
    </row>
    <row r="32" spans="1:16" ht="18.600000000000001" customHeight="1" x14ac:dyDescent="0.15">
      <c r="A32" s="528"/>
      <c r="B32" s="528"/>
      <c r="C32" s="218" t="s">
        <v>250</v>
      </c>
      <c r="D32" s="219" t="str">
        <f>IF(E4=0,"",SUM(E32,G32,I32,K32))</f>
        <v/>
      </c>
      <c r="E32" s="191" t="str">
        <f>IF(E$4=0,"",F32*(E$4/10))</f>
        <v/>
      </c>
      <c r="F32" s="220"/>
      <c r="G32" s="205" t="str">
        <f>IF(G$4=0,"",H32*(G$4/10))</f>
        <v/>
      </c>
      <c r="H32" s="220"/>
      <c r="I32" s="205" t="str">
        <f>IF(I$4=0,"",J32*(I$4/10))</f>
        <v/>
      </c>
      <c r="J32" s="220"/>
      <c r="K32" s="205" t="str">
        <f>IF(K$4=0,"",L32*(K$4/10))</f>
        <v/>
      </c>
      <c r="L32" s="220"/>
      <c r="M32" s="194"/>
    </row>
    <row r="33" spans="1:16" ht="18.600000000000001" customHeight="1" x14ac:dyDescent="0.15">
      <c r="A33" s="528"/>
      <c r="B33" s="528"/>
      <c r="C33" s="257" t="s">
        <v>251</v>
      </c>
      <c r="D33" s="219" t="str">
        <f>IF(E4=0,"",SUM(E33,G33,I33,K33))</f>
        <v/>
      </c>
      <c r="E33" s="191" t="str">
        <f>IF(E$4=0,"",F33*(E$4/10))</f>
        <v/>
      </c>
      <c r="F33" s="220"/>
      <c r="G33" s="258" t="str">
        <f>IF(G$4=0,"",H33*(G$4/10))</f>
        <v/>
      </c>
      <c r="H33" s="220"/>
      <c r="I33" s="258" t="str">
        <f>IF(I$4=0,"",J33*(I$4/10))</f>
        <v/>
      </c>
      <c r="J33" s="220"/>
      <c r="K33" s="258" t="str">
        <f>IF(K$4=0,"",L33*(K$4/10))</f>
        <v/>
      </c>
      <c r="L33" s="220"/>
      <c r="M33" s="222"/>
      <c r="P33" s="259"/>
    </row>
    <row r="34" spans="1:16" ht="18.600000000000001" customHeight="1" x14ac:dyDescent="0.15">
      <c r="A34" s="528"/>
      <c r="B34" s="528"/>
      <c r="C34" s="248" t="s">
        <v>282</v>
      </c>
      <c r="D34" s="260" t="str">
        <f>IF(E4=0,"",SUM(D31:D33))</f>
        <v/>
      </c>
      <c r="E34" s="233" t="str">
        <f>IF(E4=0,"",SUM(E31:E33))</f>
        <v/>
      </c>
      <c r="F34" s="261" t="str">
        <f>IF(E4=0,"",SUM(F31:F33))</f>
        <v/>
      </c>
      <c r="G34" s="235" t="str">
        <f>IF(G4=0,"",SUM(G31:G33))</f>
        <v/>
      </c>
      <c r="H34" s="261" t="str">
        <f>IF(G4=0,"",SUM(H31:H33))</f>
        <v/>
      </c>
      <c r="I34" s="235" t="str">
        <f>IF(I4=0,"",SUM(I31:I33))</f>
        <v/>
      </c>
      <c r="J34" s="261" t="str">
        <f>IF(I4=0,"",SUM(J31:J33))</f>
        <v/>
      </c>
      <c r="K34" s="235" t="str">
        <f>IF(K4=0,"",SUM(K31:K33))</f>
        <v/>
      </c>
      <c r="L34" s="261" t="str">
        <f>IF(K4=0,"",SUM(L31:L33))</f>
        <v/>
      </c>
      <c r="M34" s="262"/>
      <c r="N34" s="127" t="s">
        <v>268</v>
      </c>
    </row>
    <row r="35" spans="1:16" ht="18.600000000000001" customHeight="1" x14ac:dyDescent="0.15">
      <c r="A35" s="528"/>
      <c r="B35" s="532" t="s">
        <v>347</v>
      </c>
      <c r="C35" s="532"/>
      <c r="D35" s="263" t="str">
        <f>IF(E4=0,"",SUM(D12,D23,D26,D30,D34))</f>
        <v/>
      </c>
      <c r="E35" s="264" t="str">
        <f>IF(E4=0,"",SUM(E12,E23,E26,E30,E34))</f>
        <v/>
      </c>
      <c r="F35" s="265" t="str">
        <f>IF(E4=0,"",SUM(F12,F23,F26,F30,F34))</f>
        <v/>
      </c>
      <c r="G35" s="266" t="str">
        <f>IF(G4=0,"",SUM(G12,G23,G26,G30,G34))</f>
        <v/>
      </c>
      <c r="H35" s="265" t="str">
        <f>IF(G4=0,"",SUM(H12,H23,H26,H30,H34))</f>
        <v/>
      </c>
      <c r="I35" s="266" t="str">
        <f>IF(I4=0,"",SUM(I12,I23,I26,I30,I34))</f>
        <v/>
      </c>
      <c r="J35" s="265" t="str">
        <f>IF(I4=0,"",SUM(J12,J23,J26,J30,J34))</f>
        <v/>
      </c>
      <c r="K35" s="266" t="str">
        <f>IF(K4=0,"",SUM(K12,K23,K26,K30,K34))</f>
        <v/>
      </c>
      <c r="L35" s="265" t="str">
        <f>IF(K4=0,"",SUM(L12,L23,L26,L30,L34))</f>
        <v/>
      </c>
      <c r="M35" s="267" t="s">
        <v>352</v>
      </c>
      <c r="N35" s="127" t="s">
        <v>268</v>
      </c>
    </row>
    <row r="36" spans="1:16" ht="22.5" customHeight="1" x14ac:dyDescent="0.15">
      <c r="A36" s="528" t="s">
        <v>353</v>
      </c>
      <c r="B36" s="529" t="s">
        <v>354</v>
      </c>
      <c r="C36" s="529"/>
      <c r="D36" s="268" t="str">
        <f>IF(E4=0,"",D11-D35)</f>
        <v/>
      </c>
      <c r="E36" s="264" t="str">
        <f>IF(E4=0,"",E11-E35)</f>
        <v/>
      </c>
      <c r="F36" s="265" t="str">
        <f>IF(E4=0,"",F11-F35)</f>
        <v/>
      </c>
      <c r="G36" s="266" t="str">
        <f>IF(G4=0,"",G11-G35)</f>
        <v/>
      </c>
      <c r="H36" s="265" t="str">
        <f>IF(G4=0,"",H11-H35)</f>
        <v/>
      </c>
      <c r="I36" s="266" t="str">
        <f>IF(I4=0,"",I11-I35)</f>
        <v/>
      </c>
      <c r="J36" s="265" t="str">
        <f>IF(I4=0,"",J11-J35)</f>
        <v/>
      </c>
      <c r="K36" s="266" t="str">
        <f>IF(K4=0,"",K11-K35)</f>
        <v/>
      </c>
      <c r="L36" s="265" t="str">
        <f>IF(K4=0,"",L11-L35)</f>
        <v/>
      </c>
      <c r="M36" s="269" t="s">
        <v>355</v>
      </c>
      <c r="N36" s="127" t="s">
        <v>268</v>
      </c>
    </row>
    <row r="37" spans="1:16" ht="22.5" customHeight="1" thickBot="1" x14ac:dyDescent="0.2">
      <c r="A37" s="528"/>
      <c r="B37" s="529" t="s">
        <v>356</v>
      </c>
      <c r="C37" s="529"/>
      <c r="D37" s="270" t="str">
        <f>IF(E4=0,"",D36/D11)</f>
        <v/>
      </c>
      <c r="E37" s="271" t="str">
        <f>IF(E4=0,"",E36/E11)</f>
        <v/>
      </c>
      <c r="F37" s="272" t="str">
        <f>IF(E4=0,"",F36/F11)</f>
        <v/>
      </c>
      <c r="G37" s="273" t="str">
        <f>IF(G4=0,"",G36/G11)</f>
        <v/>
      </c>
      <c r="H37" s="272" t="str">
        <f>IF(G4=0,"",H36/H11)</f>
        <v/>
      </c>
      <c r="I37" s="273" t="str">
        <f>IF(I4=0,"",I36/I11)</f>
        <v/>
      </c>
      <c r="J37" s="272" t="str">
        <f>IF(I4=0,"",J36/J11)</f>
        <v/>
      </c>
      <c r="K37" s="273" t="str">
        <f>IF(K4=0,"",K36/K11)</f>
        <v/>
      </c>
      <c r="L37" s="272" t="str">
        <f>IF(K4=0,"",L36/L11)</f>
        <v/>
      </c>
      <c r="M37" s="274" t="s">
        <v>357</v>
      </c>
      <c r="N37" s="127" t="s">
        <v>268</v>
      </c>
    </row>
    <row r="38" spans="1:16" ht="18.600000000000001" customHeight="1" x14ac:dyDescent="0.15"/>
    <row r="39" spans="1:16" ht="18.600000000000001" customHeight="1" x14ac:dyDescent="0.15">
      <c r="D39" s="275"/>
    </row>
    <row r="40" spans="1:16" ht="18.600000000000001" customHeight="1" x14ac:dyDescent="0.15">
      <c r="D40" s="275"/>
    </row>
  </sheetData>
  <mergeCells count="27">
    <mergeCell ref="A1:C1"/>
    <mergeCell ref="A2:C2"/>
    <mergeCell ref="A3:C4"/>
    <mergeCell ref="D3:D4"/>
    <mergeCell ref="E3:F3"/>
    <mergeCell ref="I3:J3"/>
    <mergeCell ref="K3:L3"/>
    <mergeCell ref="M3:M4"/>
    <mergeCell ref="A5:A11"/>
    <mergeCell ref="B5:C5"/>
    <mergeCell ref="B6:C6"/>
    <mergeCell ref="B7:C7"/>
    <mergeCell ref="B8:C8"/>
    <mergeCell ref="B9:C9"/>
    <mergeCell ref="B10:C10"/>
    <mergeCell ref="G3:H3"/>
    <mergeCell ref="A36:A37"/>
    <mergeCell ref="B36:C36"/>
    <mergeCell ref="B37:C37"/>
    <mergeCell ref="B11:C11"/>
    <mergeCell ref="A12:A35"/>
    <mergeCell ref="B12:C12"/>
    <mergeCell ref="B13:B23"/>
    <mergeCell ref="B24:B26"/>
    <mergeCell ref="B27:B30"/>
    <mergeCell ref="B31:B34"/>
    <mergeCell ref="B35:C35"/>
  </mergeCells>
  <phoneticPr fontId="5"/>
  <dataValidations count="3">
    <dataValidation type="list" allowBlank="1" showErrorMessage="1" sqref="A1:C1" xr:uid="{9D1070F8-17AC-43E6-9CBC-EE056EE320F7}">
      <formula1>"収支計画【1年目】,収支実績【1年目】"</formula1>
      <formula2>0</formula2>
    </dataValidation>
    <dataValidation type="list" allowBlank="1" showErrorMessage="1" sqref="B5" xr:uid="{4CE15EDB-AEC5-40B6-91D4-0A26FD8BAEA0}">
      <formula1>"生産量(kg),生産量(cs)"</formula1>
      <formula2>0</formula2>
    </dataValidation>
    <dataValidation type="list" allowBlank="1" showErrorMessage="1" sqref="B6" xr:uid="{0E42D72D-2C59-4B2E-8942-8E7B2A3584A0}">
      <formula1>"販売単価(円/kg),販売単価(円/cs)"</formula1>
      <formula2>0</formula2>
    </dataValidation>
  </dataValidations>
  <printOptions verticalCentered="1"/>
  <pageMargins left="0.59055118110236227" right="0.39370078740157483" top="0.47244094488188981" bottom="0.47244094488188981"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19BC9-5B24-4DC0-8548-135D0AF32C09}">
  <sheetPr>
    <tabColor rgb="FF00CCFF"/>
  </sheetPr>
  <dimension ref="A1:IW40"/>
  <sheetViews>
    <sheetView view="pageBreakPreview" zoomScale="85" zoomScaleNormal="85" zoomScalePageLayoutView="85" workbookViewId="0">
      <pane xSplit="4" ySplit="4" topLeftCell="E5" activePane="bottomRight" state="frozen"/>
      <selection activeCell="C14" sqref="C14"/>
      <selection pane="topRight" activeCell="C14" sqref="C14"/>
      <selection pane="bottomLeft" activeCell="C14" sqref="C14"/>
      <selection pane="bottomRight" activeCell="D1" sqref="D1"/>
    </sheetView>
  </sheetViews>
  <sheetFormatPr defaultColWidth="9" defaultRowHeight="13.5" x14ac:dyDescent="0.15"/>
  <cols>
    <col min="1" max="2" width="4.125" style="59" customWidth="1"/>
    <col min="3" max="3" width="18.625" style="59" customWidth="1"/>
    <col min="4" max="4" width="15.625" style="59" customWidth="1"/>
    <col min="5" max="12" width="12.625" style="59" customWidth="1"/>
    <col min="13" max="13" width="30.625" style="59" customWidth="1"/>
    <col min="14" max="14" width="9.125" style="59" customWidth="1"/>
    <col min="15" max="15" width="10.125" style="59" customWidth="1"/>
    <col min="16" max="16" width="9.125" style="59" customWidth="1"/>
    <col min="17" max="17" width="13.375" style="59" customWidth="1"/>
    <col min="18" max="18" width="9.125" style="59" customWidth="1"/>
    <col min="19" max="257" width="9" style="59"/>
    <col min="258" max="16384" width="9" style="162"/>
  </cols>
  <sheetData>
    <row r="1" spans="1:14" s="181" customFormat="1" ht="27.75" customHeight="1" thickBot="1" x14ac:dyDescent="0.2">
      <c r="A1" s="538" t="s">
        <v>358</v>
      </c>
      <c r="B1" s="538"/>
      <c r="C1" s="538"/>
      <c r="D1" s="276" t="s">
        <v>369</v>
      </c>
      <c r="E1" s="180"/>
      <c r="F1" s="180"/>
      <c r="G1" s="180"/>
      <c r="H1" s="180"/>
      <c r="I1" s="180"/>
      <c r="J1" s="180"/>
      <c r="K1" s="180"/>
      <c r="L1" s="180"/>
      <c r="M1" s="180"/>
    </row>
    <row r="2" spans="1:14" ht="18.600000000000001" customHeight="1" x14ac:dyDescent="0.15">
      <c r="A2" s="546"/>
      <c r="B2" s="546"/>
      <c r="C2" s="546"/>
      <c r="D2" s="182" t="str">
        <f>IF(E4=0,"",E4+G4+I4+K4)</f>
        <v/>
      </c>
      <c r="E2" s="183"/>
      <c r="F2" s="183"/>
      <c r="G2" s="183"/>
      <c r="H2" s="184"/>
      <c r="I2" s="184"/>
      <c r="J2" s="184"/>
      <c r="K2" s="184"/>
      <c r="L2" s="184"/>
      <c r="M2" s="185"/>
    </row>
    <row r="3" spans="1:14" ht="24" customHeight="1" x14ac:dyDescent="0.15">
      <c r="A3" s="529" t="s">
        <v>151</v>
      </c>
      <c r="B3" s="529"/>
      <c r="C3" s="529"/>
      <c r="D3" s="542" t="s">
        <v>342</v>
      </c>
      <c r="E3" s="543" t="s">
        <v>370</v>
      </c>
      <c r="F3" s="543"/>
      <c r="G3" s="533" t="s">
        <v>370</v>
      </c>
      <c r="H3" s="533"/>
      <c r="I3" s="533" t="s">
        <v>370</v>
      </c>
      <c r="J3" s="533"/>
      <c r="K3" s="533" t="s">
        <v>370</v>
      </c>
      <c r="L3" s="533"/>
      <c r="M3" s="534" t="s">
        <v>343</v>
      </c>
      <c r="N3" s="186"/>
    </row>
    <row r="4" spans="1:14" ht="24" customHeight="1" x14ac:dyDescent="0.15">
      <c r="A4" s="529"/>
      <c r="B4" s="529"/>
      <c r="C4" s="529"/>
      <c r="D4" s="542"/>
      <c r="E4" s="187"/>
      <c r="F4" s="188" t="s">
        <v>344</v>
      </c>
      <c r="G4" s="189"/>
      <c r="H4" s="277" t="s">
        <v>344</v>
      </c>
      <c r="I4" s="189"/>
      <c r="J4" s="277" t="s">
        <v>344</v>
      </c>
      <c r="K4" s="278"/>
      <c r="L4" s="277" t="s">
        <v>344</v>
      </c>
      <c r="M4" s="534"/>
      <c r="N4" s="186"/>
    </row>
    <row r="5" spans="1:14" ht="18" customHeight="1" x14ac:dyDescent="0.15">
      <c r="A5" s="531" t="s">
        <v>266</v>
      </c>
      <c r="B5" s="545" t="str">
        <f>'1年目'!B5:C5</f>
        <v>生産量(kg)</v>
      </c>
      <c r="C5" s="545"/>
      <c r="D5" s="190" t="str">
        <f>IF(E4=0,"",SUM(E5,G5,I5,K5))</f>
        <v/>
      </c>
      <c r="E5" s="191" t="str">
        <f>IF(E$4=0,"",F5*(E$4/10))</f>
        <v/>
      </c>
      <c r="F5" s="192"/>
      <c r="G5" s="193" t="str">
        <f>IF(G$4=0,"",H5*(G$4/10))</f>
        <v/>
      </c>
      <c r="H5" s="192"/>
      <c r="I5" s="193" t="str">
        <f>IF(I$4=0,"",J5*(I$4/10))</f>
        <v/>
      </c>
      <c r="J5" s="192"/>
      <c r="K5" s="193" t="str">
        <f>IF(K$4=0,"",L5*(K$4/10))</f>
        <v/>
      </c>
      <c r="L5" s="192"/>
      <c r="M5" s="194"/>
    </row>
    <row r="6" spans="1:14" ht="18.600000000000001" customHeight="1" x14ac:dyDescent="0.15">
      <c r="A6" s="531"/>
      <c r="B6" s="545" t="str">
        <f>'1年目'!B6:C6</f>
        <v>販売単価(円/kg)</v>
      </c>
      <c r="C6" s="545"/>
      <c r="D6" s="195" t="str">
        <f>IF(E4=0,"",IF(G6="",E6,0))</f>
        <v/>
      </c>
      <c r="E6" s="191" t="str">
        <f>IF(E$4=0,"",F6)</f>
        <v/>
      </c>
      <c r="F6" s="196"/>
      <c r="G6" s="197" t="str">
        <f>IF(G$4=0,"",H6)</f>
        <v/>
      </c>
      <c r="H6" s="196"/>
      <c r="I6" s="197" t="str">
        <f>IF(I$4=0,"",J6)</f>
        <v/>
      </c>
      <c r="J6" s="196"/>
      <c r="K6" s="197" t="str">
        <f>IF(K$4=0,"",L6)</f>
        <v/>
      </c>
      <c r="L6" s="192"/>
      <c r="M6" s="194"/>
    </row>
    <row r="7" spans="1:14" ht="18.600000000000001" customHeight="1" x14ac:dyDescent="0.15">
      <c r="A7" s="531"/>
      <c r="B7" s="545" t="str">
        <f>'1年目'!B7:C7</f>
        <v>売上高</v>
      </c>
      <c r="C7" s="545"/>
      <c r="D7" s="198" t="str">
        <f>IF(E4=0,"",SUM(E7,G7,I7,K7))</f>
        <v/>
      </c>
      <c r="E7" s="199" t="str">
        <f>IF(E4=0,"",E5*E6)</f>
        <v/>
      </c>
      <c r="F7" s="200" t="str">
        <f>IF(E4=0,"",F5*F6)</f>
        <v/>
      </c>
      <c r="G7" s="201" t="str">
        <f>IF(G4=0,"",G5*G6)</f>
        <v/>
      </c>
      <c r="H7" s="200" t="str">
        <f>IF(G4=0,"",H5*H6)</f>
        <v/>
      </c>
      <c r="I7" s="201" t="str">
        <f>IF(I4=0,"",I5*I6)</f>
        <v/>
      </c>
      <c r="J7" s="200" t="str">
        <f>IF(I4=0,"",J5*J6)</f>
        <v/>
      </c>
      <c r="K7" s="201" t="str">
        <f>IF(K4=0,"",K5*K6)</f>
        <v/>
      </c>
      <c r="L7" s="200" t="str">
        <f>IF(K4=0,"",L5*L6)</f>
        <v/>
      </c>
      <c r="M7" s="279"/>
    </row>
    <row r="8" spans="1:14" ht="18.600000000000001" customHeight="1" x14ac:dyDescent="0.15">
      <c r="A8" s="531"/>
      <c r="B8" s="545" t="str">
        <f>'1年目'!B8:C8</f>
        <v>特定作業受託</v>
      </c>
      <c r="C8" s="545"/>
      <c r="D8" s="203" t="str">
        <f>IF(E4=0,"",SUM(E8,G8,I8,K8))</f>
        <v/>
      </c>
      <c r="E8" s="191" t="str">
        <f>IF(E$4=0,"",F8*(E$4/10))</f>
        <v/>
      </c>
      <c r="F8" s="204"/>
      <c r="G8" s="205" t="str">
        <f>IF(G$4=0,"",H8*(G$4/10))</f>
        <v/>
      </c>
      <c r="H8" s="204"/>
      <c r="I8" s="205" t="str">
        <f>IF(I$4=0,"",J8*(I$4/10))</f>
        <v/>
      </c>
      <c r="J8" s="204"/>
      <c r="K8" s="205" t="str">
        <f>IF(K$4=0,"",L8*(K$4/10))</f>
        <v/>
      </c>
      <c r="L8" s="204"/>
      <c r="M8" s="280"/>
    </row>
    <row r="9" spans="1:14" ht="18.600000000000001" customHeight="1" x14ac:dyDescent="0.15">
      <c r="A9" s="531"/>
      <c r="B9" s="545" t="str">
        <f>'1年目'!B9:C9</f>
        <v>作業受託</v>
      </c>
      <c r="C9" s="545"/>
      <c r="D9" s="203" t="str">
        <f>IF(E4=0,"",SUM(E9,G9,I9,K9))</f>
        <v/>
      </c>
      <c r="E9" s="191" t="str">
        <f>IF(E$4=0,"",F9*(E$4/10))</f>
        <v/>
      </c>
      <c r="F9" s="204"/>
      <c r="G9" s="205" t="str">
        <f>IF(G$4=0,"",H9*(G$4/10))</f>
        <v/>
      </c>
      <c r="H9" s="204"/>
      <c r="I9" s="205" t="str">
        <f>IF(I$4=0,"",J9*(I$4/10))</f>
        <v/>
      </c>
      <c r="J9" s="204"/>
      <c r="K9" s="205" t="str">
        <f>IF(K$4=0,"",L9*(K$4/10))</f>
        <v/>
      </c>
      <c r="L9" s="204"/>
      <c r="M9" s="280"/>
    </row>
    <row r="10" spans="1:14" ht="18.600000000000001" customHeight="1" x14ac:dyDescent="0.15">
      <c r="A10" s="531"/>
      <c r="B10" s="545" t="str">
        <f>'1年目'!B10:C10</f>
        <v>雑収入</v>
      </c>
      <c r="C10" s="545"/>
      <c r="D10" s="203" t="str">
        <f>IF(E4=0,"",SUM(E10,G10,I10,K10))</f>
        <v/>
      </c>
      <c r="E10" s="191" t="str">
        <f>IF(E$4=0,"",F10*(E$4/10))</f>
        <v/>
      </c>
      <c r="F10" s="207"/>
      <c r="G10" s="205" t="str">
        <f>IF(G$4=0,"",H10*(G$4/10))</f>
        <v/>
      </c>
      <c r="H10" s="207"/>
      <c r="I10" s="205" t="str">
        <f>IF(I$4=0,"",J10*(I$4/10))</f>
        <v/>
      </c>
      <c r="J10" s="207"/>
      <c r="K10" s="205" t="str">
        <f>IF(K$4=0,"",L10*(K$4/10))</f>
        <v/>
      </c>
      <c r="L10" s="207"/>
      <c r="M10" s="208"/>
    </row>
    <row r="11" spans="1:14" ht="18.600000000000001" customHeight="1" x14ac:dyDescent="0.15">
      <c r="A11" s="531"/>
      <c r="B11" s="529" t="s">
        <v>347</v>
      </c>
      <c r="C11" s="529"/>
      <c r="D11" s="209" t="str">
        <f>IF(E4=0,"",SUM(D7:D10))</f>
        <v/>
      </c>
      <c r="E11" s="210" t="str">
        <f>IF(E4=0,"",SUM(E7:E10))</f>
        <v/>
      </c>
      <c r="F11" s="211" t="str">
        <f>IF(E4=0,"",SUM(F7:F10))</f>
        <v/>
      </c>
      <c r="G11" s="212" t="str">
        <f>IF(G4=0,"",SUM(G7:G10))</f>
        <v/>
      </c>
      <c r="H11" s="211" t="str">
        <f>IF(G4=0,"",SUM(H7:H10))</f>
        <v/>
      </c>
      <c r="I11" s="212" t="str">
        <f>IF(I4=0,"",SUM(I7:I10))</f>
        <v/>
      </c>
      <c r="J11" s="211" t="str">
        <f>IF(I4=0,"",SUM(J7:J10))</f>
        <v/>
      </c>
      <c r="K11" s="212" t="str">
        <f>IF(K4=0,"",SUM(K7:K10))</f>
        <v/>
      </c>
      <c r="L11" s="211" t="str">
        <f>IF(K4=0,"",SUM(L7:L10))</f>
        <v/>
      </c>
      <c r="M11" s="281" t="s">
        <v>348</v>
      </c>
      <c r="N11" s="127" t="s">
        <v>268</v>
      </c>
    </row>
    <row r="12" spans="1:14" ht="18.600000000000001" customHeight="1" x14ac:dyDescent="0.15">
      <c r="A12" s="528" t="s">
        <v>349</v>
      </c>
      <c r="B12" s="544" t="str">
        <f>'1年目'!B12</f>
        <v>租税公課</v>
      </c>
      <c r="C12" s="544"/>
      <c r="D12" s="214" t="str">
        <f>IF(E4=0,"",SUM(E12,G12,I12,K12))</f>
        <v/>
      </c>
      <c r="E12" s="215"/>
      <c r="F12" s="216" t="str">
        <f>IF(E$4=0,"",E12*10/E$4)</f>
        <v/>
      </c>
      <c r="G12" s="215"/>
      <c r="H12" s="216" t="str">
        <f>IF(G$4=0,"",G12*10/G$4)</f>
        <v/>
      </c>
      <c r="I12" s="215"/>
      <c r="J12" s="216" t="str">
        <f>IF(I$4=0,"",I12*10/I$4)</f>
        <v/>
      </c>
      <c r="K12" s="215"/>
      <c r="L12" s="216" t="str">
        <f>IF(K$4=0,"",K12*10/K$4)</f>
        <v/>
      </c>
      <c r="M12" s="217"/>
      <c r="N12" s="127"/>
    </row>
    <row r="13" spans="1:14" ht="18.600000000000001" customHeight="1" x14ac:dyDescent="0.15">
      <c r="A13" s="528"/>
      <c r="B13" s="531" t="s">
        <v>350</v>
      </c>
      <c r="C13" s="282" t="str">
        <f>'1年目'!C13</f>
        <v>種苗・素畜費</v>
      </c>
      <c r="D13" s="219" t="str">
        <f>IF(E4=0,"",SUM(E13,G13,I13,K13))</f>
        <v/>
      </c>
      <c r="E13" s="191" t="str">
        <f t="shared" ref="E13:E19" si="0">IF(E$4=0,"",F13*(E$4/10))</f>
        <v/>
      </c>
      <c r="F13" s="220"/>
      <c r="G13" s="205" t="str">
        <f t="shared" ref="G13:G19" si="1">IF(G$4=0,"",H13*(G$4/10))</f>
        <v/>
      </c>
      <c r="H13" s="220"/>
      <c r="I13" s="205" t="str">
        <f t="shared" ref="I13:I19" si="2">IF(I$4=0,"",J13*(I$4/10))</f>
        <v/>
      </c>
      <c r="J13" s="220"/>
      <c r="K13" s="205" t="str">
        <f t="shared" ref="K13:K19" si="3">IF(K$4=0,"",L13*(K$4/10))</f>
        <v/>
      </c>
      <c r="L13" s="220"/>
      <c r="M13" s="194"/>
    </row>
    <row r="14" spans="1:14" ht="18.600000000000001" customHeight="1" x14ac:dyDescent="0.15">
      <c r="A14" s="528"/>
      <c r="B14" s="528"/>
      <c r="C14" s="282" t="str">
        <f>'1年目'!C14</f>
        <v>肥料・飼料費</v>
      </c>
      <c r="D14" s="219" t="str">
        <f>IF(E4=0,"",SUM(E14,G14,I14,K14))</f>
        <v/>
      </c>
      <c r="E14" s="191" t="str">
        <f t="shared" si="0"/>
        <v/>
      </c>
      <c r="F14" s="204"/>
      <c r="G14" s="205" t="str">
        <f t="shared" si="1"/>
        <v/>
      </c>
      <c r="H14" s="204"/>
      <c r="I14" s="205" t="str">
        <f t="shared" si="2"/>
        <v/>
      </c>
      <c r="J14" s="204"/>
      <c r="K14" s="205" t="str">
        <f t="shared" si="3"/>
        <v/>
      </c>
      <c r="L14" s="204"/>
      <c r="M14" s="221"/>
    </row>
    <row r="15" spans="1:14" ht="18.600000000000001" customHeight="1" x14ac:dyDescent="0.15">
      <c r="A15" s="528"/>
      <c r="B15" s="528"/>
      <c r="C15" s="282" t="str">
        <f>'1年目'!C15</f>
        <v>農薬・衛生費</v>
      </c>
      <c r="D15" s="219" t="str">
        <f>IF(E4=0,"",SUM(E15,G15,I15,K15))</f>
        <v/>
      </c>
      <c r="E15" s="191" t="str">
        <f t="shared" si="0"/>
        <v/>
      </c>
      <c r="F15" s="204"/>
      <c r="G15" s="205" t="str">
        <f t="shared" si="1"/>
        <v/>
      </c>
      <c r="H15" s="204"/>
      <c r="I15" s="205" t="str">
        <f t="shared" si="2"/>
        <v/>
      </c>
      <c r="J15" s="204"/>
      <c r="K15" s="205" t="str">
        <f t="shared" si="3"/>
        <v/>
      </c>
      <c r="L15" s="204"/>
      <c r="M15" s="194"/>
    </row>
    <row r="16" spans="1:14" ht="18.600000000000001" customHeight="1" x14ac:dyDescent="0.15">
      <c r="A16" s="528"/>
      <c r="B16" s="528"/>
      <c r="C16" s="282" t="str">
        <f>'1年目'!C16</f>
        <v>農具費</v>
      </c>
      <c r="D16" s="219" t="str">
        <f>IF(E4=0,"",SUM(E16,G16,I16,K16))</f>
        <v/>
      </c>
      <c r="E16" s="191" t="str">
        <f t="shared" si="0"/>
        <v/>
      </c>
      <c r="F16" s="204"/>
      <c r="G16" s="205" t="str">
        <f t="shared" si="1"/>
        <v/>
      </c>
      <c r="H16" s="204"/>
      <c r="I16" s="205" t="str">
        <f t="shared" si="2"/>
        <v/>
      </c>
      <c r="J16" s="204"/>
      <c r="K16" s="205" t="str">
        <f t="shared" si="3"/>
        <v/>
      </c>
      <c r="L16" s="204"/>
      <c r="M16" s="194"/>
    </row>
    <row r="17" spans="1:16" ht="18.600000000000001" customHeight="1" x14ac:dyDescent="0.15">
      <c r="A17" s="528"/>
      <c r="B17" s="528"/>
      <c r="C17" s="282" t="str">
        <f>'1年目'!C17</f>
        <v>諸材料費</v>
      </c>
      <c r="D17" s="219" t="str">
        <f>IF(E4=0,"",SUM(E17,G17,I17,K17))</f>
        <v/>
      </c>
      <c r="E17" s="191" t="str">
        <f t="shared" si="0"/>
        <v/>
      </c>
      <c r="F17" s="204"/>
      <c r="G17" s="205" t="str">
        <f t="shared" si="1"/>
        <v/>
      </c>
      <c r="H17" s="204"/>
      <c r="I17" s="205" t="str">
        <f t="shared" si="2"/>
        <v/>
      </c>
      <c r="J17" s="204"/>
      <c r="K17" s="205" t="str">
        <f t="shared" si="3"/>
        <v/>
      </c>
      <c r="L17" s="204"/>
      <c r="M17" s="222"/>
    </row>
    <row r="18" spans="1:16" ht="18.600000000000001" customHeight="1" x14ac:dyDescent="0.15">
      <c r="A18" s="528"/>
      <c r="B18" s="528"/>
      <c r="C18" s="282" t="str">
        <f>'1年目'!C18</f>
        <v>動力光熱費</v>
      </c>
      <c r="D18" s="219" t="str">
        <f>IF(E4=0,"",SUM(E18,G18,I18,K18))</f>
        <v/>
      </c>
      <c r="E18" s="191" t="str">
        <f t="shared" si="0"/>
        <v/>
      </c>
      <c r="F18" s="204"/>
      <c r="G18" s="205" t="str">
        <f t="shared" si="1"/>
        <v/>
      </c>
      <c r="H18" s="204"/>
      <c r="I18" s="205" t="str">
        <f t="shared" si="2"/>
        <v/>
      </c>
      <c r="J18" s="204"/>
      <c r="K18" s="205" t="str">
        <f t="shared" si="3"/>
        <v/>
      </c>
      <c r="L18" s="204"/>
      <c r="M18" s="222"/>
    </row>
    <row r="19" spans="1:16" ht="18.600000000000001" customHeight="1" x14ac:dyDescent="0.15">
      <c r="A19" s="528"/>
      <c r="B19" s="528"/>
      <c r="C19" s="282" t="str">
        <f>'1年目'!C19</f>
        <v>雇人費</v>
      </c>
      <c r="D19" s="219" t="str">
        <f>IF(E4=0,"",SUM(E19,G19,I19,K19))</f>
        <v/>
      </c>
      <c r="E19" s="191" t="str">
        <f t="shared" si="0"/>
        <v/>
      </c>
      <c r="F19" s="204"/>
      <c r="G19" s="205" t="str">
        <f t="shared" si="1"/>
        <v/>
      </c>
      <c r="H19" s="204"/>
      <c r="I19" s="205" t="str">
        <f t="shared" si="2"/>
        <v/>
      </c>
      <c r="J19" s="204"/>
      <c r="K19" s="205" t="str">
        <f t="shared" si="3"/>
        <v/>
      </c>
      <c r="L19" s="204"/>
      <c r="M19" s="222"/>
    </row>
    <row r="20" spans="1:16" ht="18.600000000000001" customHeight="1" x14ac:dyDescent="0.15">
      <c r="A20" s="528"/>
      <c r="B20" s="528"/>
      <c r="C20" s="282" t="str">
        <f>'1年目'!C20</f>
        <v>作業用衣料費</v>
      </c>
      <c r="D20" s="219" t="str">
        <f>IF(E4=0,"",SUM(E20,G20,I20,K20))</f>
        <v/>
      </c>
      <c r="E20" s="223"/>
      <c r="F20" s="224" t="str">
        <f>IF(E$4=0,"",E20*10/E$4)</f>
        <v/>
      </c>
      <c r="G20" s="225"/>
      <c r="H20" s="224" t="str">
        <f>IF(G$4=0,"",G20*10/G$4)</f>
        <v/>
      </c>
      <c r="I20" s="225"/>
      <c r="J20" s="224" t="str">
        <f>IF(I$4=0,"",I20*10/I$4)</f>
        <v/>
      </c>
      <c r="K20" s="225"/>
      <c r="L20" s="224" t="str">
        <f>IF(K$4=0,"",K20*10/K$4)</f>
        <v/>
      </c>
      <c r="M20" s="226"/>
      <c r="N20" s="186"/>
      <c r="O20" s="186"/>
    </row>
    <row r="21" spans="1:16" ht="18.600000000000001" customHeight="1" x14ac:dyDescent="0.15">
      <c r="A21" s="528"/>
      <c r="B21" s="528"/>
      <c r="C21" s="282" t="str">
        <f>'1年目'!C21</f>
        <v>農業共済掛金</v>
      </c>
      <c r="D21" s="219" t="str">
        <f>IF(E4=0,"",SUM(E21,G21,I21,K21))</f>
        <v/>
      </c>
      <c r="E21" s="223"/>
      <c r="F21" s="224" t="str">
        <f>IF(E$4=0,"",E21*10/E$4)</f>
        <v/>
      </c>
      <c r="G21" s="225"/>
      <c r="H21" s="224" t="str">
        <f>IF(G$4=0,"",G21*10/G$4)</f>
        <v/>
      </c>
      <c r="I21" s="225"/>
      <c r="J21" s="224" t="str">
        <f>IF(I$4=0,"",I21*10/I$4)</f>
        <v/>
      </c>
      <c r="K21" s="225"/>
      <c r="L21" s="224" t="str">
        <f>IF(K$4=0,"",K21*10/K$4)</f>
        <v/>
      </c>
      <c r="M21" s="194"/>
      <c r="P21" s="227"/>
    </row>
    <row r="22" spans="1:16" ht="18.600000000000001" customHeight="1" x14ac:dyDescent="0.15">
      <c r="A22" s="528"/>
      <c r="B22" s="528"/>
      <c r="C22" s="283" t="str">
        <f>'1年目'!C22</f>
        <v>雑費（予備費等）</v>
      </c>
      <c r="D22" s="219" t="str">
        <f>IF(E4=0,"",SUM(E22,G22,I22,K22))</f>
        <v/>
      </c>
      <c r="E22" s="223"/>
      <c r="F22" s="229" t="str">
        <f>IF(E$4=0,"",E22*10/E$4)</f>
        <v/>
      </c>
      <c r="G22" s="230"/>
      <c r="H22" s="229" t="str">
        <f>IF(G$4=0,"",G22*10/G$4)</f>
        <v/>
      </c>
      <c r="I22" s="230"/>
      <c r="J22" s="229" t="str">
        <f>IF(I$4=0,"",I22*10/I$4)</f>
        <v/>
      </c>
      <c r="K22" s="230"/>
      <c r="L22" s="229" t="str">
        <f>IF(K$4=0,"",K22*10/K$4)</f>
        <v/>
      </c>
      <c r="M22" s="231"/>
      <c r="N22" s="227"/>
      <c r="P22" s="227"/>
    </row>
    <row r="23" spans="1:16" ht="18.600000000000001" customHeight="1" x14ac:dyDescent="0.15">
      <c r="A23" s="528"/>
      <c r="B23" s="531"/>
      <c r="C23" s="248" t="s">
        <v>282</v>
      </c>
      <c r="D23" s="214" t="str">
        <f>IF(E4=0,"",SUM(D13:D22))</f>
        <v/>
      </c>
      <c r="E23" s="233" t="str">
        <f>IF(E4=0,"",SUM(E13:E22))</f>
        <v/>
      </c>
      <c r="F23" s="234" t="str">
        <f>IF(E4=0,"",SUM(F13:F22))</f>
        <v/>
      </c>
      <c r="G23" s="235" t="str">
        <f>IF(G4=0,"",SUM(G13:G22))</f>
        <v/>
      </c>
      <c r="H23" s="236" t="str">
        <f>IF(G4=0,"",SUM(H13:H22))</f>
        <v/>
      </c>
      <c r="I23" s="235" t="str">
        <f>IF(I4=0,"",SUM(I13:I22))</f>
        <v/>
      </c>
      <c r="J23" s="236" t="str">
        <f>IF(I4=0,"",SUM(J13:J22))</f>
        <v/>
      </c>
      <c r="K23" s="235" t="str">
        <f>IF(K4=0,"",SUM(K13:K22))</f>
        <v/>
      </c>
      <c r="L23" s="236" t="str">
        <f>IF(K4=0,"",SUM(L13:L22))</f>
        <v/>
      </c>
      <c r="M23" s="213"/>
      <c r="N23" s="127" t="s">
        <v>268</v>
      </c>
      <c r="P23" s="227"/>
    </row>
    <row r="24" spans="1:16" ht="18.600000000000001" customHeight="1" x14ac:dyDescent="0.15">
      <c r="A24" s="528"/>
      <c r="B24" s="528" t="s">
        <v>284</v>
      </c>
      <c r="C24" s="284" t="str">
        <f>'1年目'!C24</f>
        <v>修繕費</v>
      </c>
      <c r="D24" s="219" t="str">
        <f>IF(E4=0,"",SUM(E24,G24,I24,K24))</f>
        <v/>
      </c>
      <c r="E24" s="223"/>
      <c r="F24" s="238" t="str">
        <f>IF(E$4=0,"",E24*10/E4)</f>
        <v/>
      </c>
      <c r="G24" s="239"/>
      <c r="H24" s="240" t="str">
        <f>IF(G$4=0,"",G24*10/G4)</f>
        <v/>
      </c>
      <c r="I24" s="239"/>
      <c r="J24" s="240" t="str">
        <f>IF(I$4=0,"",I24*10/I4)</f>
        <v/>
      </c>
      <c r="K24" s="239"/>
      <c r="L24" s="240" t="str">
        <f>IF(K$4=0,"",K24*10/K4)</f>
        <v/>
      </c>
      <c r="M24" s="241"/>
      <c r="N24" s="242"/>
      <c r="P24" s="227"/>
    </row>
    <row r="25" spans="1:16" ht="18.600000000000001" customHeight="1" x14ac:dyDescent="0.15">
      <c r="A25" s="528"/>
      <c r="B25" s="528"/>
      <c r="C25" s="285" t="str">
        <f>'1年目'!C25</f>
        <v>減価償却費</v>
      </c>
      <c r="D25" s="219" t="str">
        <f>IF(E4=0,"",SUM(E25,G25,I25,K25))</f>
        <v/>
      </c>
      <c r="E25" s="223"/>
      <c r="F25" s="229" t="str">
        <f>IF(E$4=0,"",E25*10/E4)</f>
        <v/>
      </c>
      <c r="G25" s="286"/>
      <c r="H25" s="245" t="str">
        <f>IF(G4=0,"",G25*10/G4)</f>
        <v/>
      </c>
      <c r="I25" s="246"/>
      <c r="J25" s="245" t="str">
        <f>IF(I4=0,"",I25*10/I4)</f>
        <v/>
      </c>
      <c r="K25" s="246"/>
      <c r="L25" s="245" t="str">
        <f>IF(K4=0,"",K25*10/K4)</f>
        <v/>
      </c>
      <c r="M25" s="247" t="s">
        <v>351</v>
      </c>
      <c r="N25" s="242"/>
      <c r="P25" s="227"/>
    </row>
    <row r="26" spans="1:16" ht="18.600000000000001" customHeight="1" x14ac:dyDescent="0.15">
      <c r="A26" s="528"/>
      <c r="B26" s="528"/>
      <c r="C26" s="248" t="s">
        <v>282</v>
      </c>
      <c r="D26" s="214" t="str">
        <f>IF(E4=0,"",SUM(D24:D25))</f>
        <v/>
      </c>
      <c r="E26" s="233" t="str">
        <f>IF(E4=0,"",SUM(E24:E25))</f>
        <v/>
      </c>
      <c r="F26" s="236" t="str">
        <f>IF(E4=0,"",SUM(F24:F25))</f>
        <v/>
      </c>
      <c r="G26" s="249" t="str">
        <f>IF(G4=0,"",SUM(G24:G25))</f>
        <v/>
      </c>
      <c r="H26" s="234" t="str">
        <f>IF(G4=0,"",SUM(H24:H25))</f>
        <v/>
      </c>
      <c r="I26" s="235" t="str">
        <f>IF(I4=0,"",SUM(I24:I25))</f>
        <v/>
      </c>
      <c r="J26" s="234" t="str">
        <f>IF(I4=0,"",SUM(J24:J25))</f>
        <v/>
      </c>
      <c r="K26" s="235" t="str">
        <f>IF(K4=0,"",SUM(K24:K25))</f>
        <v/>
      </c>
      <c r="L26" s="234" t="str">
        <f>IF(K4=0,"",SUM(L24:L25))</f>
        <v/>
      </c>
      <c r="M26" s="250"/>
      <c r="N26" s="127" t="s">
        <v>268</v>
      </c>
      <c r="P26" s="227"/>
    </row>
    <row r="27" spans="1:16" ht="18.600000000000001" customHeight="1" x14ac:dyDescent="0.15">
      <c r="A27" s="528"/>
      <c r="B27" s="531" t="s">
        <v>288</v>
      </c>
      <c r="C27" s="282" t="str">
        <f>'1年目'!C27</f>
        <v>出荷資材費</v>
      </c>
      <c r="D27" s="219" t="str">
        <f>IF(E4=0,"",SUM(E27,G27,I27,K27))</f>
        <v/>
      </c>
      <c r="E27" s="191" t="str">
        <f>IF(E$4=0,"",F27*(E$4/10))</f>
        <v/>
      </c>
      <c r="F27" s="220"/>
      <c r="G27" s="205" t="str">
        <f>IF(G$4=0,"",H27*(G$4/10))</f>
        <v/>
      </c>
      <c r="H27" s="220"/>
      <c r="I27" s="205" t="str">
        <f>IF(I$4=0,"",J27*(I$4/10))</f>
        <v/>
      </c>
      <c r="J27" s="220"/>
      <c r="K27" s="205" t="str">
        <f>IF(K$4=0,"",L27*(K$4/10))</f>
        <v/>
      </c>
      <c r="L27" s="220"/>
      <c r="M27" s="194"/>
      <c r="N27" s="251"/>
      <c r="P27" s="227"/>
    </row>
    <row r="28" spans="1:16" ht="18.600000000000001" customHeight="1" x14ac:dyDescent="0.15">
      <c r="A28" s="528"/>
      <c r="B28" s="528"/>
      <c r="C28" s="282" t="str">
        <f>'1年目'!C28</f>
        <v>運賃</v>
      </c>
      <c r="D28" s="219" t="str">
        <f>IF(E4=0,"",SUM(E28,G28,I28,K28))</f>
        <v/>
      </c>
      <c r="E28" s="191" t="str">
        <f>IF(E$4=0,"",F28*(E$4/10))</f>
        <v/>
      </c>
      <c r="F28" s="204"/>
      <c r="G28" s="205" t="str">
        <f>IF(G$4=0,"",H28*(G$4/10))</f>
        <v/>
      </c>
      <c r="H28" s="204"/>
      <c r="I28" s="205" t="str">
        <f>IF(I$4=0,"",J28*(I$4/10))</f>
        <v/>
      </c>
      <c r="J28" s="204"/>
      <c r="K28" s="205" t="str">
        <f>IF(K$4=0,"",L28*(K$4/10))</f>
        <v/>
      </c>
      <c r="L28" s="204"/>
      <c r="M28" s="252"/>
    </row>
    <row r="29" spans="1:16" ht="18.600000000000001" customHeight="1" x14ac:dyDescent="0.15">
      <c r="A29" s="528"/>
      <c r="B29" s="528"/>
      <c r="C29" s="282" t="str">
        <f>'1年目'!C29</f>
        <v>出荷手数料</v>
      </c>
      <c r="D29" s="219" t="str">
        <f>IF(E4=0,"",SUM(E29,G29,I29,K29))</f>
        <v/>
      </c>
      <c r="E29" s="191" t="str">
        <f>IF(E$4=0,"",F29*(E$4/10))</f>
        <v/>
      </c>
      <c r="F29" s="254"/>
      <c r="G29" s="205" t="str">
        <f>IF(G$4=0,"",H29*(G$4/10))</f>
        <v/>
      </c>
      <c r="H29" s="254"/>
      <c r="I29" s="205" t="str">
        <f>IF(I$4=0,"",J29*(I$4/10))</f>
        <v/>
      </c>
      <c r="J29" s="254"/>
      <c r="K29" s="205" t="str">
        <f>IF(K$4=0,"",L29*(K$4/10))</f>
        <v/>
      </c>
      <c r="L29" s="254"/>
      <c r="M29" s="255"/>
    </row>
    <row r="30" spans="1:16" ht="18.600000000000001" customHeight="1" x14ac:dyDescent="0.15">
      <c r="A30" s="528"/>
      <c r="B30" s="531"/>
      <c r="C30" s="248" t="s">
        <v>282</v>
      </c>
      <c r="D30" s="214" t="str">
        <f>IF(E4=0,"",SUM(D27:D29))</f>
        <v/>
      </c>
      <c r="E30" s="233" t="str">
        <f>IF(E4=0,"",SUM(E27:E29))</f>
        <v/>
      </c>
      <c r="F30" s="234" t="str">
        <f>IF(E4=0,"",SUM(F27:F29))</f>
        <v/>
      </c>
      <c r="G30" s="235" t="str">
        <f>IF(G4=0,"",SUM(G27:G29))</f>
        <v/>
      </c>
      <c r="H30" s="234" t="str">
        <f>IF(G4=0,"",SUM(H27:H29))</f>
        <v/>
      </c>
      <c r="I30" s="235" t="str">
        <f>IF(I4=0,"",SUM(I27:I29))</f>
        <v/>
      </c>
      <c r="J30" s="234" t="str">
        <f>IF(I4=0,"",SUM(J27:J29))</f>
        <v/>
      </c>
      <c r="K30" s="235" t="str">
        <f>IF(K4=0,"",SUM(K27:K29))</f>
        <v/>
      </c>
      <c r="L30" s="234" t="str">
        <f>IF(K4=0,"",SUM(L27:L29))</f>
        <v/>
      </c>
      <c r="M30" s="250"/>
      <c r="N30" s="127" t="s">
        <v>268</v>
      </c>
    </row>
    <row r="31" spans="1:16" ht="18.600000000000001" customHeight="1" x14ac:dyDescent="0.15">
      <c r="A31" s="528"/>
      <c r="B31" s="528" t="s">
        <v>293</v>
      </c>
      <c r="C31" s="282" t="str">
        <f>'1年目'!C31</f>
        <v>土地改良水利費</v>
      </c>
      <c r="D31" s="219" t="str">
        <f>IF(E4=0,"",SUM(E31,G31,I31,K31))</f>
        <v/>
      </c>
      <c r="E31" s="191" t="str">
        <f>IF(E$4=0,"",F31*(E$4/10))</f>
        <v/>
      </c>
      <c r="F31" s="220"/>
      <c r="G31" s="205" t="str">
        <f>IF(G$4=0,"",H31*(G$4/10))</f>
        <v/>
      </c>
      <c r="H31" s="220"/>
      <c r="I31" s="205" t="str">
        <f>IF(I$4=0,"",J31*(I$4/10))</f>
        <v/>
      </c>
      <c r="J31" s="220"/>
      <c r="K31" s="205" t="str">
        <f>IF(K$4=0,"",L31*(K$4/10))</f>
        <v/>
      </c>
      <c r="L31" s="220"/>
      <c r="M31" s="256"/>
      <c r="N31" s="127"/>
    </row>
    <row r="32" spans="1:16" ht="18.600000000000001" customHeight="1" x14ac:dyDescent="0.15">
      <c r="A32" s="528"/>
      <c r="B32" s="528"/>
      <c r="C32" s="282" t="str">
        <f>'1年目'!C32</f>
        <v>支払利息</v>
      </c>
      <c r="D32" s="219" t="str">
        <f>IF(E4=0,"",SUM(E32,G32,I32,K32))</f>
        <v/>
      </c>
      <c r="E32" s="191" t="str">
        <f>IF(E$4=0,"",F32*(E$4/10))</f>
        <v/>
      </c>
      <c r="F32" s="220"/>
      <c r="G32" s="205" t="str">
        <f>IF(G$4=0,"",H32*(G$4/10))</f>
        <v/>
      </c>
      <c r="H32" s="220"/>
      <c r="I32" s="205" t="str">
        <f>IF(I$4=0,"",J32*(I$4/10))</f>
        <v/>
      </c>
      <c r="J32" s="220"/>
      <c r="K32" s="205" t="str">
        <f>IF(K$4=0,"",L32*(K$4/10))</f>
        <v/>
      </c>
      <c r="L32" s="220"/>
      <c r="M32" s="194"/>
    </row>
    <row r="33" spans="1:16" ht="18.600000000000001" customHeight="1" x14ac:dyDescent="0.15">
      <c r="A33" s="528"/>
      <c r="B33" s="528"/>
      <c r="C33" s="287" t="str">
        <f>'1年目'!C33</f>
        <v>地代・貸借料</v>
      </c>
      <c r="D33" s="219" t="str">
        <f>IF(E4=0,"",SUM(E33,G33,I33,K33))</f>
        <v/>
      </c>
      <c r="E33" s="191" t="str">
        <f>IF(E$4=0,"",F33*(E$4/10))</f>
        <v/>
      </c>
      <c r="F33" s="220"/>
      <c r="G33" s="258" t="str">
        <f>IF(G$4=0,"",H33*(G$4/10))</f>
        <v/>
      </c>
      <c r="H33" s="220"/>
      <c r="I33" s="258" t="str">
        <f>IF(I$4=0,"",J33*(I$4/10))</f>
        <v/>
      </c>
      <c r="J33" s="220"/>
      <c r="K33" s="258" t="str">
        <f>IF(K$4=0,"",L33*(K$4/10))</f>
        <v/>
      </c>
      <c r="L33" s="220"/>
      <c r="M33" s="222"/>
      <c r="P33" s="259"/>
    </row>
    <row r="34" spans="1:16" ht="18.600000000000001" customHeight="1" x14ac:dyDescent="0.15">
      <c r="A34" s="528"/>
      <c r="B34" s="528"/>
      <c r="C34" s="248" t="s">
        <v>282</v>
      </c>
      <c r="D34" s="260" t="str">
        <f>IF(E4=0,"",SUM(D31:D33))</f>
        <v/>
      </c>
      <c r="E34" s="233" t="str">
        <f>IF(E4=0,"",SUM(E31:E33))</f>
        <v/>
      </c>
      <c r="F34" s="261" t="str">
        <f>IF(E4=0,"",SUM(F31:F33))</f>
        <v/>
      </c>
      <c r="G34" s="235" t="str">
        <f>IF(G4=0,"",SUM(G31:G33))</f>
        <v/>
      </c>
      <c r="H34" s="261" t="str">
        <f>IF(G4=0,"",SUM(H31:H33))</f>
        <v/>
      </c>
      <c r="I34" s="235" t="str">
        <f>IF(I4=0,"",SUM(I31:I33))</f>
        <v/>
      </c>
      <c r="J34" s="261" t="str">
        <f>IF(I4=0,"",SUM(J31:J33))</f>
        <v/>
      </c>
      <c r="K34" s="235" t="str">
        <f>IF(K4=0,"",SUM(K31:K33))</f>
        <v/>
      </c>
      <c r="L34" s="261" t="str">
        <f>IF(K4=0,"",SUM(L31:L33))</f>
        <v/>
      </c>
      <c r="M34" s="262"/>
      <c r="N34" s="127" t="s">
        <v>268</v>
      </c>
    </row>
    <row r="35" spans="1:16" ht="18.600000000000001" customHeight="1" x14ac:dyDescent="0.15">
      <c r="A35" s="528"/>
      <c r="B35" s="532" t="s">
        <v>347</v>
      </c>
      <c r="C35" s="532"/>
      <c r="D35" s="263" t="str">
        <f>IF(E4=0,"",SUM(D12,D23,D26,D30,D34))</f>
        <v/>
      </c>
      <c r="E35" s="264" t="str">
        <f>IF(E4=0,"",SUM(E12,E23,E26,E30,E34))</f>
        <v/>
      </c>
      <c r="F35" s="265" t="str">
        <f>IF(E4=0,"",SUM(F12,F23,F26,F30,F34))</f>
        <v/>
      </c>
      <c r="G35" s="266" t="str">
        <f>IF(G4=0,"",SUM(G12,G23,G26,G30,G34))</f>
        <v/>
      </c>
      <c r="H35" s="265" t="str">
        <f>IF(G4=0,"",SUM(H12,H23,H26,H30,H34))</f>
        <v/>
      </c>
      <c r="I35" s="266" t="str">
        <f>IF(I4=0,"",SUM(I12,I23,I26,I30,I34))</f>
        <v/>
      </c>
      <c r="J35" s="265" t="str">
        <f>IF(I4=0,"",SUM(J12,J23,J26,J30,J34))</f>
        <v/>
      </c>
      <c r="K35" s="266" t="str">
        <f>IF(K4=0,"",SUM(K12,K23,K26,K30,K34))</f>
        <v/>
      </c>
      <c r="L35" s="265" t="str">
        <f>IF(K4=0,"",SUM(L12,L23,L26,L30,L34))</f>
        <v/>
      </c>
      <c r="M35" s="267" t="s">
        <v>352</v>
      </c>
      <c r="N35" s="127" t="s">
        <v>268</v>
      </c>
    </row>
    <row r="36" spans="1:16" ht="22.5" customHeight="1" x14ac:dyDescent="0.15">
      <c r="A36" s="528" t="s">
        <v>353</v>
      </c>
      <c r="B36" s="529" t="s">
        <v>354</v>
      </c>
      <c r="C36" s="529"/>
      <c r="D36" s="268" t="str">
        <f>IF(E4=0,"",D11-D35)</f>
        <v/>
      </c>
      <c r="E36" s="264" t="str">
        <f>IF(E4=0,"",E11-E35)</f>
        <v/>
      </c>
      <c r="F36" s="265" t="str">
        <f>IF(E4=0,"",F11-F35)</f>
        <v/>
      </c>
      <c r="G36" s="266" t="str">
        <f>IF(G4=0,"",G11-G35)</f>
        <v/>
      </c>
      <c r="H36" s="265" t="str">
        <f>IF(G4=0,"",H11-H35)</f>
        <v/>
      </c>
      <c r="I36" s="266" t="str">
        <f>IF(I4=0,"",I11-I35)</f>
        <v/>
      </c>
      <c r="J36" s="265" t="str">
        <f>IF(I4=0,"",J11-J35)</f>
        <v/>
      </c>
      <c r="K36" s="266" t="str">
        <f>IF(K4=0,"",K11-K35)</f>
        <v/>
      </c>
      <c r="L36" s="265" t="str">
        <f>IF(K4=0,"",L11-L35)</f>
        <v/>
      </c>
      <c r="M36" s="269" t="s">
        <v>355</v>
      </c>
      <c r="N36" s="127" t="s">
        <v>268</v>
      </c>
    </row>
    <row r="37" spans="1:16" ht="22.5" customHeight="1" thickBot="1" x14ac:dyDescent="0.2">
      <c r="A37" s="528"/>
      <c r="B37" s="529" t="s">
        <v>356</v>
      </c>
      <c r="C37" s="529"/>
      <c r="D37" s="270" t="str">
        <f>IF(E4=0,"",D36/D11)</f>
        <v/>
      </c>
      <c r="E37" s="271" t="str">
        <f>IF(E4=0,"",E36/E11)</f>
        <v/>
      </c>
      <c r="F37" s="272" t="str">
        <f>IF(E4=0,"",F36/F11)</f>
        <v/>
      </c>
      <c r="G37" s="273" t="str">
        <f>IF(G4=0,"",G36/G11)</f>
        <v/>
      </c>
      <c r="H37" s="272" t="str">
        <f>IF(G4=0,"",H36/H11)</f>
        <v/>
      </c>
      <c r="I37" s="273" t="str">
        <f>IF(I4=0,"",I36/I11)</f>
        <v/>
      </c>
      <c r="J37" s="272" t="str">
        <f>IF(I4=0,"",J36/J11)</f>
        <v/>
      </c>
      <c r="K37" s="273" t="str">
        <f>IF(K4=0,"",K36/K11)</f>
        <v/>
      </c>
      <c r="L37" s="272" t="str">
        <f>IF(K4=0,"",L36/L11)</f>
        <v/>
      </c>
      <c r="M37" s="274" t="s">
        <v>357</v>
      </c>
      <c r="N37" s="127" t="s">
        <v>268</v>
      </c>
    </row>
    <row r="38" spans="1:16" ht="18.600000000000001" customHeight="1" x14ac:dyDescent="0.15"/>
    <row r="39" spans="1:16" ht="18.600000000000001" customHeight="1" x14ac:dyDescent="0.15">
      <c r="D39" s="275"/>
    </row>
    <row r="40" spans="1:16" ht="18.600000000000001" customHeight="1" x14ac:dyDescent="0.15">
      <c r="D40" s="275"/>
    </row>
  </sheetData>
  <mergeCells count="27">
    <mergeCell ref="A1:C1"/>
    <mergeCell ref="A2:C2"/>
    <mergeCell ref="A3:C4"/>
    <mergeCell ref="D3:D4"/>
    <mergeCell ref="E3:F3"/>
    <mergeCell ref="I3:J3"/>
    <mergeCell ref="K3:L3"/>
    <mergeCell ref="M3:M4"/>
    <mergeCell ref="A5:A11"/>
    <mergeCell ref="B5:C5"/>
    <mergeCell ref="B6:C6"/>
    <mergeCell ref="B7:C7"/>
    <mergeCell ref="B8:C8"/>
    <mergeCell ref="B9:C9"/>
    <mergeCell ref="B10:C10"/>
    <mergeCell ref="G3:H3"/>
    <mergeCell ref="A36:A37"/>
    <mergeCell ref="B36:C36"/>
    <mergeCell ref="B37:C37"/>
    <mergeCell ref="B11:C11"/>
    <mergeCell ref="A12:A35"/>
    <mergeCell ref="B12:C12"/>
    <mergeCell ref="B13:B23"/>
    <mergeCell ref="B24:B26"/>
    <mergeCell ref="B27:B30"/>
    <mergeCell ref="B31:B34"/>
    <mergeCell ref="B35:C35"/>
  </mergeCells>
  <phoneticPr fontId="5"/>
  <dataValidations count="2">
    <dataValidation type="list" allowBlank="1" showErrorMessage="1" sqref="A1:C1" xr:uid="{5BE2416D-456C-4D82-A14F-ABD713CDB2F9}">
      <formula1>"収支計画【2年目】,収支実績【2年目】"</formula1>
      <formula2>0</formula2>
    </dataValidation>
    <dataValidation type="list" allowBlank="1" showErrorMessage="1" sqref="B5:B10" xr:uid="{E4822A3E-75D4-4842-8080-C060E5ADEBCA}">
      <formula1>"生産量(kg),生産量(cs)"</formula1>
      <formula2>0</formula2>
    </dataValidation>
  </dataValidations>
  <printOptions verticalCentered="1"/>
  <pageMargins left="0.59055118110236227" right="0.39370078740157483" top="0.47244094488188981" bottom="0.47244094488188981"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16EB3-6B44-4E2C-9AA5-1E8AF4629FD1}">
  <sheetPr>
    <tabColor rgb="FF00CCFF"/>
  </sheetPr>
  <dimension ref="A1:IW40"/>
  <sheetViews>
    <sheetView view="pageBreakPreview" zoomScale="85" zoomScaleNormal="85" zoomScalePageLayoutView="85" workbookViewId="0">
      <pane xSplit="4" ySplit="4" topLeftCell="E5" activePane="bottomRight" state="frozen"/>
      <selection activeCell="C14" sqref="C14"/>
      <selection pane="topRight" activeCell="C14" sqref="C14"/>
      <selection pane="bottomLeft" activeCell="C14" sqref="C14"/>
      <selection pane="bottomRight" activeCell="D1" sqref="D1"/>
    </sheetView>
  </sheetViews>
  <sheetFormatPr defaultColWidth="9" defaultRowHeight="13.5" x14ac:dyDescent="0.15"/>
  <cols>
    <col min="1" max="2" width="4.125" style="59" customWidth="1"/>
    <col min="3" max="3" width="18.625" style="59" customWidth="1"/>
    <col min="4" max="4" width="15.625" style="59" customWidth="1"/>
    <col min="5" max="12" width="12.625" style="59" customWidth="1"/>
    <col min="13" max="13" width="30.625" style="59" customWidth="1"/>
    <col min="14" max="14" width="9.125" style="59" customWidth="1"/>
    <col min="15" max="15" width="10.125" style="59" customWidth="1"/>
    <col min="16" max="16" width="9.125" style="59" customWidth="1"/>
    <col min="17" max="17" width="13.375" style="59" customWidth="1"/>
    <col min="18" max="18" width="9.125" style="59" customWidth="1"/>
    <col min="19" max="257" width="9" style="59"/>
    <col min="258" max="16384" width="9" style="162"/>
  </cols>
  <sheetData>
    <row r="1" spans="1:14" s="181" customFormat="1" ht="27.75" customHeight="1" thickBot="1" x14ac:dyDescent="0.2">
      <c r="A1" s="538" t="s">
        <v>359</v>
      </c>
      <c r="B1" s="538"/>
      <c r="C1" s="538"/>
      <c r="D1" s="276" t="s">
        <v>369</v>
      </c>
      <c r="E1" s="180"/>
      <c r="F1" s="180"/>
      <c r="G1" s="180"/>
      <c r="H1" s="180"/>
      <c r="I1" s="180"/>
      <c r="J1" s="180"/>
      <c r="K1" s="180"/>
      <c r="L1" s="180"/>
      <c r="M1" s="180"/>
    </row>
    <row r="2" spans="1:14" ht="18.600000000000001" customHeight="1" x14ac:dyDescent="0.15">
      <c r="A2" s="546" t="str">
        <f>IF('2年目'!A2="","",'2年目'!A2+1)</f>
        <v/>
      </c>
      <c r="B2" s="546"/>
      <c r="C2" s="546"/>
      <c r="D2" s="182" t="str">
        <f>IF(E4=0,"",E4+G4+I4+K4)</f>
        <v/>
      </c>
      <c r="E2" s="183"/>
      <c r="F2" s="183"/>
      <c r="G2" s="183"/>
      <c r="H2" s="184"/>
      <c r="I2" s="184"/>
      <c r="J2" s="184"/>
      <c r="K2" s="184"/>
      <c r="L2" s="184"/>
      <c r="M2" s="185"/>
    </row>
    <row r="3" spans="1:14" ht="24" customHeight="1" x14ac:dyDescent="0.15">
      <c r="A3" s="529" t="s">
        <v>151</v>
      </c>
      <c r="B3" s="529"/>
      <c r="C3" s="529"/>
      <c r="D3" s="542" t="s">
        <v>342</v>
      </c>
      <c r="E3" s="543" t="s">
        <v>370</v>
      </c>
      <c r="F3" s="543"/>
      <c r="G3" s="533" t="s">
        <v>370</v>
      </c>
      <c r="H3" s="533"/>
      <c r="I3" s="533" t="s">
        <v>370</v>
      </c>
      <c r="J3" s="533"/>
      <c r="K3" s="533" t="s">
        <v>370</v>
      </c>
      <c r="L3" s="533"/>
      <c r="M3" s="534" t="s">
        <v>343</v>
      </c>
      <c r="N3" s="186"/>
    </row>
    <row r="4" spans="1:14" ht="24" customHeight="1" x14ac:dyDescent="0.15">
      <c r="A4" s="529"/>
      <c r="B4" s="529"/>
      <c r="C4" s="529"/>
      <c r="D4" s="542"/>
      <c r="E4" s="187"/>
      <c r="F4" s="188" t="s">
        <v>344</v>
      </c>
      <c r="G4" s="189"/>
      <c r="H4" s="277" t="s">
        <v>344</v>
      </c>
      <c r="I4" s="189"/>
      <c r="J4" s="277" t="s">
        <v>344</v>
      </c>
      <c r="K4" s="278"/>
      <c r="L4" s="277" t="s">
        <v>344</v>
      </c>
      <c r="M4" s="534"/>
      <c r="N4" s="186"/>
    </row>
    <row r="5" spans="1:14" ht="18" customHeight="1" x14ac:dyDescent="0.15">
      <c r="A5" s="531" t="s">
        <v>266</v>
      </c>
      <c r="B5" s="545" t="str">
        <f>'1年目'!B5:C5</f>
        <v>生産量(kg)</v>
      </c>
      <c r="C5" s="545"/>
      <c r="D5" s="190" t="str">
        <f>IF(E4=0,"",SUM(E5,G5,I5,K5))</f>
        <v/>
      </c>
      <c r="E5" s="191" t="str">
        <f>IF(E$4=0,"",F5*(E$4/10))</f>
        <v/>
      </c>
      <c r="F5" s="192"/>
      <c r="G5" s="193" t="str">
        <f>IF(G$4=0,"",H5*(G$4/10))</f>
        <v/>
      </c>
      <c r="H5" s="192"/>
      <c r="I5" s="193" t="str">
        <f>IF(I$4=0,"",J5*(I$4/10))</f>
        <v/>
      </c>
      <c r="J5" s="192"/>
      <c r="K5" s="193" t="str">
        <f>IF(K$4=0,"",L5*(K$4/10))</f>
        <v/>
      </c>
      <c r="L5" s="192"/>
      <c r="M5" s="194"/>
    </row>
    <row r="6" spans="1:14" ht="18.600000000000001" customHeight="1" x14ac:dyDescent="0.15">
      <c r="A6" s="531"/>
      <c r="B6" s="545" t="str">
        <f>'1年目'!B6:C6</f>
        <v>販売単価(円/kg)</v>
      </c>
      <c r="C6" s="545"/>
      <c r="D6" s="195" t="str">
        <f>IF(E4=0,"",IF(G6="",E6,0))</f>
        <v/>
      </c>
      <c r="E6" s="191" t="str">
        <f>IF(E$4=0,"",F6)</f>
        <v/>
      </c>
      <c r="F6" s="196"/>
      <c r="G6" s="197" t="str">
        <f>IF(G$4=0,"",H6)</f>
        <v/>
      </c>
      <c r="H6" s="196"/>
      <c r="I6" s="197" t="str">
        <f>IF(I$4=0,"",J6)</f>
        <v/>
      </c>
      <c r="J6" s="196"/>
      <c r="K6" s="197" t="str">
        <f>IF(K$4=0,"",L6)</f>
        <v/>
      </c>
      <c r="L6" s="192"/>
      <c r="M6" s="194"/>
    </row>
    <row r="7" spans="1:14" ht="18.600000000000001" customHeight="1" x14ac:dyDescent="0.15">
      <c r="A7" s="531"/>
      <c r="B7" s="545" t="str">
        <f>'1年目'!B7:C7</f>
        <v>売上高</v>
      </c>
      <c r="C7" s="545"/>
      <c r="D7" s="198" t="str">
        <f>IF(E4=0,"",SUM(E7,G7,I7,K7))</f>
        <v/>
      </c>
      <c r="E7" s="199" t="str">
        <f>IF(E4=0,"",E5*E6)</f>
        <v/>
      </c>
      <c r="F7" s="200" t="str">
        <f>IF(E4=0,"",F5*F6)</f>
        <v/>
      </c>
      <c r="G7" s="201" t="str">
        <f>IF(G4=0,"",G5*G6)</f>
        <v/>
      </c>
      <c r="H7" s="200" t="str">
        <f>IF(G4=0,"",H5*H6)</f>
        <v/>
      </c>
      <c r="I7" s="201" t="str">
        <f>IF(I4=0,"",I5*I6)</f>
        <v/>
      </c>
      <c r="J7" s="200" t="str">
        <f>IF(I4=0,"",J5*J6)</f>
        <v/>
      </c>
      <c r="K7" s="201" t="str">
        <f>IF(K4=0,"",K5*K6)</f>
        <v/>
      </c>
      <c r="L7" s="200" t="str">
        <f>IF(K4=0,"",L5*L6)</f>
        <v/>
      </c>
      <c r="M7" s="279"/>
    </row>
    <row r="8" spans="1:14" ht="18.600000000000001" customHeight="1" x14ac:dyDescent="0.15">
      <c r="A8" s="531"/>
      <c r="B8" s="545" t="str">
        <f>'1年目'!B8:C8</f>
        <v>特定作業受託</v>
      </c>
      <c r="C8" s="545"/>
      <c r="D8" s="203" t="str">
        <f>IF(E4=0,"",SUM(E8,G8,I8,K8))</f>
        <v/>
      </c>
      <c r="E8" s="191" t="str">
        <f>IF(E$4=0,"",F8*(E$4/10))</f>
        <v/>
      </c>
      <c r="F8" s="204"/>
      <c r="G8" s="205" t="str">
        <f>IF(G$4=0,"",H8*(G$4/10))</f>
        <v/>
      </c>
      <c r="H8" s="204"/>
      <c r="I8" s="205" t="str">
        <f>IF(I$4=0,"",J8*(I$4/10))</f>
        <v/>
      </c>
      <c r="J8" s="204"/>
      <c r="K8" s="205" t="str">
        <f>IF(K$4=0,"",L8*(K$4/10))</f>
        <v/>
      </c>
      <c r="L8" s="204"/>
      <c r="M8" s="280"/>
    </row>
    <row r="9" spans="1:14" ht="18.600000000000001" customHeight="1" x14ac:dyDescent="0.15">
      <c r="A9" s="531"/>
      <c r="B9" s="545" t="str">
        <f>'1年目'!B9:C9</f>
        <v>作業受託</v>
      </c>
      <c r="C9" s="545"/>
      <c r="D9" s="203" t="str">
        <f>IF(E4=0,"",SUM(E9,G9,I9,K9))</f>
        <v/>
      </c>
      <c r="E9" s="191" t="str">
        <f>IF(E$4=0,"",F9*(E$4/10))</f>
        <v/>
      </c>
      <c r="F9" s="204"/>
      <c r="G9" s="205" t="str">
        <f>IF(G$4=0,"",H9*(G$4/10))</f>
        <v/>
      </c>
      <c r="H9" s="204"/>
      <c r="I9" s="205" t="str">
        <f>IF(I$4=0,"",J9*(I$4/10))</f>
        <v/>
      </c>
      <c r="J9" s="204"/>
      <c r="K9" s="205" t="str">
        <f>IF(K$4=0,"",L9*(K$4/10))</f>
        <v/>
      </c>
      <c r="L9" s="204"/>
      <c r="M9" s="280"/>
    </row>
    <row r="10" spans="1:14" ht="18.600000000000001" customHeight="1" x14ac:dyDescent="0.15">
      <c r="A10" s="531"/>
      <c r="B10" s="545" t="str">
        <f>'1年目'!B10:C10</f>
        <v>雑収入</v>
      </c>
      <c r="C10" s="545"/>
      <c r="D10" s="203" t="str">
        <f>IF(E4=0,"",SUM(E10,G10,I10,K10))</f>
        <v/>
      </c>
      <c r="E10" s="191" t="str">
        <f>IF(E$4=0,"",F10*(E$4/10))</f>
        <v/>
      </c>
      <c r="F10" s="207"/>
      <c r="G10" s="205" t="str">
        <f>IF(G$4=0,"",H10*(G$4/10))</f>
        <v/>
      </c>
      <c r="H10" s="207"/>
      <c r="I10" s="205" t="str">
        <f>IF(I$4=0,"",J10*(I$4/10))</f>
        <v/>
      </c>
      <c r="J10" s="207"/>
      <c r="K10" s="205" t="str">
        <f>IF(K$4=0,"",L10*(K$4/10))</f>
        <v/>
      </c>
      <c r="L10" s="207"/>
      <c r="M10" s="208"/>
    </row>
    <row r="11" spans="1:14" ht="18.600000000000001" customHeight="1" x14ac:dyDescent="0.15">
      <c r="A11" s="531"/>
      <c r="B11" s="529" t="s">
        <v>347</v>
      </c>
      <c r="C11" s="529"/>
      <c r="D11" s="209" t="str">
        <f>IF(E4=0,"",SUM(D7:D10))</f>
        <v/>
      </c>
      <c r="E11" s="210" t="str">
        <f>IF(E4=0,"",SUM(E7:E10))</f>
        <v/>
      </c>
      <c r="F11" s="211" t="str">
        <f>IF(E4=0,"",SUM(F7:F10))</f>
        <v/>
      </c>
      <c r="G11" s="212" t="str">
        <f>IF(G4=0,"",SUM(G7:G10))</f>
        <v/>
      </c>
      <c r="H11" s="211" t="str">
        <f>IF(G4=0,"",SUM(H7:H10))</f>
        <v/>
      </c>
      <c r="I11" s="212" t="str">
        <f>IF(I4=0,"",SUM(I7:I10))</f>
        <v/>
      </c>
      <c r="J11" s="211" t="str">
        <f>IF(I4=0,"",SUM(J7:J10))</f>
        <v/>
      </c>
      <c r="K11" s="212" t="str">
        <f>IF(K4=0,"",SUM(K7:K10))</f>
        <v/>
      </c>
      <c r="L11" s="211" t="str">
        <f>IF(K4=0,"",SUM(L7:L10))</f>
        <v/>
      </c>
      <c r="M11" s="281" t="s">
        <v>348</v>
      </c>
      <c r="N11" s="127" t="s">
        <v>268</v>
      </c>
    </row>
    <row r="12" spans="1:14" ht="18.600000000000001" customHeight="1" x14ac:dyDescent="0.15">
      <c r="A12" s="528" t="s">
        <v>349</v>
      </c>
      <c r="B12" s="544" t="str">
        <f>'1年目'!B12</f>
        <v>租税公課</v>
      </c>
      <c r="C12" s="544"/>
      <c r="D12" s="214" t="str">
        <f>IF(E4=0,"",SUM(E12,G12,I12,K12))</f>
        <v/>
      </c>
      <c r="E12" s="215"/>
      <c r="F12" s="216" t="str">
        <f>IF(E$4=0,"",E12*10/E$4)</f>
        <v/>
      </c>
      <c r="G12" s="215"/>
      <c r="H12" s="216" t="str">
        <f>IF(G$4=0,"",G12*10/G$4)</f>
        <v/>
      </c>
      <c r="I12" s="215"/>
      <c r="J12" s="216" t="str">
        <f>IF(I$4=0,"",I12*10/I$4)</f>
        <v/>
      </c>
      <c r="K12" s="215"/>
      <c r="L12" s="216" t="str">
        <f>IF(K$4=0,"",K12*10/K$4)</f>
        <v/>
      </c>
      <c r="M12" s="217"/>
      <c r="N12" s="127"/>
    </row>
    <row r="13" spans="1:14" ht="18.600000000000001" customHeight="1" x14ac:dyDescent="0.15">
      <c r="A13" s="528"/>
      <c r="B13" s="531" t="s">
        <v>350</v>
      </c>
      <c r="C13" s="282" t="str">
        <f>'1年目'!C13</f>
        <v>種苗・素畜費</v>
      </c>
      <c r="D13" s="219" t="str">
        <f>IF(E4=0,"",SUM(E13,G13,I13,K13))</f>
        <v/>
      </c>
      <c r="E13" s="191" t="str">
        <f t="shared" ref="E13:E19" si="0">IF(E$4=0,"",F13*(E$4/10))</f>
        <v/>
      </c>
      <c r="F13" s="220"/>
      <c r="G13" s="205" t="str">
        <f t="shared" ref="G13:G19" si="1">IF(G$4=0,"",H13*(G$4/10))</f>
        <v/>
      </c>
      <c r="H13" s="220"/>
      <c r="I13" s="205" t="str">
        <f t="shared" ref="I13:I19" si="2">IF(I$4=0,"",J13*(I$4/10))</f>
        <v/>
      </c>
      <c r="J13" s="220"/>
      <c r="K13" s="205" t="str">
        <f t="shared" ref="K13:K19" si="3">IF(K$4=0,"",L13*(K$4/10))</f>
        <v/>
      </c>
      <c r="L13" s="220"/>
      <c r="M13" s="194"/>
    </row>
    <row r="14" spans="1:14" ht="18.600000000000001" customHeight="1" x14ac:dyDescent="0.15">
      <c r="A14" s="528"/>
      <c r="B14" s="528"/>
      <c r="C14" s="282" t="str">
        <f>'1年目'!C14</f>
        <v>肥料・飼料費</v>
      </c>
      <c r="D14" s="219" t="str">
        <f>IF(E4=0,"",SUM(E14,G14,I14,K14))</f>
        <v/>
      </c>
      <c r="E14" s="191" t="str">
        <f t="shared" si="0"/>
        <v/>
      </c>
      <c r="F14" s="204"/>
      <c r="G14" s="205" t="str">
        <f t="shared" si="1"/>
        <v/>
      </c>
      <c r="H14" s="204"/>
      <c r="I14" s="205" t="str">
        <f t="shared" si="2"/>
        <v/>
      </c>
      <c r="J14" s="204"/>
      <c r="K14" s="205" t="str">
        <f t="shared" si="3"/>
        <v/>
      </c>
      <c r="L14" s="204"/>
      <c r="M14" s="221"/>
    </row>
    <row r="15" spans="1:14" ht="18.600000000000001" customHeight="1" x14ac:dyDescent="0.15">
      <c r="A15" s="528"/>
      <c r="B15" s="528"/>
      <c r="C15" s="282" t="str">
        <f>'1年目'!C15</f>
        <v>農薬・衛生費</v>
      </c>
      <c r="D15" s="219" t="str">
        <f>IF(E4=0,"",SUM(E15,G15,I15,K15))</f>
        <v/>
      </c>
      <c r="E15" s="191" t="str">
        <f t="shared" si="0"/>
        <v/>
      </c>
      <c r="F15" s="204"/>
      <c r="G15" s="205" t="str">
        <f t="shared" si="1"/>
        <v/>
      </c>
      <c r="H15" s="204"/>
      <c r="I15" s="205" t="str">
        <f t="shared" si="2"/>
        <v/>
      </c>
      <c r="J15" s="204"/>
      <c r="K15" s="205" t="str">
        <f t="shared" si="3"/>
        <v/>
      </c>
      <c r="L15" s="204"/>
      <c r="M15" s="194"/>
    </row>
    <row r="16" spans="1:14" ht="18.600000000000001" customHeight="1" x14ac:dyDescent="0.15">
      <c r="A16" s="528"/>
      <c r="B16" s="528"/>
      <c r="C16" s="282" t="str">
        <f>'1年目'!C16</f>
        <v>農具費</v>
      </c>
      <c r="D16" s="219" t="str">
        <f>IF(E4=0,"",SUM(E16,G16,I16,K16))</f>
        <v/>
      </c>
      <c r="E16" s="191" t="str">
        <f t="shared" si="0"/>
        <v/>
      </c>
      <c r="F16" s="204"/>
      <c r="G16" s="205" t="str">
        <f t="shared" si="1"/>
        <v/>
      </c>
      <c r="H16" s="204"/>
      <c r="I16" s="205" t="str">
        <f t="shared" si="2"/>
        <v/>
      </c>
      <c r="J16" s="204"/>
      <c r="K16" s="205" t="str">
        <f t="shared" si="3"/>
        <v/>
      </c>
      <c r="L16" s="204"/>
      <c r="M16" s="194"/>
    </row>
    <row r="17" spans="1:16" ht="18.600000000000001" customHeight="1" x14ac:dyDescent="0.15">
      <c r="A17" s="528"/>
      <c r="B17" s="528"/>
      <c r="C17" s="282" t="str">
        <f>'1年目'!C17</f>
        <v>諸材料費</v>
      </c>
      <c r="D17" s="219" t="str">
        <f>IF(E4=0,"",SUM(E17,G17,I17,K17))</f>
        <v/>
      </c>
      <c r="E17" s="191" t="str">
        <f t="shared" si="0"/>
        <v/>
      </c>
      <c r="F17" s="204"/>
      <c r="G17" s="205" t="str">
        <f t="shared" si="1"/>
        <v/>
      </c>
      <c r="H17" s="204"/>
      <c r="I17" s="205" t="str">
        <f t="shared" si="2"/>
        <v/>
      </c>
      <c r="J17" s="204"/>
      <c r="K17" s="205" t="str">
        <f t="shared" si="3"/>
        <v/>
      </c>
      <c r="L17" s="204"/>
      <c r="M17" s="222"/>
    </row>
    <row r="18" spans="1:16" ht="18.600000000000001" customHeight="1" x14ac:dyDescent="0.15">
      <c r="A18" s="528"/>
      <c r="B18" s="528"/>
      <c r="C18" s="282" t="str">
        <f>'1年目'!C18</f>
        <v>動力光熱費</v>
      </c>
      <c r="D18" s="219" t="str">
        <f>IF(E4=0,"",SUM(E18,G18,I18,K18))</f>
        <v/>
      </c>
      <c r="E18" s="191" t="str">
        <f t="shared" si="0"/>
        <v/>
      </c>
      <c r="F18" s="204"/>
      <c r="G18" s="205" t="str">
        <f t="shared" si="1"/>
        <v/>
      </c>
      <c r="H18" s="204"/>
      <c r="I18" s="205" t="str">
        <f t="shared" si="2"/>
        <v/>
      </c>
      <c r="J18" s="204"/>
      <c r="K18" s="205" t="str">
        <f t="shared" si="3"/>
        <v/>
      </c>
      <c r="L18" s="204"/>
      <c r="M18" s="222"/>
    </row>
    <row r="19" spans="1:16" ht="18.600000000000001" customHeight="1" x14ac:dyDescent="0.15">
      <c r="A19" s="528"/>
      <c r="B19" s="528"/>
      <c r="C19" s="282" t="str">
        <f>'1年目'!C19</f>
        <v>雇人費</v>
      </c>
      <c r="D19" s="219" t="str">
        <f>IF(E4=0,"",SUM(E19,G19,I19,K19))</f>
        <v/>
      </c>
      <c r="E19" s="191" t="str">
        <f t="shared" si="0"/>
        <v/>
      </c>
      <c r="F19" s="204"/>
      <c r="G19" s="205" t="str">
        <f t="shared" si="1"/>
        <v/>
      </c>
      <c r="H19" s="204"/>
      <c r="I19" s="205" t="str">
        <f t="shared" si="2"/>
        <v/>
      </c>
      <c r="J19" s="204"/>
      <c r="K19" s="205" t="str">
        <f t="shared" si="3"/>
        <v/>
      </c>
      <c r="L19" s="204"/>
      <c r="M19" s="222"/>
    </row>
    <row r="20" spans="1:16" ht="18.600000000000001" customHeight="1" x14ac:dyDescent="0.15">
      <c r="A20" s="528"/>
      <c r="B20" s="528"/>
      <c r="C20" s="282" t="str">
        <f>'1年目'!C20</f>
        <v>作業用衣料費</v>
      </c>
      <c r="D20" s="219" t="str">
        <f>IF(E4=0,"",SUM(E20,G20,I20,K20))</f>
        <v/>
      </c>
      <c r="E20" s="223"/>
      <c r="F20" s="224" t="str">
        <f>IF(E$4=0,"",E20*10/E$4)</f>
        <v/>
      </c>
      <c r="G20" s="225"/>
      <c r="H20" s="224" t="str">
        <f>IF(G$4=0,"",G20*10/G$4)</f>
        <v/>
      </c>
      <c r="I20" s="225"/>
      <c r="J20" s="224" t="str">
        <f>IF(I$4=0,"",I20*10/I$4)</f>
        <v/>
      </c>
      <c r="K20" s="225"/>
      <c r="L20" s="224" t="str">
        <f>IF(K$4=0,"",K20*10/K$4)</f>
        <v/>
      </c>
      <c r="M20" s="226"/>
      <c r="N20" s="186"/>
      <c r="O20" s="186"/>
    </row>
    <row r="21" spans="1:16" ht="18.600000000000001" customHeight="1" x14ac:dyDescent="0.15">
      <c r="A21" s="528"/>
      <c r="B21" s="528"/>
      <c r="C21" s="282" t="str">
        <f>'1年目'!C21</f>
        <v>農業共済掛金</v>
      </c>
      <c r="D21" s="219" t="str">
        <f>IF(E4=0,"",SUM(E21,G21,I21,K21))</f>
        <v/>
      </c>
      <c r="E21" s="223"/>
      <c r="F21" s="224" t="str">
        <f>IF(E$4=0,"",E21*10/E$4)</f>
        <v/>
      </c>
      <c r="G21" s="225"/>
      <c r="H21" s="224" t="str">
        <f>IF(G$4=0,"",G21*10/G$4)</f>
        <v/>
      </c>
      <c r="I21" s="225"/>
      <c r="J21" s="224" t="str">
        <f>IF(I$4=0,"",I21*10/I$4)</f>
        <v/>
      </c>
      <c r="K21" s="225"/>
      <c r="L21" s="224" t="str">
        <f>IF(K$4=0,"",K21*10/K$4)</f>
        <v/>
      </c>
      <c r="M21" s="194"/>
      <c r="P21" s="227"/>
    </row>
    <row r="22" spans="1:16" ht="18.600000000000001" customHeight="1" x14ac:dyDescent="0.15">
      <c r="A22" s="528"/>
      <c r="B22" s="528"/>
      <c r="C22" s="283" t="str">
        <f>'1年目'!C22</f>
        <v>雑費（予備費等）</v>
      </c>
      <c r="D22" s="219" t="str">
        <f>IF(E4=0,"",SUM(E22,G22,I22,K22))</f>
        <v/>
      </c>
      <c r="E22" s="223"/>
      <c r="F22" s="288" t="str">
        <f>IF(E$4=0,"",E22*10/E$4)</f>
        <v/>
      </c>
      <c r="G22" s="230"/>
      <c r="H22" s="288" t="str">
        <f>IF(G$4=0,"",G22*10/G$4)</f>
        <v/>
      </c>
      <c r="I22" s="230"/>
      <c r="J22" s="288" t="str">
        <f>IF(I$4=0,"",I22*10/I$4)</f>
        <v/>
      </c>
      <c r="K22" s="230"/>
      <c r="L22" s="288" t="str">
        <f>IF(K$4=0,"",K22*10/K$4)</f>
        <v/>
      </c>
      <c r="M22" s="231"/>
      <c r="N22" s="227"/>
      <c r="P22" s="227"/>
    </row>
    <row r="23" spans="1:16" ht="18.600000000000001" customHeight="1" x14ac:dyDescent="0.15">
      <c r="A23" s="528"/>
      <c r="B23" s="531"/>
      <c r="C23" s="248" t="s">
        <v>282</v>
      </c>
      <c r="D23" s="214" t="str">
        <f>IF(E4=0,"",SUM(D13:D22))</f>
        <v/>
      </c>
      <c r="E23" s="233" t="str">
        <f>IF(E4=0,"",SUM(E13:E22))</f>
        <v/>
      </c>
      <c r="F23" s="234" t="str">
        <f>IF(E4=0,"",SUM(F13:F22))</f>
        <v/>
      </c>
      <c r="G23" s="235" t="str">
        <f>IF(G4=0,"",SUM(G13:G22))</f>
        <v/>
      </c>
      <c r="H23" s="236" t="str">
        <f>IF(G4=0,"",SUM(H13:H22))</f>
        <v/>
      </c>
      <c r="I23" s="235" t="str">
        <f>IF(I4=0,"",SUM(I13:I22))</f>
        <v/>
      </c>
      <c r="J23" s="236" t="str">
        <f>IF(I4=0,"",SUM(J13:J22))</f>
        <v/>
      </c>
      <c r="K23" s="235" t="str">
        <f>IF(K4=0,"",SUM(K13:K22))</f>
        <v/>
      </c>
      <c r="L23" s="236" t="str">
        <f>IF(K4=0,"",SUM(L13:L22))</f>
        <v/>
      </c>
      <c r="M23" s="213"/>
      <c r="N23" s="127" t="s">
        <v>268</v>
      </c>
      <c r="P23" s="227"/>
    </row>
    <row r="24" spans="1:16" ht="18.600000000000001" customHeight="1" x14ac:dyDescent="0.15">
      <c r="A24" s="528"/>
      <c r="B24" s="528" t="s">
        <v>284</v>
      </c>
      <c r="C24" s="284" t="str">
        <f>'1年目'!C24</f>
        <v>修繕費</v>
      </c>
      <c r="D24" s="219" t="str">
        <f>IF(E4=0,"",SUM(E24,G24,I24,K24))</f>
        <v/>
      </c>
      <c r="E24" s="223"/>
      <c r="F24" s="238" t="str">
        <f>IF(E$4=0,"",E24*10/E4)</f>
        <v/>
      </c>
      <c r="G24" s="239"/>
      <c r="H24" s="240" t="str">
        <f>IF(G$4=0,"",G24*10/G4)</f>
        <v/>
      </c>
      <c r="I24" s="239"/>
      <c r="J24" s="238" t="str">
        <f>IF(I$4=0,"",I24*10/I4)</f>
        <v/>
      </c>
      <c r="K24" s="239"/>
      <c r="L24" s="238" t="str">
        <f>IF(K$4=0,"",K24*10/K4)</f>
        <v/>
      </c>
      <c r="M24" s="241"/>
      <c r="N24" s="242"/>
      <c r="P24" s="227"/>
    </row>
    <row r="25" spans="1:16" ht="18.600000000000001" customHeight="1" x14ac:dyDescent="0.15">
      <c r="A25" s="528"/>
      <c r="B25" s="528"/>
      <c r="C25" s="285" t="str">
        <f>'1年目'!C25</f>
        <v>減価償却費</v>
      </c>
      <c r="D25" s="219" t="str">
        <f>IF(E4=0,"",SUM(E25,G25,I25,K25))</f>
        <v/>
      </c>
      <c r="E25" s="223"/>
      <c r="F25" s="288" t="str">
        <f>IF(E$4=0,"",E25*10/E4)</f>
        <v/>
      </c>
      <c r="G25" s="246"/>
      <c r="H25" s="245" t="str">
        <f>IF(G4=0,"",G25*10/G4)</f>
        <v/>
      </c>
      <c r="I25" s="246"/>
      <c r="J25" s="288" t="str">
        <f>IF(I$4=0,"",I25*10/I4)</f>
        <v/>
      </c>
      <c r="K25" s="246"/>
      <c r="L25" s="288" t="str">
        <f>IF(K$4=0,"",K25*10/K4)</f>
        <v/>
      </c>
      <c r="M25" s="247" t="s">
        <v>351</v>
      </c>
      <c r="N25" s="242"/>
      <c r="P25" s="227"/>
    </row>
    <row r="26" spans="1:16" ht="18.600000000000001" customHeight="1" x14ac:dyDescent="0.15">
      <c r="A26" s="528"/>
      <c r="B26" s="528"/>
      <c r="C26" s="248" t="s">
        <v>282</v>
      </c>
      <c r="D26" s="214" t="str">
        <f>IF(E4=0,"",SUM(D24:D25))</f>
        <v/>
      </c>
      <c r="E26" s="233" t="str">
        <f>IF(E4=0,"",SUM(E24:E25))</f>
        <v/>
      </c>
      <c r="F26" s="236" t="str">
        <f>IF(E4=0,"",SUM(F24:F25))</f>
        <v/>
      </c>
      <c r="G26" s="249" t="str">
        <f>IF(G4=0,"",SUM(G24:G25))</f>
        <v/>
      </c>
      <c r="H26" s="234" t="str">
        <f>IF(G4=0,"",SUM(H24:H25))</f>
        <v/>
      </c>
      <c r="I26" s="235" t="str">
        <f>IF(I4=0,"",SUM(I24:I25))</f>
        <v/>
      </c>
      <c r="J26" s="234" t="str">
        <f>IF(I4=0,"",SUM(J24:J25))</f>
        <v/>
      </c>
      <c r="K26" s="235" t="str">
        <f>IF(K4=0,"",SUM(K24:K25))</f>
        <v/>
      </c>
      <c r="L26" s="234" t="str">
        <f>IF(K4=0,"",SUM(L24:L25))</f>
        <v/>
      </c>
      <c r="M26" s="250"/>
      <c r="N26" s="127" t="s">
        <v>268</v>
      </c>
      <c r="P26" s="227"/>
    </row>
    <row r="27" spans="1:16" ht="18.600000000000001" customHeight="1" x14ac:dyDescent="0.15">
      <c r="A27" s="528"/>
      <c r="B27" s="531" t="s">
        <v>288</v>
      </c>
      <c r="C27" s="282" t="str">
        <f>'1年目'!C27</f>
        <v>出荷資材費</v>
      </c>
      <c r="D27" s="219" t="str">
        <f>IF(E4=0,"",SUM(E27,G27,I27,K27))</f>
        <v/>
      </c>
      <c r="E27" s="191" t="str">
        <f>IF(E$4=0,"",F27*(E$4/10))</f>
        <v/>
      </c>
      <c r="F27" s="220"/>
      <c r="G27" s="205" t="str">
        <f>IF(G$4=0,"",H27*(G$4/10))</f>
        <v/>
      </c>
      <c r="H27" s="220"/>
      <c r="I27" s="205" t="str">
        <f>IF(I$4=0,"",J27*(I$4/10))</f>
        <v/>
      </c>
      <c r="J27" s="220"/>
      <c r="K27" s="205" t="str">
        <f>IF(K$4=0,"",L27*(K$4/10))</f>
        <v/>
      </c>
      <c r="L27" s="220"/>
      <c r="M27" s="194"/>
      <c r="N27" s="251"/>
      <c r="P27" s="227"/>
    </row>
    <row r="28" spans="1:16" ht="18.600000000000001" customHeight="1" x14ac:dyDescent="0.15">
      <c r="A28" s="528"/>
      <c r="B28" s="528"/>
      <c r="C28" s="282" t="str">
        <f>'1年目'!C28</f>
        <v>運賃</v>
      </c>
      <c r="D28" s="219" t="str">
        <f>IF(E4=0,"",SUM(E28,G28,I28,K28))</f>
        <v/>
      </c>
      <c r="E28" s="191" t="str">
        <f>IF(E$4=0,"",F28*(E$4/10))</f>
        <v/>
      </c>
      <c r="F28" s="204"/>
      <c r="G28" s="205" t="str">
        <f>IF(G$4=0,"",H28*(G$4/10))</f>
        <v/>
      </c>
      <c r="H28" s="204"/>
      <c r="I28" s="205" t="str">
        <f>IF(I$4=0,"",J28*(I$4/10))</f>
        <v/>
      </c>
      <c r="J28" s="204"/>
      <c r="K28" s="205" t="str">
        <f>IF(K$4=0,"",L28*(K$4/10))</f>
        <v/>
      </c>
      <c r="L28" s="204"/>
      <c r="M28" s="252"/>
    </row>
    <row r="29" spans="1:16" ht="18.600000000000001" customHeight="1" x14ac:dyDescent="0.15">
      <c r="A29" s="528"/>
      <c r="B29" s="528"/>
      <c r="C29" s="282" t="str">
        <f>'1年目'!C29</f>
        <v>出荷手数料</v>
      </c>
      <c r="D29" s="219" t="str">
        <f>IF(E4=0,"",SUM(E29,G29,I29,K29))</f>
        <v/>
      </c>
      <c r="E29" s="191" t="str">
        <f>IF(E$4=0,"",F29*(E$4/10))</f>
        <v/>
      </c>
      <c r="F29" s="254"/>
      <c r="G29" s="205" t="str">
        <f>IF(G$4=0,"",H29*(G$4/10))</f>
        <v/>
      </c>
      <c r="H29" s="254"/>
      <c r="I29" s="205" t="str">
        <f>IF(I$4=0,"",J29*(I$4/10))</f>
        <v/>
      </c>
      <c r="J29" s="254"/>
      <c r="K29" s="205" t="str">
        <f>IF(K$4=0,"",L29*(K$4/10))</f>
        <v/>
      </c>
      <c r="L29" s="254"/>
      <c r="M29" s="255"/>
    </row>
    <row r="30" spans="1:16" ht="18.600000000000001" customHeight="1" x14ac:dyDescent="0.15">
      <c r="A30" s="528"/>
      <c r="B30" s="531"/>
      <c r="C30" s="248" t="s">
        <v>282</v>
      </c>
      <c r="D30" s="214" t="str">
        <f>IF(E4=0,"",SUM(D27:D29))</f>
        <v/>
      </c>
      <c r="E30" s="233" t="str">
        <f>IF(E4=0,"",SUM(E27:E29))</f>
        <v/>
      </c>
      <c r="F30" s="234" t="str">
        <f>IF(E4=0,"",SUM(F27:F29))</f>
        <v/>
      </c>
      <c r="G30" s="235" t="str">
        <f>IF(G4=0,"",SUM(G27:G29))</f>
        <v/>
      </c>
      <c r="H30" s="234" t="str">
        <f>IF(G4=0,"",SUM(H27:H29))</f>
        <v/>
      </c>
      <c r="I30" s="235" t="str">
        <f>IF(I4=0,"",SUM(I27:I29))</f>
        <v/>
      </c>
      <c r="J30" s="234" t="str">
        <f>IF(I4=0,"",SUM(J27:J29))</f>
        <v/>
      </c>
      <c r="K30" s="235" t="str">
        <f>IF(K4=0,"",SUM(K27:K29))</f>
        <v/>
      </c>
      <c r="L30" s="234" t="str">
        <f>IF(K4=0,"",SUM(L27:L29))</f>
        <v/>
      </c>
      <c r="M30" s="250"/>
      <c r="N30" s="127" t="s">
        <v>268</v>
      </c>
    </row>
    <row r="31" spans="1:16" ht="18.600000000000001" customHeight="1" x14ac:dyDescent="0.15">
      <c r="A31" s="528"/>
      <c r="B31" s="528" t="s">
        <v>293</v>
      </c>
      <c r="C31" s="282" t="str">
        <f>'1年目'!C31</f>
        <v>土地改良水利費</v>
      </c>
      <c r="D31" s="219" t="str">
        <f>IF(E4=0,"",SUM(E31,G31,I31,K31))</f>
        <v/>
      </c>
      <c r="E31" s="191" t="str">
        <f>IF(E$4=0,"",F31*(E$4/10))</f>
        <v/>
      </c>
      <c r="F31" s="220"/>
      <c r="G31" s="205" t="str">
        <f>IF(G$4=0,"",H31*(G$4/10))</f>
        <v/>
      </c>
      <c r="H31" s="220"/>
      <c r="I31" s="205" t="str">
        <f>IF(I$4=0,"",J31*(I$4/10))</f>
        <v/>
      </c>
      <c r="J31" s="220"/>
      <c r="K31" s="205" t="str">
        <f>IF(K$4=0,"",L31*(K$4/10))</f>
        <v/>
      </c>
      <c r="L31" s="220"/>
      <c r="M31" s="256"/>
      <c r="N31" s="127"/>
    </row>
    <row r="32" spans="1:16" ht="18.600000000000001" customHeight="1" x14ac:dyDescent="0.15">
      <c r="A32" s="528"/>
      <c r="B32" s="528"/>
      <c r="C32" s="282" t="str">
        <f>'1年目'!C32</f>
        <v>支払利息</v>
      </c>
      <c r="D32" s="219" t="str">
        <f>IF(E4=0,"",SUM(E32,G32,I32,K32))</f>
        <v/>
      </c>
      <c r="E32" s="191" t="str">
        <f>IF(E$4=0,"",F32*(E$4/10))</f>
        <v/>
      </c>
      <c r="F32" s="220"/>
      <c r="G32" s="205" t="str">
        <f>IF(G$4=0,"",H32*(G$4/10))</f>
        <v/>
      </c>
      <c r="H32" s="220"/>
      <c r="I32" s="205" t="str">
        <f>IF(I$4=0,"",J32*(I$4/10))</f>
        <v/>
      </c>
      <c r="J32" s="220"/>
      <c r="K32" s="205" t="str">
        <f>IF(K$4=0,"",L32*(K$4/10))</f>
        <v/>
      </c>
      <c r="L32" s="220"/>
      <c r="M32" s="194"/>
    </row>
    <row r="33" spans="1:16" ht="18.600000000000001" customHeight="1" x14ac:dyDescent="0.15">
      <c r="A33" s="528"/>
      <c r="B33" s="528"/>
      <c r="C33" s="287" t="str">
        <f>'1年目'!C33</f>
        <v>地代・貸借料</v>
      </c>
      <c r="D33" s="219" t="str">
        <f>IF(E4=0,"",SUM(E33,G33,I33,K33))</f>
        <v/>
      </c>
      <c r="E33" s="191" t="str">
        <f>IF(E$4=0,"",F33*(E$4/10))</f>
        <v/>
      </c>
      <c r="F33" s="220"/>
      <c r="G33" s="258" t="str">
        <f>IF(G$4=0,"",H33*(G$4/10))</f>
        <v/>
      </c>
      <c r="H33" s="220"/>
      <c r="I33" s="258" t="str">
        <f>IF(I$4=0,"",J33*(I$4/10))</f>
        <v/>
      </c>
      <c r="J33" s="220"/>
      <c r="K33" s="258" t="str">
        <f>IF(K$4=0,"",L33*(K$4/10))</f>
        <v/>
      </c>
      <c r="L33" s="220"/>
      <c r="M33" s="222"/>
      <c r="P33" s="259"/>
    </row>
    <row r="34" spans="1:16" ht="18.600000000000001" customHeight="1" x14ac:dyDescent="0.15">
      <c r="A34" s="528"/>
      <c r="B34" s="528"/>
      <c r="C34" s="248" t="s">
        <v>282</v>
      </c>
      <c r="D34" s="260" t="str">
        <f>IF(E4=0,"",SUM(D31:D33))</f>
        <v/>
      </c>
      <c r="E34" s="233" t="str">
        <f>IF(E4=0,"",SUM(E31:E33))</f>
        <v/>
      </c>
      <c r="F34" s="261" t="str">
        <f>IF(E4=0,"",SUM(F31:F33))</f>
        <v/>
      </c>
      <c r="G34" s="235" t="str">
        <f>IF(G4=0,"",SUM(G31:G33))</f>
        <v/>
      </c>
      <c r="H34" s="261" t="str">
        <f>IF(G4=0,"",SUM(H31:H33))</f>
        <v/>
      </c>
      <c r="I34" s="235" t="str">
        <f>IF(I4=0,"",SUM(I31:I33))</f>
        <v/>
      </c>
      <c r="J34" s="261" t="str">
        <f>IF(I4=0,"",SUM(J31:J33))</f>
        <v/>
      </c>
      <c r="K34" s="235" t="str">
        <f>IF(K4=0,"",SUM(K31:K33))</f>
        <v/>
      </c>
      <c r="L34" s="261" t="str">
        <f>IF(K4=0,"",SUM(L31:L33))</f>
        <v/>
      </c>
      <c r="M34" s="262"/>
      <c r="N34" s="127" t="s">
        <v>268</v>
      </c>
    </row>
    <row r="35" spans="1:16" ht="18.600000000000001" customHeight="1" x14ac:dyDescent="0.15">
      <c r="A35" s="528"/>
      <c r="B35" s="532" t="s">
        <v>347</v>
      </c>
      <c r="C35" s="532"/>
      <c r="D35" s="263" t="str">
        <f>IF(E4=0,"",SUM(D12,D23,D26,D30,D34))</f>
        <v/>
      </c>
      <c r="E35" s="264" t="str">
        <f>IF(E4=0,"",SUM(E12,E23,E26,E30,E34))</f>
        <v/>
      </c>
      <c r="F35" s="265" t="str">
        <f>IF(E4=0,"",SUM(F12,F23,F26,F30,F34))</f>
        <v/>
      </c>
      <c r="G35" s="266" t="str">
        <f>IF(G4=0,"",SUM(G12,G23,G26,G30,G34))</f>
        <v/>
      </c>
      <c r="H35" s="265" t="str">
        <f>IF(G4=0,"",SUM(H12,H23,H26,H30,H34))</f>
        <v/>
      </c>
      <c r="I35" s="266" t="str">
        <f>IF(I4=0,"",SUM(I12,I23,I26,I30,I34))</f>
        <v/>
      </c>
      <c r="J35" s="265" t="str">
        <f>IF(I4=0,"",SUM(J12,J23,J26,J30,J34))</f>
        <v/>
      </c>
      <c r="K35" s="266" t="str">
        <f>IF(K4=0,"",SUM(K12,K23,K26,K30,K34))</f>
        <v/>
      </c>
      <c r="L35" s="265" t="str">
        <f>IF(K4=0,"",SUM(L12,L23,L26,L30,L34))</f>
        <v/>
      </c>
      <c r="M35" s="267" t="s">
        <v>352</v>
      </c>
      <c r="N35" s="127" t="s">
        <v>268</v>
      </c>
    </row>
    <row r="36" spans="1:16" ht="22.5" customHeight="1" x14ac:dyDescent="0.15">
      <c r="A36" s="528" t="s">
        <v>353</v>
      </c>
      <c r="B36" s="529" t="s">
        <v>354</v>
      </c>
      <c r="C36" s="529"/>
      <c r="D36" s="268" t="str">
        <f>IF(E4=0,"",D11-D35)</f>
        <v/>
      </c>
      <c r="E36" s="264" t="str">
        <f>IF(E4=0,"",E11-E35)</f>
        <v/>
      </c>
      <c r="F36" s="265" t="str">
        <f>IF(E4=0,"",F11-F35)</f>
        <v/>
      </c>
      <c r="G36" s="266" t="str">
        <f>IF(G4=0,"",G11-G35)</f>
        <v/>
      </c>
      <c r="H36" s="265" t="str">
        <f>IF(G4=0,"",H11-H35)</f>
        <v/>
      </c>
      <c r="I36" s="266" t="str">
        <f>IF(I4=0,"",I11-I35)</f>
        <v/>
      </c>
      <c r="J36" s="265" t="str">
        <f>IF(I4=0,"",J11-J35)</f>
        <v/>
      </c>
      <c r="K36" s="266" t="str">
        <f>IF(K4=0,"",K11-K35)</f>
        <v/>
      </c>
      <c r="L36" s="265" t="str">
        <f>IF(K4=0,"",L11-L35)</f>
        <v/>
      </c>
      <c r="M36" s="269" t="s">
        <v>355</v>
      </c>
      <c r="N36" s="127" t="s">
        <v>268</v>
      </c>
    </row>
    <row r="37" spans="1:16" ht="22.5" customHeight="1" thickBot="1" x14ac:dyDescent="0.2">
      <c r="A37" s="528"/>
      <c r="B37" s="529" t="s">
        <v>356</v>
      </c>
      <c r="C37" s="529"/>
      <c r="D37" s="270" t="str">
        <f>IF(E4=0,"",D36/D11)</f>
        <v/>
      </c>
      <c r="E37" s="271" t="str">
        <f>IF(E4=0,"",E36/E11)</f>
        <v/>
      </c>
      <c r="F37" s="272" t="str">
        <f>IF(E4=0,"",F36/F11)</f>
        <v/>
      </c>
      <c r="G37" s="273" t="str">
        <f>IF(G4=0,"",G36/G11)</f>
        <v/>
      </c>
      <c r="H37" s="272" t="str">
        <f>IF(G4=0,"",H36/H11)</f>
        <v/>
      </c>
      <c r="I37" s="273" t="str">
        <f>IF(I4=0,"",I36/I11)</f>
        <v/>
      </c>
      <c r="J37" s="272" t="str">
        <f>IF(I4=0,"",J36/J11)</f>
        <v/>
      </c>
      <c r="K37" s="273" t="str">
        <f>IF(K4=0,"",K36/K11)</f>
        <v/>
      </c>
      <c r="L37" s="272" t="str">
        <f>IF(K4=0,"",L36/L11)</f>
        <v/>
      </c>
      <c r="M37" s="274" t="s">
        <v>357</v>
      </c>
      <c r="N37" s="127" t="s">
        <v>268</v>
      </c>
    </row>
    <row r="38" spans="1:16" ht="18.600000000000001" customHeight="1" x14ac:dyDescent="0.15"/>
    <row r="39" spans="1:16" ht="18.600000000000001" customHeight="1" x14ac:dyDescent="0.15">
      <c r="D39" s="275"/>
    </row>
    <row r="40" spans="1:16" ht="18.600000000000001" customHeight="1" x14ac:dyDescent="0.15">
      <c r="D40" s="275"/>
    </row>
  </sheetData>
  <mergeCells count="27">
    <mergeCell ref="A1:C1"/>
    <mergeCell ref="A2:C2"/>
    <mergeCell ref="A3:C4"/>
    <mergeCell ref="D3:D4"/>
    <mergeCell ref="E3:F3"/>
    <mergeCell ref="I3:J3"/>
    <mergeCell ref="K3:L3"/>
    <mergeCell ref="M3:M4"/>
    <mergeCell ref="A5:A11"/>
    <mergeCell ref="B5:C5"/>
    <mergeCell ref="B6:C6"/>
    <mergeCell ref="B7:C7"/>
    <mergeCell ref="B8:C8"/>
    <mergeCell ref="B9:C9"/>
    <mergeCell ref="B10:C10"/>
    <mergeCell ref="G3:H3"/>
    <mergeCell ref="A36:A37"/>
    <mergeCell ref="B36:C36"/>
    <mergeCell ref="B37:C37"/>
    <mergeCell ref="B11:C11"/>
    <mergeCell ref="A12:A35"/>
    <mergeCell ref="B12:C12"/>
    <mergeCell ref="B13:B23"/>
    <mergeCell ref="B24:B26"/>
    <mergeCell ref="B27:B30"/>
    <mergeCell ref="B31:B34"/>
    <mergeCell ref="B35:C35"/>
  </mergeCells>
  <phoneticPr fontId="5"/>
  <dataValidations count="2">
    <dataValidation type="list" allowBlank="1" showErrorMessage="1" sqref="A1:C1" xr:uid="{09D854BC-2344-4F5E-A62B-9181D3E42113}">
      <formula1>"収支計画【3年目】,収支実績【3年目】"</formula1>
      <formula2>0</formula2>
    </dataValidation>
    <dataValidation type="list" allowBlank="1" showErrorMessage="1" sqref="B5:B10" xr:uid="{DFEB0384-1062-4669-AC12-14E034DA7239}">
      <formula1>"生産量(kg),生産量(cs)"</formula1>
      <formula2>0</formula2>
    </dataValidation>
  </dataValidations>
  <printOptions verticalCentered="1"/>
  <pageMargins left="0.59055118110236227" right="0.39370078740157483" top="0.47244094488188981" bottom="0.47244094488188981"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7643-51F3-4844-AE59-183A9C903293}">
  <sheetPr>
    <tabColor rgb="FF00CCFF"/>
  </sheetPr>
  <dimension ref="A1:IW40"/>
  <sheetViews>
    <sheetView view="pageBreakPreview" zoomScale="85" zoomScaleNormal="85" zoomScalePageLayoutView="85" workbookViewId="0">
      <pane xSplit="4" ySplit="4" topLeftCell="E5" activePane="bottomRight" state="frozen"/>
      <selection activeCell="C14" sqref="C14"/>
      <selection pane="topRight" activeCell="C14" sqref="C14"/>
      <selection pane="bottomLeft" activeCell="C14" sqref="C14"/>
      <selection pane="bottomRight" activeCell="D1" sqref="D1"/>
    </sheetView>
  </sheetViews>
  <sheetFormatPr defaultColWidth="9" defaultRowHeight="13.5" x14ac:dyDescent="0.15"/>
  <cols>
    <col min="1" max="2" width="4.125" style="59" customWidth="1"/>
    <col min="3" max="3" width="18.625" style="59" customWidth="1"/>
    <col min="4" max="4" width="15.625" style="59" customWidth="1"/>
    <col min="5" max="12" width="12.625" style="59" customWidth="1"/>
    <col min="13" max="13" width="30.625" style="59" customWidth="1"/>
    <col min="14" max="14" width="9.125" style="59" customWidth="1"/>
    <col min="15" max="15" width="10.125" style="59" customWidth="1"/>
    <col min="16" max="16" width="9.125" style="59" customWidth="1"/>
    <col min="17" max="17" width="13.375" style="59" customWidth="1"/>
    <col min="18" max="18" width="9.125" style="59" customWidth="1"/>
    <col min="19" max="257" width="9" style="59"/>
    <col min="258" max="16384" width="9" style="162"/>
  </cols>
  <sheetData>
    <row r="1" spans="1:14" s="181" customFormat="1" ht="27.75" customHeight="1" thickBot="1" x14ac:dyDescent="0.2">
      <c r="A1" s="538" t="s">
        <v>360</v>
      </c>
      <c r="B1" s="538"/>
      <c r="C1" s="538"/>
      <c r="D1" s="276" t="s">
        <v>369</v>
      </c>
      <c r="E1" s="180"/>
      <c r="F1" s="180"/>
      <c r="G1" s="180"/>
      <c r="H1" s="180"/>
      <c r="I1" s="180"/>
      <c r="J1" s="180"/>
      <c r="K1" s="180"/>
      <c r="L1" s="180"/>
      <c r="M1" s="180"/>
    </row>
    <row r="2" spans="1:14" ht="18.600000000000001" customHeight="1" x14ac:dyDescent="0.15">
      <c r="A2" s="546"/>
      <c r="B2" s="546"/>
      <c r="C2" s="546"/>
      <c r="D2" s="182" t="str">
        <f>IF(E4=0,"",E4+G4+I4+K4)</f>
        <v/>
      </c>
      <c r="E2" s="183"/>
      <c r="F2" s="183"/>
      <c r="G2" s="183"/>
      <c r="H2" s="184"/>
      <c r="I2" s="184"/>
      <c r="J2" s="184"/>
      <c r="K2" s="184"/>
      <c r="L2" s="184"/>
      <c r="M2" s="185"/>
    </row>
    <row r="3" spans="1:14" ht="24" customHeight="1" x14ac:dyDescent="0.15">
      <c r="A3" s="529" t="s">
        <v>151</v>
      </c>
      <c r="B3" s="529"/>
      <c r="C3" s="529"/>
      <c r="D3" s="542" t="s">
        <v>342</v>
      </c>
      <c r="E3" s="543" t="s">
        <v>370</v>
      </c>
      <c r="F3" s="543"/>
      <c r="G3" s="533" t="s">
        <v>370</v>
      </c>
      <c r="H3" s="533"/>
      <c r="I3" s="533" t="s">
        <v>370</v>
      </c>
      <c r="J3" s="533"/>
      <c r="K3" s="533" t="s">
        <v>370</v>
      </c>
      <c r="L3" s="533"/>
      <c r="M3" s="534" t="s">
        <v>343</v>
      </c>
      <c r="N3" s="186"/>
    </row>
    <row r="4" spans="1:14" ht="24" customHeight="1" x14ac:dyDescent="0.15">
      <c r="A4" s="529"/>
      <c r="B4" s="529"/>
      <c r="C4" s="529"/>
      <c r="D4" s="542"/>
      <c r="E4" s="187"/>
      <c r="F4" s="188" t="s">
        <v>344</v>
      </c>
      <c r="G4" s="189"/>
      <c r="H4" s="277" t="s">
        <v>344</v>
      </c>
      <c r="I4" s="189"/>
      <c r="J4" s="277" t="s">
        <v>344</v>
      </c>
      <c r="K4" s="278"/>
      <c r="L4" s="277" t="s">
        <v>344</v>
      </c>
      <c r="M4" s="534"/>
      <c r="N4" s="186"/>
    </row>
    <row r="5" spans="1:14" ht="18" customHeight="1" x14ac:dyDescent="0.15">
      <c r="A5" s="531" t="s">
        <v>266</v>
      </c>
      <c r="B5" s="545" t="str">
        <f>'1年目'!B5:C5</f>
        <v>生産量(kg)</v>
      </c>
      <c r="C5" s="545"/>
      <c r="D5" s="190" t="str">
        <f>IF(E4=0,"",SUM(E5,G5,I5,K5))</f>
        <v/>
      </c>
      <c r="E5" s="191" t="str">
        <f>IF(E$4=0,"",F5*(E$4/10))</f>
        <v/>
      </c>
      <c r="F5" s="192"/>
      <c r="G5" s="193" t="str">
        <f>IF(G$4=0,"",H5*(G$4/10))</f>
        <v/>
      </c>
      <c r="H5" s="192"/>
      <c r="I5" s="193" t="str">
        <f>IF(I$4=0,"",J5*(I$4/10))</f>
        <v/>
      </c>
      <c r="J5" s="192"/>
      <c r="K5" s="193" t="str">
        <f>IF(K$4=0,"",L5*(K$4/10))</f>
        <v/>
      </c>
      <c r="L5" s="192"/>
      <c r="M5" s="194"/>
    </row>
    <row r="6" spans="1:14" ht="18.600000000000001" customHeight="1" x14ac:dyDescent="0.15">
      <c r="A6" s="531"/>
      <c r="B6" s="545" t="str">
        <f>'1年目'!B6:C6</f>
        <v>販売単価(円/kg)</v>
      </c>
      <c r="C6" s="545"/>
      <c r="D6" s="195" t="str">
        <f>IF(E4=0,"",IF(G6="",E6,0))</f>
        <v/>
      </c>
      <c r="E6" s="191" t="str">
        <f>IF(E$4=0,"",F6)</f>
        <v/>
      </c>
      <c r="F6" s="196"/>
      <c r="G6" s="197" t="str">
        <f>IF(G$4=0,"",H6)</f>
        <v/>
      </c>
      <c r="H6" s="196"/>
      <c r="I6" s="197" t="str">
        <f>IF(I$4=0,"",J6)</f>
        <v/>
      </c>
      <c r="J6" s="196"/>
      <c r="K6" s="197" t="str">
        <f>IF(K$4=0,"",L6)</f>
        <v/>
      </c>
      <c r="L6" s="192"/>
      <c r="M6" s="194"/>
    </row>
    <row r="7" spans="1:14" ht="18.600000000000001" customHeight="1" x14ac:dyDescent="0.15">
      <c r="A7" s="531"/>
      <c r="B7" s="545" t="str">
        <f>'1年目'!B7:C7</f>
        <v>売上高</v>
      </c>
      <c r="C7" s="545"/>
      <c r="D7" s="198" t="str">
        <f>IF(E4=0,"",SUM(E7,G7,I7,K7))</f>
        <v/>
      </c>
      <c r="E7" s="199" t="str">
        <f>IF(E4=0,"",E5*E6)</f>
        <v/>
      </c>
      <c r="F7" s="200" t="str">
        <f>IF(E4=0,"",F5*F6)</f>
        <v/>
      </c>
      <c r="G7" s="201" t="str">
        <f>IF(G4=0,"",G5*G6)</f>
        <v/>
      </c>
      <c r="H7" s="200" t="str">
        <f>IF(G4=0,"",H5*H6)</f>
        <v/>
      </c>
      <c r="I7" s="201" t="str">
        <f>IF(I4=0,"",I5*I6)</f>
        <v/>
      </c>
      <c r="J7" s="200" t="str">
        <f>IF(I4=0,"",J5*J6)</f>
        <v/>
      </c>
      <c r="K7" s="201" t="str">
        <f>IF(K4=0,"",K5*K6)</f>
        <v/>
      </c>
      <c r="L7" s="200" t="str">
        <f>IF(K4=0,"",L5*L6)</f>
        <v/>
      </c>
      <c r="M7" s="279"/>
    </row>
    <row r="8" spans="1:14" ht="18.600000000000001" customHeight="1" x14ac:dyDescent="0.15">
      <c r="A8" s="531"/>
      <c r="B8" s="545" t="str">
        <f>'1年目'!B8:C8</f>
        <v>特定作業受託</v>
      </c>
      <c r="C8" s="545"/>
      <c r="D8" s="203" t="str">
        <f>IF(E4=0,"",SUM(E8,G8,I8,K8))</f>
        <v/>
      </c>
      <c r="E8" s="191" t="str">
        <f>IF(E$4=0,"",F8*(E$4/10))</f>
        <v/>
      </c>
      <c r="F8" s="204"/>
      <c r="G8" s="205" t="str">
        <f>IF(G$4=0,"",H8*(G$4/10))</f>
        <v/>
      </c>
      <c r="H8" s="204"/>
      <c r="I8" s="205" t="str">
        <f>IF(I$4=0,"",J8*(I$4/10))</f>
        <v/>
      </c>
      <c r="J8" s="204"/>
      <c r="K8" s="205" t="str">
        <f>IF(K$4=0,"",L8*(K$4/10))</f>
        <v/>
      </c>
      <c r="L8" s="204"/>
      <c r="M8" s="280"/>
    </row>
    <row r="9" spans="1:14" ht="18.600000000000001" customHeight="1" x14ac:dyDescent="0.15">
      <c r="A9" s="531"/>
      <c r="B9" s="545" t="str">
        <f>'1年目'!B9:C9</f>
        <v>作業受託</v>
      </c>
      <c r="C9" s="545"/>
      <c r="D9" s="203" t="str">
        <f>IF(E4=0,"",SUM(E9,G9,I9,K9))</f>
        <v/>
      </c>
      <c r="E9" s="191" t="str">
        <f>IF(E$4=0,"",F9*(E$4/10))</f>
        <v/>
      </c>
      <c r="F9" s="204"/>
      <c r="G9" s="205" t="str">
        <f>IF(G$4=0,"",H9*(G$4/10))</f>
        <v/>
      </c>
      <c r="H9" s="204"/>
      <c r="I9" s="205" t="str">
        <f>IF(I$4=0,"",J9*(I$4/10))</f>
        <v/>
      </c>
      <c r="J9" s="204"/>
      <c r="K9" s="205" t="str">
        <f>IF(K$4=0,"",L9*(K$4/10))</f>
        <v/>
      </c>
      <c r="L9" s="204"/>
      <c r="M9" s="280"/>
    </row>
    <row r="10" spans="1:14" ht="18.600000000000001" customHeight="1" x14ac:dyDescent="0.15">
      <c r="A10" s="531"/>
      <c r="B10" s="545" t="str">
        <f>'1年目'!B10:C10</f>
        <v>雑収入</v>
      </c>
      <c r="C10" s="545"/>
      <c r="D10" s="203" t="str">
        <f>IF(E4=0,"",SUM(E10,G10,I10,K10))</f>
        <v/>
      </c>
      <c r="E10" s="191" t="str">
        <f>IF(E$4=0,"",F10*(E$4/10))</f>
        <v/>
      </c>
      <c r="F10" s="207"/>
      <c r="G10" s="205" t="str">
        <f>IF(G$4=0,"",H10*(G$4/10))</f>
        <v/>
      </c>
      <c r="H10" s="207"/>
      <c r="I10" s="205" t="str">
        <f>IF(I$4=0,"",J10*(I$4/10))</f>
        <v/>
      </c>
      <c r="J10" s="207"/>
      <c r="K10" s="205" t="str">
        <f>IF(K$4=0,"",L10*(K$4/10))</f>
        <v/>
      </c>
      <c r="L10" s="207"/>
      <c r="M10" s="208"/>
    </row>
    <row r="11" spans="1:14" ht="18.600000000000001" customHeight="1" x14ac:dyDescent="0.15">
      <c r="A11" s="531"/>
      <c r="B11" s="529" t="s">
        <v>347</v>
      </c>
      <c r="C11" s="529"/>
      <c r="D11" s="209" t="str">
        <f>IF(E4=0,"",SUM(D7:D10))</f>
        <v/>
      </c>
      <c r="E11" s="210" t="str">
        <f>IF(E4=0,"",SUM(E7:E10))</f>
        <v/>
      </c>
      <c r="F11" s="211" t="str">
        <f>IF(E4=0,"",SUM(F7:F10))</f>
        <v/>
      </c>
      <c r="G11" s="212" t="str">
        <f>IF(G4=0,"",SUM(G7:G10))</f>
        <v/>
      </c>
      <c r="H11" s="211" t="str">
        <f>IF(G4=0,"",SUM(H7:H10))</f>
        <v/>
      </c>
      <c r="I11" s="212" t="str">
        <f>IF(I4=0,"",SUM(I7:I10))</f>
        <v/>
      </c>
      <c r="J11" s="211" t="str">
        <f>IF(I4=0,"",SUM(J7:J10))</f>
        <v/>
      </c>
      <c r="K11" s="212" t="str">
        <f>IF(K4=0,"",SUM(K7:K10))</f>
        <v/>
      </c>
      <c r="L11" s="211" t="str">
        <f>IF(K4=0,"",SUM(L7:L10))</f>
        <v/>
      </c>
      <c r="M11" s="281" t="s">
        <v>348</v>
      </c>
      <c r="N11" s="127" t="s">
        <v>268</v>
      </c>
    </row>
    <row r="12" spans="1:14" ht="18.600000000000001" customHeight="1" x14ac:dyDescent="0.15">
      <c r="A12" s="528" t="s">
        <v>349</v>
      </c>
      <c r="B12" s="544" t="str">
        <f>'1年目'!B12</f>
        <v>租税公課</v>
      </c>
      <c r="C12" s="544"/>
      <c r="D12" s="214" t="str">
        <f>IF(E4=0,"",SUM(E12,G12,I12,K12))</f>
        <v/>
      </c>
      <c r="E12" s="215"/>
      <c r="F12" s="216" t="str">
        <f>IF(E$4=0,"",E12*10/E$4)</f>
        <v/>
      </c>
      <c r="G12" s="215"/>
      <c r="H12" s="216" t="str">
        <f>IF(G$4=0,"",G12*10/G$4)</f>
        <v/>
      </c>
      <c r="I12" s="215"/>
      <c r="J12" s="216" t="str">
        <f>IF(I$4=0,"",I12*10/I$4)</f>
        <v/>
      </c>
      <c r="K12" s="215"/>
      <c r="L12" s="216" t="str">
        <f>IF(K$4=0,"",K12*10/K$4)</f>
        <v/>
      </c>
      <c r="M12" s="217"/>
      <c r="N12" s="127"/>
    </row>
    <row r="13" spans="1:14" ht="18.600000000000001" customHeight="1" x14ac:dyDescent="0.15">
      <c r="A13" s="528"/>
      <c r="B13" s="531" t="s">
        <v>350</v>
      </c>
      <c r="C13" s="282" t="str">
        <f>'1年目'!C13</f>
        <v>種苗・素畜費</v>
      </c>
      <c r="D13" s="219" t="str">
        <f>IF(E4=0,"",SUM(E13,G13,I13,K13))</f>
        <v/>
      </c>
      <c r="E13" s="191" t="str">
        <f t="shared" ref="E13:E19" si="0">IF(E$4=0,"",F13*(E$4/10))</f>
        <v/>
      </c>
      <c r="F13" s="220"/>
      <c r="G13" s="205" t="str">
        <f t="shared" ref="G13:G19" si="1">IF(G$4=0,"",H13*(G$4/10))</f>
        <v/>
      </c>
      <c r="H13" s="220"/>
      <c r="I13" s="205" t="str">
        <f t="shared" ref="I13:I19" si="2">IF(I$4=0,"",J13*(I$4/10))</f>
        <v/>
      </c>
      <c r="J13" s="220"/>
      <c r="K13" s="205" t="str">
        <f t="shared" ref="K13:K19" si="3">IF(K$4=0,"",L13*(K$4/10))</f>
        <v/>
      </c>
      <c r="L13" s="220"/>
      <c r="M13" s="194"/>
    </row>
    <row r="14" spans="1:14" ht="18.600000000000001" customHeight="1" x14ac:dyDescent="0.15">
      <c r="A14" s="528"/>
      <c r="B14" s="528"/>
      <c r="C14" s="282" t="str">
        <f>'1年目'!C14</f>
        <v>肥料・飼料費</v>
      </c>
      <c r="D14" s="219" t="str">
        <f>IF(E4=0,"",SUM(E14,G14,I14,K14))</f>
        <v/>
      </c>
      <c r="E14" s="191" t="str">
        <f t="shared" si="0"/>
        <v/>
      </c>
      <c r="F14" s="204"/>
      <c r="G14" s="205" t="str">
        <f t="shared" si="1"/>
        <v/>
      </c>
      <c r="H14" s="204"/>
      <c r="I14" s="205" t="str">
        <f t="shared" si="2"/>
        <v/>
      </c>
      <c r="J14" s="204"/>
      <c r="K14" s="205" t="str">
        <f t="shared" si="3"/>
        <v/>
      </c>
      <c r="L14" s="204"/>
      <c r="M14" s="221"/>
    </row>
    <row r="15" spans="1:14" ht="18.600000000000001" customHeight="1" x14ac:dyDescent="0.15">
      <c r="A15" s="528"/>
      <c r="B15" s="528"/>
      <c r="C15" s="282" t="str">
        <f>'1年目'!C15</f>
        <v>農薬・衛生費</v>
      </c>
      <c r="D15" s="219" t="str">
        <f>IF(E4=0,"",SUM(E15,G15,I15,K15))</f>
        <v/>
      </c>
      <c r="E15" s="191" t="str">
        <f t="shared" si="0"/>
        <v/>
      </c>
      <c r="F15" s="204"/>
      <c r="G15" s="205" t="str">
        <f t="shared" si="1"/>
        <v/>
      </c>
      <c r="H15" s="204"/>
      <c r="I15" s="205" t="str">
        <f t="shared" si="2"/>
        <v/>
      </c>
      <c r="J15" s="204"/>
      <c r="K15" s="205" t="str">
        <f t="shared" si="3"/>
        <v/>
      </c>
      <c r="L15" s="204"/>
      <c r="M15" s="194"/>
    </row>
    <row r="16" spans="1:14" ht="18.600000000000001" customHeight="1" x14ac:dyDescent="0.15">
      <c r="A16" s="528"/>
      <c r="B16" s="528"/>
      <c r="C16" s="282" t="str">
        <f>'1年目'!C16</f>
        <v>農具費</v>
      </c>
      <c r="D16" s="219" t="str">
        <f>IF(E4=0,"",SUM(E16,G16,I16,K16))</f>
        <v/>
      </c>
      <c r="E16" s="191" t="str">
        <f t="shared" si="0"/>
        <v/>
      </c>
      <c r="F16" s="204"/>
      <c r="G16" s="205" t="str">
        <f t="shared" si="1"/>
        <v/>
      </c>
      <c r="H16" s="204"/>
      <c r="I16" s="205" t="str">
        <f t="shared" si="2"/>
        <v/>
      </c>
      <c r="J16" s="204"/>
      <c r="K16" s="205" t="str">
        <f t="shared" si="3"/>
        <v/>
      </c>
      <c r="L16" s="204"/>
      <c r="M16" s="194"/>
    </row>
    <row r="17" spans="1:16" ht="18.600000000000001" customHeight="1" x14ac:dyDescent="0.15">
      <c r="A17" s="528"/>
      <c r="B17" s="528"/>
      <c r="C17" s="282" t="str">
        <f>'1年目'!C17</f>
        <v>諸材料費</v>
      </c>
      <c r="D17" s="219" t="str">
        <f>IF(E4=0,"",SUM(E17,G17,I17,K17))</f>
        <v/>
      </c>
      <c r="E17" s="191" t="str">
        <f t="shared" si="0"/>
        <v/>
      </c>
      <c r="F17" s="204"/>
      <c r="G17" s="205" t="str">
        <f t="shared" si="1"/>
        <v/>
      </c>
      <c r="H17" s="204"/>
      <c r="I17" s="205" t="str">
        <f t="shared" si="2"/>
        <v/>
      </c>
      <c r="J17" s="204"/>
      <c r="K17" s="205" t="str">
        <f t="shared" si="3"/>
        <v/>
      </c>
      <c r="L17" s="204"/>
      <c r="M17" s="222"/>
    </row>
    <row r="18" spans="1:16" ht="18.600000000000001" customHeight="1" x14ac:dyDescent="0.15">
      <c r="A18" s="528"/>
      <c r="B18" s="528"/>
      <c r="C18" s="282" t="str">
        <f>'1年目'!C18</f>
        <v>動力光熱費</v>
      </c>
      <c r="D18" s="219" t="str">
        <f>IF(E4=0,"",SUM(E18,G18,I18,K18))</f>
        <v/>
      </c>
      <c r="E18" s="191" t="str">
        <f t="shared" si="0"/>
        <v/>
      </c>
      <c r="F18" s="204"/>
      <c r="G18" s="205" t="str">
        <f t="shared" si="1"/>
        <v/>
      </c>
      <c r="H18" s="204"/>
      <c r="I18" s="205" t="str">
        <f t="shared" si="2"/>
        <v/>
      </c>
      <c r="J18" s="204"/>
      <c r="K18" s="205" t="str">
        <f t="shared" si="3"/>
        <v/>
      </c>
      <c r="L18" s="204"/>
      <c r="M18" s="222"/>
    </row>
    <row r="19" spans="1:16" ht="18.600000000000001" customHeight="1" x14ac:dyDescent="0.15">
      <c r="A19" s="528"/>
      <c r="B19" s="528"/>
      <c r="C19" s="282" t="str">
        <f>'1年目'!C19</f>
        <v>雇人費</v>
      </c>
      <c r="D19" s="219" t="str">
        <f>IF(E4=0,"",SUM(E19,G19,I19,K19))</f>
        <v/>
      </c>
      <c r="E19" s="191" t="str">
        <f t="shared" si="0"/>
        <v/>
      </c>
      <c r="F19" s="204"/>
      <c r="G19" s="205" t="str">
        <f t="shared" si="1"/>
        <v/>
      </c>
      <c r="H19" s="204"/>
      <c r="I19" s="205" t="str">
        <f t="shared" si="2"/>
        <v/>
      </c>
      <c r="J19" s="204"/>
      <c r="K19" s="205" t="str">
        <f t="shared" si="3"/>
        <v/>
      </c>
      <c r="L19" s="204"/>
      <c r="M19" s="222"/>
    </row>
    <row r="20" spans="1:16" ht="18.600000000000001" customHeight="1" x14ac:dyDescent="0.15">
      <c r="A20" s="528"/>
      <c r="B20" s="528"/>
      <c r="C20" s="282" t="str">
        <f>'1年目'!C20</f>
        <v>作業用衣料費</v>
      </c>
      <c r="D20" s="219" t="str">
        <f>IF(E4=0,"",SUM(E20,G20,I20,K20))</f>
        <v/>
      </c>
      <c r="E20" s="223"/>
      <c r="F20" s="224" t="str">
        <f>IF(E$4=0,"",E20*10/E$4)</f>
        <v/>
      </c>
      <c r="G20" s="225"/>
      <c r="H20" s="224" t="str">
        <f>IF(G$4=0,"",G20*10/G$4)</f>
        <v/>
      </c>
      <c r="I20" s="225"/>
      <c r="J20" s="224" t="str">
        <f>IF(I$4=0,"",I20*10/I$4)</f>
        <v/>
      </c>
      <c r="K20" s="225"/>
      <c r="L20" s="224" t="str">
        <f>IF(K$4=0,"",K20*10/K$4)</f>
        <v/>
      </c>
      <c r="M20" s="226"/>
      <c r="N20" s="186"/>
      <c r="O20" s="186"/>
    </row>
    <row r="21" spans="1:16" ht="18.600000000000001" customHeight="1" x14ac:dyDescent="0.15">
      <c r="A21" s="528"/>
      <c r="B21" s="528"/>
      <c r="C21" s="282" t="str">
        <f>'1年目'!C21</f>
        <v>農業共済掛金</v>
      </c>
      <c r="D21" s="219" t="str">
        <f>IF(E4=0,"",SUM(E21,G21,I21,K21))</f>
        <v/>
      </c>
      <c r="E21" s="223"/>
      <c r="F21" s="224" t="str">
        <f>IF(E$4=0,"",E21*10/E$4)</f>
        <v/>
      </c>
      <c r="G21" s="225"/>
      <c r="H21" s="224" t="str">
        <f>IF(G$4=0,"",G21*10/G$4)</f>
        <v/>
      </c>
      <c r="I21" s="225"/>
      <c r="J21" s="224" t="str">
        <f>IF(I$4=0,"",I21*10/I$4)</f>
        <v/>
      </c>
      <c r="K21" s="225"/>
      <c r="L21" s="224" t="str">
        <f>IF(K$4=0,"",K21*10/K$4)</f>
        <v/>
      </c>
      <c r="M21" s="194"/>
      <c r="P21" s="227"/>
    </row>
    <row r="22" spans="1:16" ht="18.600000000000001" customHeight="1" x14ac:dyDescent="0.15">
      <c r="A22" s="528"/>
      <c r="B22" s="528"/>
      <c r="C22" s="283" t="str">
        <f>'1年目'!C22</f>
        <v>雑費（予備費等）</v>
      </c>
      <c r="D22" s="219" t="str">
        <f>IF(E4=0,"",SUM(E22,G22,I22,K22))</f>
        <v/>
      </c>
      <c r="E22" s="223"/>
      <c r="F22" s="288" t="str">
        <f>IF(E$4=0,"",E22*10/E$4)</f>
        <v/>
      </c>
      <c r="G22" s="230"/>
      <c r="H22" s="288" t="str">
        <f>IF(G$4=0,"",G22*10/G$4)</f>
        <v/>
      </c>
      <c r="I22" s="230"/>
      <c r="J22" s="288" t="str">
        <f>IF(I$4=0,"",I22*10/I$4)</f>
        <v/>
      </c>
      <c r="K22" s="230"/>
      <c r="L22" s="288" t="str">
        <f>IF(K$4=0,"",K22*10/K$4)</f>
        <v/>
      </c>
      <c r="M22" s="231"/>
      <c r="N22" s="227"/>
      <c r="P22" s="227"/>
    </row>
    <row r="23" spans="1:16" ht="18.600000000000001" customHeight="1" x14ac:dyDescent="0.15">
      <c r="A23" s="528"/>
      <c r="B23" s="531"/>
      <c r="C23" s="248" t="s">
        <v>282</v>
      </c>
      <c r="D23" s="214" t="str">
        <f>IF(E4=0,"",SUM(D13:D22))</f>
        <v/>
      </c>
      <c r="E23" s="233" t="str">
        <f>IF(E4=0,"",SUM(E13:E22))</f>
        <v/>
      </c>
      <c r="F23" s="234" t="str">
        <f>IF(E4=0,"",SUM(F13:F22))</f>
        <v/>
      </c>
      <c r="G23" s="235" t="str">
        <f>IF(G4=0,"",SUM(G13:G22))</f>
        <v/>
      </c>
      <c r="H23" s="236" t="str">
        <f>IF(G4=0,"",SUM(H13:H22))</f>
        <v/>
      </c>
      <c r="I23" s="235" t="str">
        <f>IF(I4=0,"",SUM(I13:I22))</f>
        <v/>
      </c>
      <c r="J23" s="236" t="str">
        <f>IF(I4=0,"",SUM(J13:J22))</f>
        <v/>
      </c>
      <c r="K23" s="235" t="str">
        <f>IF(K4=0,"",SUM(K13:K22))</f>
        <v/>
      </c>
      <c r="L23" s="236" t="str">
        <f>IF(K4=0,"",SUM(L13:L22))</f>
        <v/>
      </c>
      <c r="M23" s="213"/>
      <c r="N23" s="127" t="s">
        <v>268</v>
      </c>
      <c r="P23" s="227"/>
    </row>
    <row r="24" spans="1:16" ht="18.600000000000001" customHeight="1" x14ac:dyDescent="0.15">
      <c r="A24" s="528"/>
      <c r="B24" s="528" t="s">
        <v>284</v>
      </c>
      <c r="C24" s="284" t="str">
        <f>'1年目'!C24</f>
        <v>修繕費</v>
      </c>
      <c r="D24" s="219" t="str">
        <f>IF(E4=0,"",SUM(E24,G24,I24,K24))</f>
        <v/>
      </c>
      <c r="E24" s="223"/>
      <c r="F24" s="238" t="str">
        <f>IF(E$4=0,"",E24*10/E4)</f>
        <v/>
      </c>
      <c r="G24" s="239"/>
      <c r="H24" s="240" t="str">
        <f>IF(G$4=0,"",G24*10/G4)</f>
        <v/>
      </c>
      <c r="I24" s="239"/>
      <c r="J24" s="240" t="str">
        <f>IF(I$4=0,"",I24*10/I4)</f>
        <v/>
      </c>
      <c r="K24" s="239"/>
      <c r="L24" s="240" t="str">
        <f>IF(K$4=0,"",K24*10/K4)</f>
        <v/>
      </c>
      <c r="M24" s="241"/>
      <c r="N24" s="242"/>
      <c r="P24" s="227"/>
    </row>
    <row r="25" spans="1:16" ht="18.600000000000001" customHeight="1" x14ac:dyDescent="0.15">
      <c r="A25" s="528"/>
      <c r="B25" s="528"/>
      <c r="C25" s="285" t="str">
        <f>'1年目'!C25</f>
        <v>減価償却費</v>
      </c>
      <c r="D25" s="219" t="str">
        <f>IF(E4=0,"",SUM(E25,G25,I25,K25))</f>
        <v/>
      </c>
      <c r="E25" s="223"/>
      <c r="F25" s="288" t="str">
        <f>IF(E$4=0,"",E25*10/E4)</f>
        <v/>
      </c>
      <c r="G25" s="246"/>
      <c r="H25" s="245" t="str">
        <f>IF(G4=0,"",G25*10/G4)</f>
        <v/>
      </c>
      <c r="I25" s="246"/>
      <c r="J25" s="245" t="str">
        <f>IF(I4=0,"",I25*10/I4)</f>
        <v/>
      </c>
      <c r="K25" s="246"/>
      <c r="L25" s="245" t="str">
        <f>IF(K4=0,"",K25*10/K4)</f>
        <v/>
      </c>
      <c r="M25" s="247" t="s">
        <v>351</v>
      </c>
      <c r="N25" s="242"/>
      <c r="P25" s="227"/>
    </row>
    <row r="26" spans="1:16" ht="18.600000000000001" customHeight="1" x14ac:dyDescent="0.15">
      <c r="A26" s="528"/>
      <c r="B26" s="528"/>
      <c r="C26" s="248" t="s">
        <v>282</v>
      </c>
      <c r="D26" s="214" t="str">
        <f>IF(E4=0,"",SUM(D24:D25))</f>
        <v/>
      </c>
      <c r="E26" s="233" t="str">
        <f>IF(E4=0,"",SUM(E24:E25))</f>
        <v/>
      </c>
      <c r="F26" s="236" t="str">
        <f>IF(E4=0,"",SUM(F24:F25))</f>
        <v/>
      </c>
      <c r="G26" s="249" t="str">
        <f>IF(G4=0,"",SUM(G24:G25))</f>
        <v/>
      </c>
      <c r="H26" s="234" t="str">
        <f>IF(G4=0,"",SUM(H24:H25))</f>
        <v/>
      </c>
      <c r="I26" s="235" t="str">
        <f>IF(I4=0,"",SUM(I24:I25))</f>
        <v/>
      </c>
      <c r="J26" s="234" t="str">
        <f>IF(I4=0,"",SUM(J24:J25))</f>
        <v/>
      </c>
      <c r="K26" s="235" t="str">
        <f>IF(K4=0,"",SUM(K24:K25))</f>
        <v/>
      </c>
      <c r="L26" s="234" t="str">
        <f>IF(K4=0,"",SUM(L24:L25))</f>
        <v/>
      </c>
      <c r="M26" s="250"/>
      <c r="N26" s="127" t="s">
        <v>268</v>
      </c>
      <c r="P26" s="227"/>
    </row>
    <row r="27" spans="1:16" ht="18.600000000000001" customHeight="1" x14ac:dyDescent="0.15">
      <c r="A27" s="528"/>
      <c r="B27" s="531" t="s">
        <v>288</v>
      </c>
      <c r="C27" s="282" t="str">
        <f>'1年目'!C27</f>
        <v>出荷資材費</v>
      </c>
      <c r="D27" s="219" t="str">
        <f>IF(E4=0,"",SUM(E27,G27,I27,K27))</f>
        <v/>
      </c>
      <c r="E27" s="191" t="str">
        <f>IF(E$4=0,"",F27*(E$4/10))</f>
        <v/>
      </c>
      <c r="F27" s="220"/>
      <c r="G27" s="205" t="str">
        <f>IF(G$4=0,"",H27*(G$4/10))</f>
        <v/>
      </c>
      <c r="H27" s="220"/>
      <c r="I27" s="205" t="str">
        <f>IF(I$4=0,"",J27*(I$4/10))</f>
        <v/>
      </c>
      <c r="J27" s="220"/>
      <c r="K27" s="205" t="str">
        <f>IF(K$4=0,"",L27*(K$4/10))</f>
        <v/>
      </c>
      <c r="L27" s="220"/>
      <c r="M27" s="194"/>
      <c r="N27" s="251"/>
      <c r="P27" s="227"/>
    </row>
    <row r="28" spans="1:16" ht="18.600000000000001" customHeight="1" x14ac:dyDescent="0.15">
      <c r="A28" s="528"/>
      <c r="B28" s="528"/>
      <c r="C28" s="282" t="str">
        <f>'1年目'!C28</f>
        <v>運賃</v>
      </c>
      <c r="D28" s="219" t="str">
        <f>IF(E4=0,"",SUM(E28,G28,I28,K28))</f>
        <v/>
      </c>
      <c r="E28" s="191" t="str">
        <f>IF(E$4=0,"",F28*(E$4/10))</f>
        <v/>
      </c>
      <c r="F28" s="204"/>
      <c r="G28" s="205" t="str">
        <f>IF(G$4=0,"",H28*(G$4/10))</f>
        <v/>
      </c>
      <c r="H28" s="204"/>
      <c r="I28" s="205" t="str">
        <f>IF(I$4=0,"",J28*(I$4/10))</f>
        <v/>
      </c>
      <c r="J28" s="204"/>
      <c r="K28" s="205" t="str">
        <f>IF(K$4=0,"",L28*(K$4/10))</f>
        <v/>
      </c>
      <c r="L28" s="204"/>
      <c r="M28" s="252"/>
    </row>
    <row r="29" spans="1:16" ht="18.600000000000001" customHeight="1" x14ac:dyDescent="0.15">
      <c r="A29" s="528"/>
      <c r="B29" s="528"/>
      <c r="C29" s="282" t="str">
        <f>'1年目'!C29</f>
        <v>出荷手数料</v>
      </c>
      <c r="D29" s="219" t="str">
        <f>IF(E4=0,"",SUM(E29,G29,I29,K29))</f>
        <v/>
      </c>
      <c r="E29" s="191" t="str">
        <f>IF(E$4=0,"",F29*(E$4/10))</f>
        <v/>
      </c>
      <c r="F29" s="254"/>
      <c r="G29" s="205" t="str">
        <f>IF(G$4=0,"",H29*(G$4/10))</f>
        <v/>
      </c>
      <c r="H29" s="254"/>
      <c r="I29" s="205" t="str">
        <f>IF(I$4=0,"",J29*(I$4/10))</f>
        <v/>
      </c>
      <c r="J29" s="254"/>
      <c r="K29" s="205" t="str">
        <f>IF(K$4=0,"",L29*(K$4/10))</f>
        <v/>
      </c>
      <c r="L29" s="254"/>
      <c r="M29" s="255"/>
    </row>
    <row r="30" spans="1:16" ht="18.600000000000001" customHeight="1" x14ac:dyDescent="0.15">
      <c r="A30" s="528"/>
      <c r="B30" s="531"/>
      <c r="C30" s="248" t="s">
        <v>282</v>
      </c>
      <c r="D30" s="214" t="str">
        <f>IF(E4=0,"",SUM(D27:D29))</f>
        <v/>
      </c>
      <c r="E30" s="233" t="str">
        <f>IF(E4=0,"",SUM(E27:E29))</f>
        <v/>
      </c>
      <c r="F30" s="234" t="str">
        <f>IF(E4=0,"",SUM(F27:F29))</f>
        <v/>
      </c>
      <c r="G30" s="235" t="str">
        <f>IF(G4=0,"",SUM(G27:G29))</f>
        <v/>
      </c>
      <c r="H30" s="234" t="str">
        <f>IF(G4=0,"",SUM(H27:H29))</f>
        <v/>
      </c>
      <c r="I30" s="235" t="str">
        <f>IF(I4=0,"",SUM(I27:I29))</f>
        <v/>
      </c>
      <c r="J30" s="234" t="str">
        <f>IF(I4=0,"",SUM(J27:J29))</f>
        <v/>
      </c>
      <c r="K30" s="235" t="str">
        <f>IF(K4=0,"",SUM(K27:K29))</f>
        <v/>
      </c>
      <c r="L30" s="234" t="str">
        <f>IF(K4=0,"",SUM(L27:L29))</f>
        <v/>
      </c>
      <c r="M30" s="250"/>
      <c r="N30" s="127" t="s">
        <v>268</v>
      </c>
    </row>
    <row r="31" spans="1:16" ht="18.600000000000001" customHeight="1" x14ac:dyDescent="0.15">
      <c r="A31" s="528"/>
      <c r="B31" s="528" t="s">
        <v>293</v>
      </c>
      <c r="C31" s="282" t="str">
        <f>'1年目'!C31</f>
        <v>土地改良水利費</v>
      </c>
      <c r="D31" s="219" t="str">
        <f>IF(E4=0,"",SUM(E31,G31,I31,K31))</f>
        <v/>
      </c>
      <c r="E31" s="191" t="str">
        <f>IF(E$4=0,"",F31*(E$4/10))</f>
        <v/>
      </c>
      <c r="F31" s="220"/>
      <c r="G31" s="205" t="str">
        <f>IF(G$4=0,"",H31*(G$4/10))</f>
        <v/>
      </c>
      <c r="H31" s="220"/>
      <c r="I31" s="205" t="str">
        <f>IF(I$4=0,"",J31*(I$4/10))</f>
        <v/>
      </c>
      <c r="J31" s="220"/>
      <c r="K31" s="205" t="str">
        <f>IF(K$4=0,"",L31*(K$4/10))</f>
        <v/>
      </c>
      <c r="L31" s="220"/>
      <c r="M31" s="256"/>
      <c r="N31" s="127"/>
    </row>
    <row r="32" spans="1:16" ht="18.600000000000001" customHeight="1" x14ac:dyDescent="0.15">
      <c r="A32" s="528"/>
      <c r="B32" s="528"/>
      <c r="C32" s="282" t="str">
        <f>'1年目'!C32</f>
        <v>支払利息</v>
      </c>
      <c r="D32" s="219" t="str">
        <f>IF(E4=0,"",SUM(E32,G32,I32,K32))</f>
        <v/>
      </c>
      <c r="E32" s="191" t="str">
        <f>IF(E$4=0,"",F32*(E$4/10))</f>
        <v/>
      </c>
      <c r="F32" s="220"/>
      <c r="G32" s="205" t="str">
        <f>IF(G$4=0,"",H32*(G$4/10))</f>
        <v/>
      </c>
      <c r="H32" s="220"/>
      <c r="I32" s="205" t="str">
        <f>IF(I$4=0,"",J32*(I$4/10))</f>
        <v/>
      </c>
      <c r="J32" s="220"/>
      <c r="K32" s="205" t="str">
        <f>IF(K$4=0,"",L32*(K$4/10))</f>
        <v/>
      </c>
      <c r="L32" s="220"/>
      <c r="M32" s="194"/>
    </row>
    <row r="33" spans="1:16" ht="18.600000000000001" customHeight="1" x14ac:dyDescent="0.15">
      <c r="A33" s="528"/>
      <c r="B33" s="528"/>
      <c r="C33" s="287" t="str">
        <f>'1年目'!C33</f>
        <v>地代・貸借料</v>
      </c>
      <c r="D33" s="219" t="str">
        <f>IF(E4=0,"",SUM(E33,G33,I33,K33))</f>
        <v/>
      </c>
      <c r="E33" s="191" t="str">
        <f>IF(E$4=0,"",F33*(E$4/10))</f>
        <v/>
      </c>
      <c r="F33" s="220"/>
      <c r="G33" s="258" t="str">
        <f>IF(G$4=0,"",H33*(G$4/10))</f>
        <v/>
      </c>
      <c r="H33" s="220"/>
      <c r="I33" s="258" t="str">
        <f>IF(I$4=0,"",J33*(I$4/10))</f>
        <v/>
      </c>
      <c r="J33" s="220"/>
      <c r="K33" s="258" t="str">
        <f>IF(K$4=0,"",L33*(K$4/10))</f>
        <v/>
      </c>
      <c r="L33" s="220"/>
      <c r="M33" s="222"/>
      <c r="P33" s="259"/>
    </row>
    <row r="34" spans="1:16" ht="18.600000000000001" customHeight="1" x14ac:dyDescent="0.15">
      <c r="A34" s="528"/>
      <c r="B34" s="528"/>
      <c r="C34" s="248" t="s">
        <v>282</v>
      </c>
      <c r="D34" s="260" t="str">
        <f>IF(E4=0,"",SUM(D31:D33))</f>
        <v/>
      </c>
      <c r="E34" s="233" t="str">
        <f>IF(E4=0,"",SUM(E31:E33))</f>
        <v/>
      </c>
      <c r="F34" s="261" t="str">
        <f>IF(E4=0,"",SUM(F31:F33))</f>
        <v/>
      </c>
      <c r="G34" s="235" t="str">
        <f>IF(G4=0,"",SUM(G31:G33))</f>
        <v/>
      </c>
      <c r="H34" s="261" t="str">
        <f>IF(G4=0,"",SUM(H31:H33))</f>
        <v/>
      </c>
      <c r="I34" s="235" t="str">
        <f>IF(I4=0,"",SUM(I31:I33))</f>
        <v/>
      </c>
      <c r="J34" s="261" t="str">
        <f>IF(I4=0,"",SUM(J31:J33))</f>
        <v/>
      </c>
      <c r="K34" s="235" t="str">
        <f>IF(K4=0,"",SUM(K31:K33))</f>
        <v/>
      </c>
      <c r="L34" s="261" t="str">
        <f>IF(K4=0,"",SUM(L31:L33))</f>
        <v/>
      </c>
      <c r="M34" s="262"/>
      <c r="N34" s="127" t="s">
        <v>268</v>
      </c>
    </row>
    <row r="35" spans="1:16" ht="18.600000000000001" customHeight="1" x14ac:dyDescent="0.15">
      <c r="A35" s="528"/>
      <c r="B35" s="532" t="s">
        <v>347</v>
      </c>
      <c r="C35" s="532"/>
      <c r="D35" s="263" t="str">
        <f>IF(E4=0,"",SUM(D12,D23,D26,D30,D34))</f>
        <v/>
      </c>
      <c r="E35" s="264" t="str">
        <f>IF(E4=0,"",SUM(E12,E23,E26,E30,E34))</f>
        <v/>
      </c>
      <c r="F35" s="265" t="str">
        <f>IF(E4=0,"",SUM(F12,F23,F26,F30,F34))</f>
        <v/>
      </c>
      <c r="G35" s="266" t="str">
        <f>IF(G4=0,"",SUM(G12,G23,G26,G30,G34))</f>
        <v/>
      </c>
      <c r="H35" s="265" t="str">
        <f>IF(G4=0,"",SUM(H12,H23,H26,H30,H34))</f>
        <v/>
      </c>
      <c r="I35" s="266" t="str">
        <f>IF(I4=0,"",SUM(I12,I23,I26,I30,I34))</f>
        <v/>
      </c>
      <c r="J35" s="265" t="str">
        <f>IF(I4=0,"",SUM(J12,J23,J26,J30,J34))</f>
        <v/>
      </c>
      <c r="K35" s="266" t="str">
        <f>IF(K4=0,"",SUM(K12,K23,K26,K30,K34))</f>
        <v/>
      </c>
      <c r="L35" s="265" t="str">
        <f>IF(K4=0,"",SUM(L12,L23,L26,L30,L34))</f>
        <v/>
      </c>
      <c r="M35" s="267" t="s">
        <v>352</v>
      </c>
      <c r="N35" s="127" t="s">
        <v>268</v>
      </c>
    </row>
    <row r="36" spans="1:16" ht="22.5" customHeight="1" x14ac:dyDescent="0.15">
      <c r="A36" s="528" t="s">
        <v>353</v>
      </c>
      <c r="B36" s="529" t="s">
        <v>354</v>
      </c>
      <c r="C36" s="529"/>
      <c r="D36" s="268" t="str">
        <f>IF(E4=0,"",D11-D35)</f>
        <v/>
      </c>
      <c r="E36" s="264" t="str">
        <f>IF(E4=0,"",E11-E35)</f>
        <v/>
      </c>
      <c r="F36" s="265" t="str">
        <f>IF(E4=0,"",F11-F35)</f>
        <v/>
      </c>
      <c r="G36" s="266" t="str">
        <f>IF(G4=0,"",G11-G35)</f>
        <v/>
      </c>
      <c r="H36" s="265" t="str">
        <f>IF(G4=0,"",H11-H35)</f>
        <v/>
      </c>
      <c r="I36" s="266" t="str">
        <f>IF(I4=0,"",I11-I35)</f>
        <v/>
      </c>
      <c r="J36" s="265" t="str">
        <f>IF(I4=0,"",J11-J35)</f>
        <v/>
      </c>
      <c r="K36" s="266" t="str">
        <f>IF(K4=0,"",K11-K35)</f>
        <v/>
      </c>
      <c r="L36" s="265" t="str">
        <f>IF(K4=0,"",L11-L35)</f>
        <v/>
      </c>
      <c r="M36" s="269" t="s">
        <v>355</v>
      </c>
      <c r="N36" s="127" t="s">
        <v>268</v>
      </c>
    </row>
    <row r="37" spans="1:16" ht="22.5" customHeight="1" thickBot="1" x14ac:dyDescent="0.2">
      <c r="A37" s="528"/>
      <c r="B37" s="529" t="s">
        <v>356</v>
      </c>
      <c r="C37" s="529"/>
      <c r="D37" s="270" t="str">
        <f>IF(E4=0,"",D36/D11)</f>
        <v/>
      </c>
      <c r="E37" s="271" t="str">
        <f>IF(E4=0,"",E36/E11)</f>
        <v/>
      </c>
      <c r="F37" s="272" t="str">
        <f>IF(E4=0,"",F36/F11)</f>
        <v/>
      </c>
      <c r="G37" s="273" t="str">
        <f>IF(G4=0,"",G36/G11)</f>
        <v/>
      </c>
      <c r="H37" s="272" t="str">
        <f>IF(G4=0,"",H36/H11)</f>
        <v/>
      </c>
      <c r="I37" s="273" t="str">
        <f>IF(I4=0,"",I36/I11)</f>
        <v/>
      </c>
      <c r="J37" s="272" t="str">
        <f>IF(I4=0,"",J36/J11)</f>
        <v/>
      </c>
      <c r="K37" s="273" t="str">
        <f>IF(K4=0,"",K36/K11)</f>
        <v/>
      </c>
      <c r="L37" s="272" t="str">
        <f>IF(K4=0,"",L36/L11)</f>
        <v/>
      </c>
      <c r="M37" s="274" t="s">
        <v>357</v>
      </c>
      <c r="N37" s="127" t="s">
        <v>268</v>
      </c>
    </row>
    <row r="38" spans="1:16" ht="18.600000000000001" customHeight="1" x14ac:dyDescent="0.15"/>
    <row r="39" spans="1:16" ht="18.600000000000001" customHeight="1" x14ac:dyDescent="0.15">
      <c r="D39" s="275"/>
    </row>
    <row r="40" spans="1:16" ht="18.600000000000001" customHeight="1" x14ac:dyDescent="0.15">
      <c r="D40" s="275"/>
    </row>
  </sheetData>
  <mergeCells count="27">
    <mergeCell ref="A1:C1"/>
    <mergeCell ref="A2:C2"/>
    <mergeCell ref="A3:C4"/>
    <mergeCell ref="D3:D4"/>
    <mergeCell ref="E3:F3"/>
    <mergeCell ref="I3:J3"/>
    <mergeCell ref="K3:L3"/>
    <mergeCell ref="M3:M4"/>
    <mergeCell ref="A5:A11"/>
    <mergeCell ref="B5:C5"/>
    <mergeCell ref="B6:C6"/>
    <mergeCell ref="B7:C7"/>
    <mergeCell ref="B8:C8"/>
    <mergeCell ref="B9:C9"/>
    <mergeCell ref="B10:C10"/>
    <mergeCell ref="G3:H3"/>
    <mergeCell ref="A36:A37"/>
    <mergeCell ref="B36:C36"/>
    <mergeCell ref="B37:C37"/>
    <mergeCell ref="B11:C11"/>
    <mergeCell ref="A12:A35"/>
    <mergeCell ref="B12:C12"/>
    <mergeCell ref="B13:B23"/>
    <mergeCell ref="B24:B26"/>
    <mergeCell ref="B27:B30"/>
    <mergeCell ref="B31:B34"/>
    <mergeCell ref="B35:C35"/>
  </mergeCells>
  <phoneticPr fontId="5"/>
  <dataValidations count="2">
    <dataValidation type="list" allowBlank="1" showErrorMessage="1" sqref="A1:C1" xr:uid="{98AA764D-6780-408F-BD11-EC049E630E48}">
      <formula1>"収支計画【4年目】,収支実績【4年目】"</formula1>
      <formula2>0</formula2>
    </dataValidation>
    <dataValidation type="list" allowBlank="1" showErrorMessage="1" sqref="B5:B10" xr:uid="{0218D03A-0B94-416F-A09E-37F37E73821A}">
      <formula1>"生産量(kg),生産量(cs)"</formula1>
      <formula2>0</formula2>
    </dataValidation>
  </dataValidations>
  <printOptions verticalCentered="1"/>
  <pageMargins left="0.59055118110236227" right="0.39370078740157483" top="0.47244094488188981" bottom="0.47244094488188981"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E5B3-FC90-43A7-B0D3-7B441A9E66BB}">
  <sheetPr>
    <tabColor rgb="FF00CCFF"/>
  </sheetPr>
  <dimension ref="A1:IW40"/>
  <sheetViews>
    <sheetView view="pageBreakPreview" zoomScale="85" zoomScaleNormal="85" zoomScalePageLayoutView="85" workbookViewId="0">
      <pane xSplit="4" ySplit="4" topLeftCell="E5" activePane="bottomRight" state="frozen"/>
      <selection activeCell="C14" sqref="C14"/>
      <selection pane="topRight" activeCell="C14" sqref="C14"/>
      <selection pane="bottomLeft" activeCell="C14" sqref="C14"/>
      <selection pane="bottomRight" activeCell="M18" sqref="M18"/>
    </sheetView>
  </sheetViews>
  <sheetFormatPr defaultColWidth="9" defaultRowHeight="13.5" x14ac:dyDescent="0.15"/>
  <cols>
    <col min="1" max="2" width="4.125" style="59" customWidth="1"/>
    <col min="3" max="3" width="18.625" style="59" customWidth="1"/>
    <col min="4" max="4" width="15.625" style="59" customWidth="1"/>
    <col min="5" max="12" width="12.625" style="59" customWidth="1"/>
    <col min="13" max="13" width="30.625" style="59" customWidth="1"/>
    <col min="14" max="14" width="9.125" style="59" customWidth="1"/>
    <col min="15" max="15" width="10.125" style="59" customWidth="1"/>
    <col min="16" max="16" width="9.125" style="59" customWidth="1"/>
    <col min="17" max="17" width="13.375" style="59" customWidth="1"/>
    <col min="18" max="18" width="9.125" style="59" customWidth="1"/>
    <col min="19" max="257" width="9" style="59"/>
    <col min="258" max="16384" width="9" style="162"/>
  </cols>
  <sheetData>
    <row r="1" spans="1:14" s="181" customFormat="1" ht="27.75" customHeight="1" thickBot="1" x14ac:dyDescent="0.2">
      <c r="A1" s="547" t="s">
        <v>361</v>
      </c>
      <c r="B1" s="547"/>
      <c r="C1" s="547"/>
      <c r="D1" s="276" t="s">
        <v>369</v>
      </c>
      <c r="E1" s="180"/>
      <c r="F1" s="180"/>
      <c r="G1" s="180"/>
      <c r="H1" s="180"/>
      <c r="I1" s="180"/>
      <c r="J1" s="180"/>
      <c r="K1" s="180"/>
      <c r="L1" s="180"/>
      <c r="M1" s="180"/>
    </row>
    <row r="2" spans="1:14" ht="18.600000000000001" customHeight="1" x14ac:dyDescent="0.15">
      <c r="A2" s="546" t="str">
        <f>IF('4年目'!A2="","",'4年目'!A2+1)</f>
        <v/>
      </c>
      <c r="B2" s="546"/>
      <c r="C2" s="546"/>
      <c r="D2" s="182" t="str">
        <f>IF(E4=0,"",E4+G4+I4+K4)</f>
        <v/>
      </c>
      <c r="E2" s="183"/>
      <c r="F2" s="183"/>
      <c r="G2" s="183"/>
      <c r="H2" s="184"/>
      <c r="I2" s="184"/>
      <c r="J2" s="184"/>
      <c r="K2" s="184"/>
      <c r="L2" s="184"/>
      <c r="M2" s="185"/>
    </row>
    <row r="3" spans="1:14" ht="24" customHeight="1" x14ac:dyDescent="0.15">
      <c r="A3" s="529" t="s">
        <v>151</v>
      </c>
      <c r="B3" s="529"/>
      <c r="C3" s="529"/>
      <c r="D3" s="542" t="s">
        <v>342</v>
      </c>
      <c r="E3" s="543" t="s">
        <v>370</v>
      </c>
      <c r="F3" s="543"/>
      <c r="G3" s="533" t="s">
        <v>370</v>
      </c>
      <c r="H3" s="533"/>
      <c r="I3" s="533" t="s">
        <v>370</v>
      </c>
      <c r="J3" s="533"/>
      <c r="K3" s="533" t="s">
        <v>370</v>
      </c>
      <c r="L3" s="533"/>
      <c r="M3" s="534" t="s">
        <v>343</v>
      </c>
      <c r="N3" s="186"/>
    </row>
    <row r="4" spans="1:14" ht="24" customHeight="1" x14ac:dyDescent="0.15">
      <c r="A4" s="529"/>
      <c r="B4" s="529"/>
      <c r="C4" s="529"/>
      <c r="D4" s="542"/>
      <c r="E4" s="187"/>
      <c r="F4" s="188" t="s">
        <v>344</v>
      </c>
      <c r="G4" s="189"/>
      <c r="H4" s="277" t="s">
        <v>344</v>
      </c>
      <c r="I4" s="189"/>
      <c r="J4" s="277" t="s">
        <v>344</v>
      </c>
      <c r="K4" s="278"/>
      <c r="L4" s="277" t="s">
        <v>344</v>
      </c>
      <c r="M4" s="534"/>
      <c r="N4" s="186"/>
    </row>
    <row r="5" spans="1:14" ht="18" customHeight="1" x14ac:dyDescent="0.15">
      <c r="A5" s="531" t="s">
        <v>266</v>
      </c>
      <c r="B5" s="545" t="str">
        <f>'1年目'!B5:C5</f>
        <v>生産量(kg)</v>
      </c>
      <c r="C5" s="545"/>
      <c r="D5" s="190" t="str">
        <f>IF(E4=0,"",SUM(E5,G5,I5,K5))</f>
        <v/>
      </c>
      <c r="E5" s="191" t="str">
        <f>IF(E$4=0,"",F5*(E$4/10))</f>
        <v/>
      </c>
      <c r="F5" s="192"/>
      <c r="G5" s="193" t="str">
        <f>IF(G$4=0,"",H5*(G$4/10))</f>
        <v/>
      </c>
      <c r="H5" s="192"/>
      <c r="I5" s="193" t="str">
        <f>IF(I$4=0,"",J5*(I$4/10))</f>
        <v/>
      </c>
      <c r="J5" s="192"/>
      <c r="K5" s="193" t="str">
        <f>IF(K$4=0,"",L5*(K$4/10))</f>
        <v/>
      </c>
      <c r="L5" s="192"/>
      <c r="M5" s="194"/>
    </row>
    <row r="6" spans="1:14" ht="18.600000000000001" customHeight="1" x14ac:dyDescent="0.15">
      <c r="A6" s="531"/>
      <c r="B6" s="545" t="str">
        <f>'1年目'!B6:C6</f>
        <v>販売単価(円/kg)</v>
      </c>
      <c r="C6" s="545"/>
      <c r="D6" s="195" t="str">
        <f>IF(E4=0,"",IF(G6="",E6,0))</f>
        <v/>
      </c>
      <c r="E6" s="191" t="str">
        <f>IF(E$4=0,"",F6)</f>
        <v/>
      </c>
      <c r="F6" s="196"/>
      <c r="G6" s="197" t="str">
        <f>IF(G$4=0,"",H6)</f>
        <v/>
      </c>
      <c r="H6" s="196"/>
      <c r="I6" s="197" t="str">
        <f>IF(I$4=0,"",J6)</f>
        <v/>
      </c>
      <c r="J6" s="196"/>
      <c r="K6" s="197" t="str">
        <f>IF(K$4=0,"",L6)</f>
        <v/>
      </c>
      <c r="L6" s="192"/>
      <c r="M6" s="194"/>
    </row>
    <row r="7" spans="1:14" ht="18.600000000000001" customHeight="1" x14ac:dyDescent="0.15">
      <c r="A7" s="531"/>
      <c r="B7" s="545" t="str">
        <f>'1年目'!B7:C7</f>
        <v>売上高</v>
      </c>
      <c r="C7" s="545"/>
      <c r="D7" s="198" t="str">
        <f>IF(E4=0,"",SUM(E7,G7,I7,K7))</f>
        <v/>
      </c>
      <c r="E7" s="199" t="str">
        <f>IF(E4=0,"",E5*E6)</f>
        <v/>
      </c>
      <c r="F7" s="200" t="str">
        <f>IF(E4=0,"",F5*F6)</f>
        <v/>
      </c>
      <c r="G7" s="201" t="str">
        <f>IF(G4=0,"",G5*G6)</f>
        <v/>
      </c>
      <c r="H7" s="200" t="str">
        <f>IF(G4=0,"",H5*H6)</f>
        <v/>
      </c>
      <c r="I7" s="201" t="str">
        <f>IF(I4=0,"",I5*I6)</f>
        <v/>
      </c>
      <c r="J7" s="200" t="str">
        <f>IF(I4=0,"",J5*J6)</f>
        <v/>
      </c>
      <c r="K7" s="201" t="str">
        <f>IF(K4=0,"",K5*K6)</f>
        <v/>
      </c>
      <c r="L7" s="200" t="str">
        <f>IF(K4=0,"",L5*L6)</f>
        <v/>
      </c>
      <c r="M7" s="279"/>
    </row>
    <row r="8" spans="1:14" ht="18.600000000000001" customHeight="1" x14ac:dyDescent="0.15">
      <c r="A8" s="531"/>
      <c r="B8" s="545" t="str">
        <f>'1年目'!B8:C8</f>
        <v>特定作業受託</v>
      </c>
      <c r="C8" s="545"/>
      <c r="D8" s="203" t="str">
        <f>IF(E4=0,"",SUM(E8,G8,I8,K8))</f>
        <v/>
      </c>
      <c r="E8" s="191" t="str">
        <f>IF(E$4=0,"",F8*(E$4/10))</f>
        <v/>
      </c>
      <c r="F8" s="204"/>
      <c r="G8" s="205" t="str">
        <f>IF(G$4=0,"",H8*(G$4/10))</f>
        <v/>
      </c>
      <c r="H8" s="204"/>
      <c r="I8" s="205" t="str">
        <f>IF(I$4=0,"",J8*(I$4/10))</f>
        <v/>
      </c>
      <c r="J8" s="204"/>
      <c r="K8" s="205" t="str">
        <f>IF(K$4=0,"",L8*(K$4/10))</f>
        <v/>
      </c>
      <c r="L8" s="204"/>
      <c r="M8" s="280"/>
    </row>
    <row r="9" spans="1:14" ht="18.600000000000001" customHeight="1" x14ac:dyDescent="0.15">
      <c r="A9" s="531"/>
      <c r="B9" s="545" t="str">
        <f>'1年目'!B9:C9</f>
        <v>作業受託</v>
      </c>
      <c r="C9" s="545"/>
      <c r="D9" s="203" t="str">
        <f>IF(E4=0,"",SUM(E9,G9,I9,K9))</f>
        <v/>
      </c>
      <c r="E9" s="191" t="str">
        <f>IF(E$4=0,"",F9*(E$4/10))</f>
        <v/>
      </c>
      <c r="F9" s="204"/>
      <c r="G9" s="205" t="str">
        <f>IF(G$4=0,"",H9*(G$4/10))</f>
        <v/>
      </c>
      <c r="H9" s="204"/>
      <c r="I9" s="205" t="str">
        <f>IF(I$4=0,"",J9*(I$4/10))</f>
        <v/>
      </c>
      <c r="J9" s="204"/>
      <c r="K9" s="205" t="str">
        <f>IF(K$4=0,"",L9*(K$4/10))</f>
        <v/>
      </c>
      <c r="L9" s="204"/>
      <c r="M9" s="280"/>
    </row>
    <row r="10" spans="1:14" ht="18.600000000000001" customHeight="1" x14ac:dyDescent="0.15">
      <c r="A10" s="531"/>
      <c r="B10" s="545" t="str">
        <f>'1年目'!B10:C10</f>
        <v>雑収入</v>
      </c>
      <c r="C10" s="545"/>
      <c r="D10" s="203" t="str">
        <f>IF(E4=0,"",SUM(E10,G10,I10,K10))</f>
        <v/>
      </c>
      <c r="E10" s="191" t="str">
        <f>IF(E$4=0,"",F10*(E$4/10))</f>
        <v/>
      </c>
      <c r="F10" s="207"/>
      <c r="G10" s="205" t="str">
        <f>IF(G$4=0,"",H10*(G$4/10))</f>
        <v/>
      </c>
      <c r="H10" s="207"/>
      <c r="I10" s="205" t="str">
        <f>IF(I$4=0,"",J10*(I$4/10))</f>
        <v/>
      </c>
      <c r="J10" s="207"/>
      <c r="K10" s="205" t="str">
        <f>IF(K$4=0,"",L10*(K$4/10))</f>
        <v/>
      </c>
      <c r="L10" s="207"/>
      <c r="M10" s="208"/>
    </row>
    <row r="11" spans="1:14" ht="18.600000000000001" customHeight="1" x14ac:dyDescent="0.15">
      <c r="A11" s="531"/>
      <c r="B11" s="529" t="s">
        <v>347</v>
      </c>
      <c r="C11" s="529"/>
      <c r="D11" s="209" t="str">
        <f>IF(E4=0,"",SUM(D7:D10))</f>
        <v/>
      </c>
      <c r="E11" s="210" t="str">
        <f>IF(E4=0,"",SUM(E7:E10))</f>
        <v/>
      </c>
      <c r="F11" s="211" t="str">
        <f>IF(E4=0,"",SUM(F7:F10))</f>
        <v/>
      </c>
      <c r="G11" s="212" t="str">
        <f>IF(G4=0,"",SUM(G7:G10))</f>
        <v/>
      </c>
      <c r="H11" s="211" t="str">
        <f>IF(G4=0,"",SUM(H7:H10))</f>
        <v/>
      </c>
      <c r="I11" s="212" t="str">
        <f>IF(I4=0,"",SUM(I7:I10))</f>
        <v/>
      </c>
      <c r="J11" s="211" t="str">
        <f>IF(I4=0,"",SUM(J7:J10))</f>
        <v/>
      </c>
      <c r="K11" s="212" t="str">
        <f>IF(K4=0,"",SUM(K7:K10))</f>
        <v/>
      </c>
      <c r="L11" s="211" t="str">
        <f>IF(K4=0,"",SUM(L7:L10))</f>
        <v/>
      </c>
      <c r="M11" s="281" t="s">
        <v>348</v>
      </c>
      <c r="N11" s="127" t="s">
        <v>268</v>
      </c>
    </row>
    <row r="12" spans="1:14" ht="18.600000000000001" customHeight="1" x14ac:dyDescent="0.15">
      <c r="A12" s="528" t="s">
        <v>349</v>
      </c>
      <c r="B12" s="544" t="str">
        <f>'1年目'!B12</f>
        <v>租税公課</v>
      </c>
      <c r="C12" s="544"/>
      <c r="D12" s="214" t="str">
        <f>IF(E4=0,"",SUM(E12,G12,I12,K12))</f>
        <v/>
      </c>
      <c r="E12" s="215"/>
      <c r="F12" s="216" t="str">
        <f>IF(E$4=0,"",E12*10/E$4)</f>
        <v/>
      </c>
      <c r="G12" s="215"/>
      <c r="H12" s="216" t="str">
        <f>IF(G$4=0,"",G12*10/G$4)</f>
        <v/>
      </c>
      <c r="I12" s="215"/>
      <c r="J12" s="216" t="str">
        <f>IF(I$4=0,"",I12*10/I$4)</f>
        <v/>
      </c>
      <c r="K12" s="215"/>
      <c r="L12" s="216" t="str">
        <f>IF(K$4=0,"",K12*10/K$4)</f>
        <v/>
      </c>
      <c r="M12" s="217"/>
      <c r="N12" s="127"/>
    </row>
    <row r="13" spans="1:14" ht="18.600000000000001" customHeight="1" x14ac:dyDescent="0.15">
      <c r="A13" s="528"/>
      <c r="B13" s="531" t="s">
        <v>350</v>
      </c>
      <c r="C13" s="282" t="str">
        <f>'1年目'!C13</f>
        <v>種苗・素畜費</v>
      </c>
      <c r="D13" s="219" t="str">
        <f>IF(E4=0,"",SUM(E13,G13,I13,K13))</f>
        <v/>
      </c>
      <c r="E13" s="191" t="str">
        <f t="shared" ref="E13:E19" si="0">IF(E$4=0,"",F13*(E$4/10))</f>
        <v/>
      </c>
      <c r="F13" s="220"/>
      <c r="G13" s="205" t="str">
        <f t="shared" ref="G13:G19" si="1">IF(G$4=0,"",H13*(G$4/10))</f>
        <v/>
      </c>
      <c r="H13" s="220"/>
      <c r="I13" s="205" t="str">
        <f t="shared" ref="I13:I19" si="2">IF(I$4=0,"",J13*(I$4/10))</f>
        <v/>
      </c>
      <c r="J13" s="220"/>
      <c r="K13" s="205" t="str">
        <f t="shared" ref="K13:K19" si="3">IF(K$4=0,"",L13*(K$4/10))</f>
        <v/>
      </c>
      <c r="L13" s="220"/>
      <c r="M13" s="194"/>
    </row>
    <row r="14" spans="1:14" ht="18.600000000000001" customHeight="1" x14ac:dyDescent="0.15">
      <c r="A14" s="528"/>
      <c r="B14" s="528"/>
      <c r="C14" s="282" t="str">
        <f>'1年目'!C14</f>
        <v>肥料・飼料費</v>
      </c>
      <c r="D14" s="219" t="str">
        <f>IF(E4=0,"",SUM(E14,G14,I14,K14))</f>
        <v/>
      </c>
      <c r="E14" s="191" t="str">
        <f t="shared" si="0"/>
        <v/>
      </c>
      <c r="F14" s="204"/>
      <c r="G14" s="205" t="str">
        <f t="shared" si="1"/>
        <v/>
      </c>
      <c r="H14" s="204"/>
      <c r="I14" s="205" t="str">
        <f t="shared" si="2"/>
        <v/>
      </c>
      <c r="J14" s="204"/>
      <c r="K14" s="205" t="str">
        <f t="shared" si="3"/>
        <v/>
      </c>
      <c r="L14" s="204"/>
      <c r="M14" s="221"/>
    </row>
    <row r="15" spans="1:14" ht="18.600000000000001" customHeight="1" x14ac:dyDescent="0.15">
      <c r="A15" s="528"/>
      <c r="B15" s="528"/>
      <c r="C15" s="282" t="str">
        <f>'1年目'!C15</f>
        <v>農薬・衛生費</v>
      </c>
      <c r="D15" s="219" t="str">
        <f>IF(E4=0,"",SUM(E15,G15,I15,K15))</f>
        <v/>
      </c>
      <c r="E15" s="191" t="str">
        <f t="shared" si="0"/>
        <v/>
      </c>
      <c r="F15" s="204"/>
      <c r="G15" s="205" t="str">
        <f t="shared" si="1"/>
        <v/>
      </c>
      <c r="H15" s="204"/>
      <c r="I15" s="205" t="str">
        <f t="shared" si="2"/>
        <v/>
      </c>
      <c r="J15" s="204"/>
      <c r="K15" s="205" t="str">
        <f t="shared" si="3"/>
        <v/>
      </c>
      <c r="L15" s="204"/>
      <c r="M15" s="194"/>
    </row>
    <row r="16" spans="1:14" ht="18.600000000000001" customHeight="1" x14ac:dyDescent="0.15">
      <c r="A16" s="528"/>
      <c r="B16" s="528"/>
      <c r="C16" s="282" t="str">
        <f>'1年目'!C16</f>
        <v>農具費</v>
      </c>
      <c r="D16" s="219" t="str">
        <f>IF(E4=0,"",SUM(E16,G16,I16,K16))</f>
        <v/>
      </c>
      <c r="E16" s="191" t="str">
        <f t="shared" si="0"/>
        <v/>
      </c>
      <c r="F16" s="204"/>
      <c r="G16" s="205" t="str">
        <f t="shared" si="1"/>
        <v/>
      </c>
      <c r="H16" s="204"/>
      <c r="I16" s="205" t="str">
        <f t="shared" si="2"/>
        <v/>
      </c>
      <c r="J16" s="204"/>
      <c r="K16" s="205" t="str">
        <f t="shared" si="3"/>
        <v/>
      </c>
      <c r="L16" s="204"/>
      <c r="M16" s="194"/>
    </row>
    <row r="17" spans="1:16" ht="18.600000000000001" customHeight="1" x14ac:dyDescent="0.15">
      <c r="A17" s="528"/>
      <c r="B17" s="528"/>
      <c r="C17" s="282" t="str">
        <f>'1年目'!C17</f>
        <v>諸材料費</v>
      </c>
      <c r="D17" s="219" t="str">
        <f>IF(E4=0,"",SUM(E17,G17,I17,K17))</f>
        <v/>
      </c>
      <c r="E17" s="191" t="str">
        <f t="shared" si="0"/>
        <v/>
      </c>
      <c r="F17" s="204"/>
      <c r="G17" s="205" t="str">
        <f t="shared" si="1"/>
        <v/>
      </c>
      <c r="H17" s="204"/>
      <c r="I17" s="205" t="str">
        <f t="shared" si="2"/>
        <v/>
      </c>
      <c r="J17" s="204"/>
      <c r="K17" s="205" t="str">
        <f t="shared" si="3"/>
        <v/>
      </c>
      <c r="L17" s="204"/>
      <c r="M17" s="222"/>
    </row>
    <row r="18" spans="1:16" ht="18.600000000000001" customHeight="1" x14ac:dyDescent="0.15">
      <c r="A18" s="528"/>
      <c r="B18" s="528"/>
      <c r="C18" s="282" t="str">
        <f>'1年目'!C18</f>
        <v>動力光熱費</v>
      </c>
      <c r="D18" s="219" t="str">
        <f>IF(E4=0,"",SUM(E18,G18,I18,K18))</f>
        <v/>
      </c>
      <c r="E18" s="191" t="str">
        <f t="shared" si="0"/>
        <v/>
      </c>
      <c r="F18" s="204"/>
      <c r="G18" s="205" t="str">
        <f t="shared" si="1"/>
        <v/>
      </c>
      <c r="H18" s="204"/>
      <c r="I18" s="205" t="str">
        <f t="shared" si="2"/>
        <v/>
      </c>
      <c r="J18" s="204"/>
      <c r="K18" s="205" t="str">
        <f t="shared" si="3"/>
        <v/>
      </c>
      <c r="L18" s="204"/>
      <c r="M18" s="222"/>
    </row>
    <row r="19" spans="1:16" ht="18.600000000000001" customHeight="1" x14ac:dyDescent="0.15">
      <c r="A19" s="528"/>
      <c r="B19" s="528"/>
      <c r="C19" s="282" t="str">
        <f>'1年目'!C19</f>
        <v>雇人費</v>
      </c>
      <c r="D19" s="219" t="str">
        <f>IF(E4=0,"",SUM(E19,G19,I19,K19))</f>
        <v/>
      </c>
      <c r="E19" s="191" t="str">
        <f t="shared" si="0"/>
        <v/>
      </c>
      <c r="F19" s="204"/>
      <c r="G19" s="205" t="str">
        <f t="shared" si="1"/>
        <v/>
      </c>
      <c r="H19" s="204"/>
      <c r="I19" s="205" t="str">
        <f t="shared" si="2"/>
        <v/>
      </c>
      <c r="J19" s="204"/>
      <c r="K19" s="205" t="str">
        <f t="shared" si="3"/>
        <v/>
      </c>
      <c r="L19" s="204"/>
      <c r="M19" s="222"/>
    </row>
    <row r="20" spans="1:16" ht="18.600000000000001" customHeight="1" x14ac:dyDescent="0.15">
      <c r="A20" s="528"/>
      <c r="B20" s="528"/>
      <c r="C20" s="282" t="str">
        <f>'1年目'!C20</f>
        <v>作業用衣料費</v>
      </c>
      <c r="D20" s="219" t="str">
        <f>IF(E4=0,"",SUM(E20,G20,I20,K20))</f>
        <v/>
      </c>
      <c r="E20" s="223"/>
      <c r="F20" s="224" t="str">
        <f>IF(E$4=0,"",E20*10/E$4)</f>
        <v/>
      </c>
      <c r="G20" s="225"/>
      <c r="H20" s="224" t="str">
        <f>IF(G$4=0,"",G20*10/G$4)</f>
        <v/>
      </c>
      <c r="I20" s="225"/>
      <c r="J20" s="224" t="str">
        <f>IF(I$4=0,"",I20*10/I$4)</f>
        <v/>
      </c>
      <c r="K20" s="225"/>
      <c r="L20" s="224" t="str">
        <f>IF(K$4=0,"",K20*10/K$4)</f>
        <v/>
      </c>
      <c r="M20" s="226"/>
      <c r="N20" s="186"/>
      <c r="O20" s="186"/>
    </row>
    <row r="21" spans="1:16" ht="18.600000000000001" customHeight="1" x14ac:dyDescent="0.15">
      <c r="A21" s="528"/>
      <c r="B21" s="528"/>
      <c r="C21" s="282" t="str">
        <f>'1年目'!C21</f>
        <v>農業共済掛金</v>
      </c>
      <c r="D21" s="219" t="str">
        <f>IF(E4=0,"",SUM(E21,G21,I21,K21))</f>
        <v/>
      </c>
      <c r="E21" s="223"/>
      <c r="F21" s="224" t="str">
        <f>IF(E$4=0,"",E21*10/E$4)</f>
        <v/>
      </c>
      <c r="G21" s="225"/>
      <c r="H21" s="224" t="str">
        <f>IF(G$4=0,"",G21*10/G$4)</f>
        <v/>
      </c>
      <c r="I21" s="225"/>
      <c r="J21" s="224" t="str">
        <f>IF(I$4=0,"",I21*10/I$4)</f>
        <v/>
      </c>
      <c r="K21" s="225"/>
      <c r="L21" s="224" t="str">
        <f>IF(K$4=0,"",K21*10/K$4)</f>
        <v/>
      </c>
      <c r="M21" s="194"/>
      <c r="P21" s="227"/>
    </row>
    <row r="22" spans="1:16" ht="18.600000000000001" customHeight="1" x14ac:dyDescent="0.15">
      <c r="A22" s="528"/>
      <c r="B22" s="528"/>
      <c r="C22" s="283" t="str">
        <f>'1年目'!C22</f>
        <v>雑費（予備費等）</v>
      </c>
      <c r="D22" s="219" t="str">
        <f>IF(E4=0,"",SUM(E22,G22,I22,K22))</f>
        <v/>
      </c>
      <c r="E22" s="223"/>
      <c r="F22" s="288" t="str">
        <f>IF(E$4=0,"",E22*10/E$4)</f>
        <v/>
      </c>
      <c r="G22" s="230"/>
      <c r="H22" s="288" t="str">
        <f>IF(G$4=0,"",G22*10/G$4)</f>
        <v/>
      </c>
      <c r="I22" s="230"/>
      <c r="J22" s="288" t="str">
        <f>IF(I$4=0,"",I22*10/I$4)</f>
        <v/>
      </c>
      <c r="K22" s="230"/>
      <c r="L22" s="288" t="str">
        <f>IF(K$4=0,"",K22*10/K$4)</f>
        <v/>
      </c>
      <c r="M22" s="231"/>
      <c r="N22" s="227"/>
      <c r="P22" s="227"/>
    </row>
    <row r="23" spans="1:16" ht="18.600000000000001" customHeight="1" x14ac:dyDescent="0.15">
      <c r="A23" s="528"/>
      <c r="B23" s="531"/>
      <c r="C23" s="248" t="s">
        <v>282</v>
      </c>
      <c r="D23" s="214" t="str">
        <f>IF(E4=0,"",SUM(D13:D22))</f>
        <v/>
      </c>
      <c r="E23" s="233" t="str">
        <f>IF(E4=0,"",SUM(E13:E22))</f>
        <v/>
      </c>
      <c r="F23" s="234" t="str">
        <f>IF(E4=0,"",SUM(F13:F22))</f>
        <v/>
      </c>
      <c r="G23" s="235" t="str">
        <f>IF(G4=0,"",SUM(G13:G22))</f>
        <v/>
      </c>
      <c r="H23" s="236" t="str">
        <f>IF(G4=0,"",SUM(H13:H22))</f>
        <v/>
      </c>
      <c r="I23" s="235" t="str">
        <f>IF(I4=0,"",SUM(I13:I22))</f>
        <v/>
      </c>
      <c r="J23" s="236" t="str">
        <f>IF(I4=0,"",SUM(J13:J22))</f>
        <v/>
      </c>
      <c r="K23" s="235" t="str">
        <f>IF(K4=0,"",SUM(K13:K22))</f>
        <v/>
      </c>
      <c r="L23" s="236" t="str">
        <f>IF(K4=0,"",SUM(L13:L22))</f>
        <v/>
      </c>
      <c r="M23" s="213"/>
      <c r="N23" s="127" t="s">
        <v>268</v>
      </c>
      <c r="P23" s="227"/>
    </row>
    <row r="24" spans="1:16" ht="18.600000000000001" customHeight="1" x14ac:dyDescent="0.15">
      <c r="A24" s="528"/>
      <c r="B24" s="528" t="s">
        <v>284</v>
      </c>
      <c r="C24" s="284" t="str">
        <f>'1年目'!C24</f>
        <v>修繕費</v>
      </c>
      <c r="D24" s="219" t="str">
        <f>IF(E4=0,"",SUM(E24,G24,I24,K24))</f>
        <v/>
      </c>
      <c r="E24" s="223"/>
      <c r="F24" s="238" t="str">
        <f>IF(E$4=0,"",E24*10/E4)</f>
        <v/>
      </c>
      <c r="G24" s="239"/>
      <c r="H24" s="240" t="str">
        <f>IF(G$4=0,"",G24*10/G4)</f>
        <v/>
      </c>
      <c r="I24" s="239"/>
      <c r="J24" s="240" t="str">
        <f>IF(I$4=0,"",I24*10/I4)</f>
        <v/>
      </c>
      <c r="K24" s="239"/>
      <c r="L24" s="240" t="str">
        <f>IF(K$4=0,"",K24*10/K4)</f>
        <v/>
      </c>
      <c r="M24" s="241"/>
      <c r="N24" s="242"/>
      <c r="P24" s="227"/>
    </row>
    <row r="25" spans="1:16" ht="18.600000000000001" customHeight="1" x14ac:dyDescent="0.15">
      <c r="A25" s="528"/>
      <c r="B25" s="528"/>
      <c r="C25" s="285" t="str">
        <f>'1年目'!C25</f>
        <v>減価償却費</v>
      </c>
      <c r="D25" s="219" t="str">
        <f>IF(E4=0,"",SUM(E25,G25,I25,K25))</f>
        <v/>
      </c>
      <c r="E25" s="223"/>
      <c r="F25" s="288" t="str">
        <f>IF(E$4=0,"",E25*10/E4)</f>
        <v/>
      </c>
      <c r="G25" s="246"/>
      <c r="H25" s="245" t="str">
        <f>IF(G4=0,"",G25*10/G4)</f>
        <v/>
      </c>
      <c r="I25" s="246"/>
      <c r="J25" s="245" t="str">
        <f>IF(I4=0,"",I25*10/I4)</f>
        <v/>
      </c>
      <c r="K25" s="246"/>
      <c r="L25" s="245" t="str">
        <f>IF(K4=0,"",K25*10/K4)</f>
        <v/>
      </c>
      <c r="M25" s="247" t="s">
        <v>351</v>
      </c>
      <c r="N25" s="242"/>
      <c r="P25" s="227"/>
    </row>
    <row r="26" spans="1:16" ht="18.600000000000001" customHeight="1" x14ac:dyDescent="0.15">
      <c r="A26" s="528"/>
      <c r="B26" s="528"/>
      <c r="C26" s="248" t="s">
        <v>282</v>
      </c>
      <c r="D26" s="214" t="str">
        <f>IF(E4=0,"",SUM(D24:D25))</f>
        <v/>
      </c>
      <c r="E26" s="233" t="str">
        <f>IF(E4=0,"",SUM(E24:E25))</f>
        <v/>
      </c>
      <c r="F26" s="236" t="str">
        <f>IF(E4=0,"",SUM(F24:F25))</f>
        <v/>
      </c>
      <c r="G26" s="249" t="str">
        <f>IF(G4=0,"",SUM(G24:G25))</f>
        <v/>
      </c>
      <c r="H26" s="234" t="str">
        <f>IF(G4=0,"",SUM(H24:H25))</f>
        <v/>
      </c>
      <c r="I26" s="235" t="str">
        <f>IF(I4=0,"",SUM(I24:I25))</f>
        <v/>
      </c>
      <c r="J26" s="234" t="str">
        <f>IF(I4=0,"",SUM(J24:J25))</f>
        <v/>
      </c>
      <c r="K26" s="235" t="str">
        <f>IF(K4=0,"",SUM(K24:K25))</f>
        <v/>
      </c>
      <c r="L26" s="234" t="str">
        <f>IF(K4=0,"",SUM(L24:L25))</f>
        <v/>
      </c>
      <c r="M26" s="250"/>
      <c r="N26" s="127" t="s">
        <v>268</v>
      </c>
      <c r="P26" s="227"/>
    </row>
    <row r="27" spans="1:16" ht="18.600000000000001" customHeight="1" x14ac:dyDescent="0.15">
      <c r="A27" s="528"/>
      <c r="B27" s="531" t="s">
        <v>288</v>
      </c>
      <c r="C27" s="282" t="str">
        <f>'1年目'!C27</f>
        <v>出荷資材費</v>
      </c>
      <c r="D27" s="219" t="str">
        <f>IF(E4=0,"",SUM(E27,G27,I27,K27))</f>
        <v/>
      </c>
      <c r="E27" s="191" t="str">
        <f>IF(E$4=0,"",F27*(E$4/10))</f>
        <v/>
      </c>
      <c r="F27" s="220"/>
      <c r="G27" s="205" t="str">
        <f>IF(G$4=0,"",H27*(G$4/10))</f>
        <v/>
      </c>
      <c r="H27" s="220"/>
      <c r="I27" s="205" t="str">
        <f>IF(I$4=0,"",J27*(I$4/10))</f>
        <v/>
      </c>
      <c r="J27" s="220"/>
      <c r="K27" s="205" t="str">
        <f>IF(K$4=0,"",L27*(K$4/10))</f>
        <v/>
      </c>
      <c r="L27" s="220"/>
      <c r="M27" s="194"/>
      <c r="N27" s="251"/>
      <c r="P27" s="227"/>
    </row>
    <row r="28" spans="1:16" ht="18.600000000000001" customHeight="1" x14ac:dyDescent="0.15">
      <c r="A28" s="528"/>
      <c r="B28" s="528"/>
      <c r="C28" s="282" t="str">
        <f>'1年目'!C28</f>
        <v>運賃</v>
      </c>
      <c r="D28" s="219" t="str">
        <f>IF(E4=0,"",SUM(E28,G28,I28,K28))</f>
        <v/>
      </c>
      <c r="E28" s="191" t="str">
        <f>IF(E$4=0,"",F28*(E$4/10))</f>
        <v/>
      </c>
      <c r="F28" s="204"/>
      <c r="G28" s="205" t="str">
        <f>IF(G$4=0,"",H28*(G$4/10))</f>
        <v/>
      </c>
      <c r="H28" s="204"/>
      <c r="I28" s="205" t="str">
        <f>IF(I$4=0,"",J28*(I$4/10))</f>
        <v/>
      </c>
      <c r="J28" s="204"/>
      <c r="K28" s="205" t="str">
        <f>IF(K$4=0,"",L28*(K$4/10))</f>
        <v/>
      </c>
      <c r="L28" s="204"/>
      <c r="M28" s="252"/>
    </row>
    <row r="29" spans="1:16" ht="18.600000000000001" customHeight="1" x14ac:dyDescent="0.15">
      <c r="A29" s="528"/>
      <c r="B29" s="528"/>
      <c r="C29" s="282" t="str">
        <f>'1年目'!C29</f>
        <v>出荷手数料</v>
      </c>
      <c r="D29" s="219" t="str">
        <f>IF(E4=0,"",SUM(E29,G29,I29,K29))</f>
        <v/>
      </c>
      <c r="E29" s="191" t="str">
        <f>IF(E$4=0,"",F29*(E$4/10))</f>
        <v/>
      </c>
      <c r="F29" s="254"/>
      <c r="G29" s="205" t="str">
        <f>IF(G$4=0,"",H29*(G$4/10))</f>
        <v/>
      </c>
      <c r="H29" s="254"/>
      <c r="I29" s="205" t="str">
        <f>IF(I$4=0,"",J29*(I$4/10))</f>
        <v/>
      </c>
      <c r="J29" s="254"/>
      <c r="K29" s="205" t="str">
        <f>IF(K$4=0,"",L29*(K$4/10))</f>
        <v/>
      </c>
      <c r="L29" s="254"/>
      <c r="M29" s="255"/>
    </row>
    <row r="30" spans="1:16" ht="18.600000000000001" customHeight="1" x14ac:dyDescent="0.15">
      <c r="A30" s="528"/>
      <c r="B30" s="531"/>
      <c r="C30" s="248" t="s">
        <v>282</v>
      </c>
      <c r="D30" s="214" t="str">
        <f>IF(E4=0,"",SUM(D27:D29))</f>
        <v/>
      </c>
      <c r="E30" s="233" t="str">
        <f>IF(E4=0,"",SUM(E27:E29))</f>
        <v/>
      </c>
      <c r="F30" s="234" t="str">
        <f>IF(E4=0,"",SUM(F27:F29))</f>
        <v/>
      </c>
      <c r="G30" s="235" t="str">
        <f>IF(G4=0,"",SUM(G27:G29))</f>
        <v/>
      </c>
      <c r="H30" s="234" t="str">
        <f>IF(G4=0,"",SUM(H27:H29))</f>
        <v/>
      </c>
      <c r="I30" s="235" t="str">
        <f>IF(I4=0,"",SUM(I27:I29))</f>
        <v/>
      </c>
      <c r="J30" s="234" t="str">
        <f>IF(I4=0,"",SUM(J27:J29))</f>
        <v/>
      </c>
      <c r="K30" s="235" t="str">
        <f>IF(K4=0,"",SUM(K27:K29))</f>
        <v/>
      </c>
      <c r="L30" s="234" t="str">
        <f>IF(K4=0,"",SUM(L27:L29))</f>
        <v/>
      </c>
      <c r="M30" s="250"/>
      <c r="N30" s="127" t="s">
        <v>268</v>
      </c>
    </row>
    <row r="31" spans="1:16" ht="18.600000000000001" customHeight="1" x14ac:dyDescent="0.15">
      <c r="A31" s="528"/>
      <c r="B31" s="528" t="s">
        <v>293</v>
      </c>
      <c r="C31" s="282" t="str">
        <f>'1年目'!C31</f>
        <v>土地改良水利費</v>
      </c>
      <c r="D31" s="219" t="str">
        <f>IF(E4=0,"",SUM(E31,G31,I31,K31))</f>
        <v/>
      </c>
      <c r="E31" s="191" t="str">
        <f>IF(E$4=0,"",F31*(E$4/10))</f>
        <v/>
      </c>
      <c r="F31" s="220"/>
      <c r="G31" s="205" t="str">
        <f>IF(G$4=0,"",H31*(G$4/10))</f>
        <v/>
      </c>
      <c r="H31" s="220"/>
      <c r="I31" s="205" t="str">
        <f>IF(I$4=0,"",J31*(I$4/10))</f>
        <v/>
      </c>
      <c r="J31" s="220"/>
      <c r="K31" s="205" t="str">
        <f>IF(K$4=0,"",L31*(K$4/10))</f>
        <v/>
      </c>
      <c r="L31" s="220"/>
      <c r="M31" s="256"/>
      <c r="N31" s="127"/>
    </row>
    <row r="32" spans="1:16" ht="18.600000000000001" customHeight="1" x14ac:dyDescent="0.15">
      <c r="A32" s="528"/>
      <c r="B32" s="528"/>
      <c r="C32" s="282" t="str">
        <f>'1年目'!C32</f>
        <v>支払利息</v>
      </c>
      <c r="D32" s="219" t="str">
        <f>IF(E4=0,"",SUM(E32,G32,I32,K32))</f>
        <v/>
      </c>
      <c r="E32" s="191" t="str">
        <f>IF(E$4=0,"",F32*(E$4/10))</f>
        <v/>
      </c>
      <c r="F32" s="220"/>
      <c r="G32" s="205" t="str">
        <f>IF(G$4=0,"",H32*(G$4/10))</f>
        <v/>
      </c>
      <c r="H32" s="220"/>
      <c r="I32" s="205" t="str">
        <f>IF(I$4=0,"",J32*(I$4/10))</f>
        <v/>
      </c>
      <c r="J32" s="220"/>
      <c r="K32" s="205" t="str">
        <f>IF(K$4=0,"",L32*(K$4/10))</f>
        <v/>
      </c>
      <c r="L32" s="220"/>
      <c r="M32" s="194"/>
    </row>
    <row r="33" spans="1:16" ht="18.600000000000001" customHeight="1" x14ac:dyDescent="0.15">
      <c r="A33" s="528"/>
      <c r="B33" s="528"/>
      <c r="C33" s="287" t="str">
        <f>'1年目'!C33</f>
        <v>地代・貸借料</v>
      </c>
      <c r="D33" s="219" t="str">
        <f>IF(E4=0,"",SUM(E33,G33,I33,K33))</f>
        <v/>
      </c>
      <c r="E33" s="191" t="str">
        <f>IF(E$4=0,"",F33*(E$4/10))</f>
        <v/>
      </c>
      <c r="F33" s="220"/>
      <c r="G33" s="258" t="str">
        <f>IF(G$4=0,"",H33*(G$4/10))</f>
        <v/>
      </c>
      <c r="H33" s="220"/>
      <c r="I33" s="258" t="str">
        <f>IF(I$4=0,"",J33*(I$4/10))</f>
        <v/>
      </c>
      <c r="J33" s="220"/>
      <c r="K33" s="258" t="str">
        <f>IF(K$4=0,"",L33*(K$4/10))</f>
        <v/>
      </c>
      <c r="L33" s="220"/>
      <c r="M33" s="222"/>
      <c r="P33" s="259"/>
    </row>
    <row r="34" spans="1:16" ht="18.600000000000001" customHeight="1" x14ac:dyDescent="0.15">
      <c r="A34" s="528"/>
      <c r="B34" s="528"/>
      <c r="C34" s="248" t="s">
        <v>282</v>
      </c>
      <c r="D34" s="260" t="str">
        <f>IF(E4=0,"",SUM(D31:D33))</f>
        <v/>
      </c>
      <c r="E34" s="233" t="str">
        <f>IF(E4=0,"",SUM(E31:E33))</f>
        <v/>
      </c>
      <c r="F34" s="261" t="str">
        <f>IF(E4=0,"",SUM(F31:F33))</f>
        <v/>
      </c>
      <c r="G34" s="235" t="str">
        <f>IF(G4=0,"",SUM(G31:G33))</f>
        <v/>
      </c>
      <c r="H34" s="261" t="str">
        <f>IF(G4=0,"",SUM(H31:H33))</f>
        <v/>
      </c>
      <c r="I34" s="235" t="str">
        <f>IF(I4=0,"",SUM(I31:I33))</f>
        <v/>
      </c>
      <c r="J34" s="261" t="str">
        <f>IF(I4=0,"",SUM(J31:J33))</f>
        <v/>
      </c>
      <c r="K34" s="235" t="str">
        <f>IF(K4=0,"",SUM(K31:K33))</f>
        <v/>
      </c>
      <c r="L34" s="261" t="str">
        <f>IF(K4=0,"",SUM(L31:L33))</f>
        <v/>
      </c>
      <c r="M34" s="262"/>
      <c r="N34" s="127" t="s">
        <v>268</v>
      </c>
    </row>
    <row r="35" spans="1:16" ht="18.600000000000001" customHeight="1" x14ac:dyDescent="0.15">
      <c r="A35" s="528"/>
      <c r="B35" s="532" t="s">
        <v>347</v>
      </c>
      <c r="C35" s="532"/>
      <c r="D35" s="263" t="str">
        <f>IF(E4=0,"",SUM(D12,D23,D26,D30,D34))</f>
        <v/>
      </c>
      <c r="E35" s="264" t="str">
        <f>IF(E4=0,"",SUM(E12,E23,E26,E30,E34))</f>
        <v/>
      </c>
      <c r="F35" s="265" t="str">
        <f>IF(E4=0,"",SUM(F12,F23,F26,F30,F34))</f>
        <v/>
      </c>
      <c r="G35" s="266" t="str">
        <f>IF(G4=0,"",SUM(G12,G23,G26,G30,G34))</f>
        <v/>
      </c>
      <c r="H35" s="265" t="str">
        <f>IF(G4=0,"",SUM(H12,H23,H26,H30,H34))</f>
        <v/>
      </c>
      <c r="I35" s="266" t="str">
        <f>IF(I4=0,"",SUM(I12,I23,I26,I30,I34))</f>
        <v/>
      </c>
      <c r="J35" s="265" t="str">
        <f>IF(I4=0,"",SUM(J12,J23,J26,J30,J34))</f>
        <v/>
      </c>
      <c r="K35" s="266" t="str">
        <f>IF(K4=0,"",SUM(K12,K23,K26,K30,K34))</f>
        <v/>
      </c>
      <c r="L35" s="265" t="str">
        <f>IF(K4=0,"",SUM(L12,L23,L26,L30,L34))</f>
        <v/>
      </c>
      <c r="M35" s="267" t="s">
        <v>352</v>
      </c>
      <c r="N35" s="127" t="s">
        <v>268</v>
      </c>
    </row>
    <row r="36" spans="1:16" ht="22.5" customHeight="1" x14ac:dyDescent="0.15">
      <c r="A36" s="528" t="s">
        <v>353</v>
      </c>
      <c r="B36" s="529" t="s">
        <v>354</v>
      </c>
      <c r="C36" s="529"/>
      <c r="D36" s="268" t="str">
        <f>IF(E4=0,"",D11-D35)</f>
        <v/>
      </c>
      <c r="E36" s="264" t="str">
        <f>IF(E4=0,"",E11-E35)</f>
        <v/>
      </c>
      <c r="F36" s="265" t="str">
        <f>IF(E4=0,"",F11-F35)</f>
        <v/>
      </c>
      <c r="G36" s="266" t="str">
        <f>IF(G4=0,"",G11-G35)</f>
        <v/>
      </c>
      <c r="H36" s="265" t="str">
        <f>IF(G4=0,"",H11-H35)</f>
        <v/>
      </c>
      <c r="I36" s="266" t="str">
        <f>IF(I4=0,"",I11-I35)</f>
        <v/>
      </c>
      <c r="J36" s="265" t="str">
        <f>IF(I4=0,"",J11-J35)</f>
        <v/>
      </c>
      <c r="K36" s="266" t="str">
        <f>IF(K4=0,"",K11-K35)</f>
        <v/>
      </c>
      <c r="L36" s="265" t="str">
        <f>IF(K4=0,"",L11-L35)</f>
        <v/>
      </c>
      <c r="M36" s="269" t="s">
        <v>355</v>
      </c>
      <c r="N36" s="127" t="s">
        <v>268</v>
      </c>
    </row>
    <row r="37" spans="1:16" ht="22.5" customHeight="1" thickBot="1" x14ac:dyDescent="0.2">
      <c r="A37" s="528"/>
      <c r="B37" s="529" t="s">
        <v>356</v>
      </c>
      <c r="C37" s="529"/>
      <c r="D37" s="270" t="str">
        <f>IF(E4=0,"",D36/D11)</f>
        <v/>
      </c>
      <c r="E37" s="271" t="str">
        <f>IF(E4=0,"",E36/E11)</f>
        <v/>
      </c>
      <c r="F37" s="272" t="str">
        <f>IF(E4=0,"",F36/F11)</f>
        <v/>
      </c>
      <c r="G37" s="273" t="str">
        <f>IF(G4=0,"",G36/G11)</f>
        <v/>
      </c>
      <c r="H37" s="272" t="str">
        <f>IF(G4=0,"",H36/H11)</f>
        <v/>
      </c>
      <c r="I37" s="273" t="str">
        <f>IF(I4=0,"",I36/I11)</f>
        <v/>
      </c>
      <c r="J37" s="272" t="str">
        <f>IF(I4=0,"",J36/J11)</f>
        <v/>
      </c>
      <c r="K37" s="273" t="str">
        <f>IF(K4=0,"",K36/K11)</f>
        <v/>
      </c>
      <c r="L37" s="272" t="str">
        <f>IF(K4=0,"",L36/L11)</f>
        <v/>
      </c>
      <c r="M37" s="274" t="s">
        <v>357</v>
      </c>
      <c r="N37" s="127" t="s">
        <v>268</v>
      </c>
    </row>
    <row r="38" spans="1:16" ht="18.600000000000001" customHeight="1" x14ac:dyDescent="0.15"/>
    <row r="39" spans="1:16" ht="18.600000000000001" customHeight="1" x14ac:dyDescent="0.15">
      <c r="D39" s="275"/>
    </row>
    <row r="40" spans="1:16" ht="18.600000000000001" customHeight="1" x14ac:dyDescent="0.15">
      <c r="D40" s="275"/>
    </row>
  </sheetData>
  <mergeCells count="27">
    <mergeCell ref="A1:C1"/>
    <mergeCell ref="A2:C2"/>
    <mergeCell ref="A3:C4"/>
    <mergeCell ref="D3:D4"/>
    <mergeCell ref="E3:F3"/>
    <mergeCell ref="I3:J3"/>
    <mergeCell ref="K3:L3"/>
    <mergeCell ref="M3:M4"/>
    <mergeCell ref="A5:A11"/>
    <mergeCell ref="B5:C5"/>
    <mergeCell ref="B6:C6"/>
    <mergeCell ref="B7:C7"/>
    <mergeCell ref="B8:C8"/>
    <mergeCell ref="B9:C9"/>
    <mergeCell ref="B10:C10"/>
    <mergeCell ref="G3:H3"/>
    <mergeCell ref="A36:A37"/>
    <mergeCell ref="B36:C36"/>
    <mergeCell ref="B37:C37"/>
    <mergeCell ref="B11:C11"/>
    <mergeCell ref="A12:A35"/>
    <mergeCell ref="B12:C12"/>
    <mergeCell ref="B13:B23"/>
    <mergeCell ref="B24:B26"/>
    <mergeCell ref="B27:B30"/>
    <mergeCell ref="B31:B34"/>
    <mergeCell ref="B35:C35"/>
  </mergeCells>
  <phoneticPr fontId="5"/>
  <dataValidations count="1">
    <dataValidation type="list" allowBlank="1" showErrorMessage="1" sqref="B5:B10" xr:uid="{4D380FC8-291F-4D84-A352-B1F40AD6E1C8}">
      <formula1>"生産量(kg),生産量(cs)"</formula1>
      <formula2>0</formula2>
    </dataValidation>
  </dataValidations>
  <printOptions verticalCentered="1"/>
  <pageMargins left="0.59055118110236227" right="0.39370078740157483" top="0.47244094488188981" bottom="0.47244094488188981"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indexed="16"/>
    <pageSetUpPr fitToPage="1"/>
  </sheetPr>
  <dimension ref="A1:AO21"/>
  <sheetViews>
    <sheetView view="pageBreakPreview" zoomScale="40" zoomScaleNormal="100" workbookViewId="0">
      <pane xSplit="5" ySplit="6" topLeftCell="F9" activePane="bottomRight" state="frozen"/>
      <selection activeCell="H23" sqref="H23"/>
      <selection pane="topRight" activeCell="H23" sqref="H23"/>
      <selection pane="bottomLeft" activeCell="H23" sqref="H23"/>
      <selection pane="bottomRight" activeCell="A16" sqref="A16"/>
    </sheetView>
  </sheetViews>
  <sheetFormatPr defaultRowHeight="17.25" x14ac:dyDescent="0.2"/>
  <cols>
    <col min="1" max="1" width="9" style="45"/>
    <col min="2" max="2" width="18.5" style="45" customWidth="1"/>
    <col min="3" max="3" width="17.625" style="45" customWidth="1"/>
    <col min="4" max="4" width="9.375" style="45" customWidth="1"/>
    <col min="5" max="5" width="22.875" style="45" customWidth="1"/>
    <col min="6" max="41" width="9.125" style="45" customWidth="1"/>
    <col min="42" max="42" width="9" style="45"/>
    <col min="43" max="48" width="9.125" style="45" customWidth="1"/>
    <col min="49" max="257" width="9" style="45"/>
    <col min="258" max="258" width="18.5" style="45" customWidth="1"/>
    <col min="259" max="259" width="17.625" style="45" customWidth="1"/>
    <col min="260" max="260" width="9.375" style="45" customWidth="1"/>
    <col min="261" max="261" width="22.875" style="45" customWidth="1"/>
    <col min="262" max="297" width="9.125" style="45" customWidth="1"/>
    <col min="298" max="298" width="9" style="45"/>
    <col min="299" max="304" width="9.125" style="45" customWidth="1"/>
    <col min="305" max="513" width="9" style="45"/>
    <col min="514" max="514" width="18.5" style="45" customWidth="1"/>
    <col min="515" max="515" width="17.625" style="45" customWidth="1"/>
    <col min="516" max="516" width="9.375" style="45" customWidth="1"/>
    <col min="517" max="517" width="22.875" style="45" customWidth="1"/>
    <col min="518" max="553" width="9.125" style="45" customWidth="1"/>
    <col min="554" max="554" width="9" style="45"/>
    <col min="555" max="560" width="9.125" style="45" customWidth="1"/>
    <col min="561" max="769" width="9" style="45"/>
    <col min="770" max="770" width="18.5" style="45" customWidth="1"/>
    <col min="771" max="771" width="17.625" style="45" customWidth="1"/>
    <col min="772" max="772" width="9.375" style="45" customWidth="1"/>
    <col min="773" max="773" width="22.875" style="45" customWidth="1"/>
    <col min="774" max="809" width="9.125" style="45" customWidth="1"/>
    <col min="810" max="810" width="9" style="45"/>
    <col min="811" max="816" width="9.125" style="45" customWidth="1"/>
    <col min="817" max="1025" width="9" style="45"/>
    <col min="1026" max="1026" width="18.5" style="45" customWidth="1"/>
    <col min="1027" max="1027" width="17.625" style="45" customWidth="1"/>
    <col min="1028" max="1028" width="9.375" style="45" customWidth="1"/>
    <col min="1029" max="1029" width="22.875" style="45" customWidth="1"/>
    <col min="1030" max="1065" width="9.125" style="45" customWidth="1"/>
    <col min="1066" max="1066" width="9" style="45"/>
    <col min="1067" max="1072" width="9.125" style="45" customWidth="1"/>
    <col min="1073" max="1281" width="9" style="45"/>
    <col min="1282" max="1282" width="18.5" style="45" customWidth="1"/>
    <col min="1283" max="1283" width="17.625" style="45" customWidth="1"/>
    <col min="1284" max="1284" width="9.375" style="45" customWidth="1"/>
    <col min="1285" max="1285" width="22.875" style="45" customWidth="1"/>
    <col min="1286" max="1321" width="9.125" style="45" customWidth="1"/>
    <col min="1322" max="1322" width="9" style="45"/>
    <col min="1323" max="1328" width="9.125" style="45" customWidth="1"/>
    <col min="1329" max="1537" width="9" style="45"/>
    <col min="1538" max="1538" width="18.5" style="45" customWidth="1"/>
    <col min="1539" max="1539" width="17.625" style="45" customWidth="1"/>
    <col min="1540" max="1540" width="9.375" style="45" customWidth="1"/>
    <col min="1541" max="1541" width="22.875" style="45" customWidth="1"/>
    <col min="1542" max="1577" width="9.125" style="45" customWidth="1"/>
    <col min="1578" max="1578" width="9" style="45"/>
    <col min="1579" max="1584" width="9.125" style="45" customWidth="1"/>
    <col min="1585" max="1793" width="9" style="45"/>
    <col min="1794" max="1794" width="18.5" style="45" customWidth="1"/>
    <col min="1795" max="1795" width="17.625" style="45" customWidth="1"/>
    <col min="1796" max="1796" width="9.375" style="45" customWidth="1"/>
    <col min="1797" max="1797" width="22.875" style="45" customWidth="1"/>
    <col min="1798" max="1833" width="9.125" style="45" customWidth="1"/>
    <col min="1834" max="1834" width="9" style="45"/>
    <col min="1835" max="1840" width="9.125" style="45" customWidth="1"/>
    <col min="1841" max="2049" width="9" style="45"/>
    <col min="2050" max="2050" width="18.5" style="45" customWidth="1"/>
    <col min="2051" max="2051" width="17.625" style="45" customWidth="1"/>
    <col min="2052" max="2052" width="9.375" style="45" customWidth="1"/>
    <col min="2053" max="2053" width="22.875" style="45" customWidth="1"/>
    <col min="2054" max="2089" width="9.125" style="45" customWidth="1"/>
    <col min="2090" max="2090" width="9" style="45"/>
    <col min="2091" max="2096" width="9.125" style="45" customWidth="1"/>
    <col min="2097" max="2305" width="9" style="45"/>
    <col min="2306" max="2306" width="18.5" style="45" customWidth="1"/>
    <col min="2307" max="2307" width="17.625" style="45" customWidth="1"/>
    <col min="2308" max="2308" width="9.375" style="45" customWidth="1"/>
    <col min="2309" max="2309" width="22.875" style="45" customWidth="1"/>
    <col min="2310" max="2345" width="9.125" style="45" customWidth="1"/>
    <col min="2346" max="2346" width="9" style="45"/>
    <col min="2347" max="2352" width="9.125" style="45" customWidth="1"/>
    <col min="2353" max="2561" width="9" style="45"/>
    <col min="2562" max="2562" width="18.5" style="45" customWidth="1"/>
    <col min="2563" max="2563" width="17.625" style="45" customWidth="1"/>
    <col min="2564" max="2564" width="9.375" style="45" customWidth="1"/>
    <col min="2565" max="2565" width="22.875" style="45" customWidth="1"/>
    <col min="2566" max="2601" width="9.125" style="45" customWidth="1"/>
    <col min="2602" max="2602" width="9" style="45"/>
    <col min="2603" max="2608" width="9.125" style="45" customWidth="1"/>
    <col min="2609" max="2817" width="9" style="45"/>
    <col min="2818" max="2818" width="18.5" style="45" customWidth="1"/>
    <col min="2819" max="2819" width="17.625" style="45" customWidth="1"/>
    <col min="2820" max="2820" width="9.375" style="45" customWidth="1"/>
    <col min="2821" max="2821" width="22.875" style="45" customWidth="1"/>
    <col min="2822" max="2857" width="9.125" style="45" customWidth="1"/>
    <col min="2858" max="2858" width="9" style="45"/>
    <col min="2859" max="2864" width="9.125" style="45" customWidth="1"/>
    <col min="2865" max="3073" width="9" style="45"/>
    <col min="3074" max="3074" width="18.5" style="45" customWidth="1"/>
    <col min="3075" max="3075" width="17.625" style="45" customWidth="1"/>
    <col min="3076" max="3076" width="9.375" style="45" customWidth="1"/>
    <col min="3077" max="3077" width="22.875" style="45" customWidth="1"/>
    <col min="3078" max="3113" width="9.125" style="45" customWidth="1"/>
    <col min="3114" max="3114" width="9" style="45"/>
    <col min="3115" max="3120" width="9.125" style="45" customWidth="1"/>
    <col min="3121" max="3329" width="9" style="45"/>
    <col min="3330" max="3330" width="18.5" style="45" customWidth="1"/>
    <col min="3331" max="3331" width="17.625" style="45" customWidth="1"/>
    <col min="3332" max="3332" width="9.375" style="45" customWidth="1"/>
    <col min="3333" max="3333" width="22.875" style="45" customWidth="1"/>
    <col min="3334" max="3369" width="9.125" style="45" customWidth="1"/>
    <col min="3370" max="3370" width="9" style="45"/>
    <col min="3371" max="3376" width="9.125" style="45" customWidth="1"/>
    <col min="3377" max="3585" width="9" style="45"/>
    <col min="3586" max="3586" width="18.5" style="45" customWidth="1"/>
    <col min="3587" max="3587" width="17.625" style="45" customWidth="1"/>
    <col min="3588" max="3588" width="9.375" style="45" customWidth="1"/>
    <col min="3589" max="3589" width="22.875" style="45" customWidth="1"/>
    <col min="3590" max="3625" width="9.125" style="45" customWidth="1"/>
    <col min="3626" max="3626" width="9" style="45"/>
    <col min="3627" max="3632" width="9.125" style="45" customWidth="1"/>
    <col min="3633" max="3841" width="9" style="45"/>
    <col min="3842" max="3842" width="18.5" style="45" customWidth="1"/>
    <col min="3843" max="3843" width="17.625" style="45" customWidth="1"/>
    <col min="3844" max="3844" width="9.375" style="45" customWidth="1"/>
    <col min="3845" max="3845" width="22.875" style="45" customWidth="1"/>
    <col min="3846" max="3881" width="9.125" style="45" customWidth="1"/>
    <col min="3882" max="3882" width="9" style="45"/>
    <col min="3883" max="3888" width="9.125" style="45" customWidth="1"/>
    <col min="3889" max="4097" width="9" style="45"/>
    <col min="4098" max="4098" width="18.5" style="45" customWidth="1"/>
    <col min="4099" max="4099" width="17.625" style="45" customWidth="1"/>
    <col min="4100" max="4100" width="9.375" style="45" customWidth="1"/>
    <col min="4101" max="4101" width="22.875" style="45" customWidth="1"/>
    <col min="4102" max="4137" width="9.125" style="45" customWidth="1"/>
    <col min="4138" max="4138" width="9" style="45"/>
    <col min="4139" max="4144" width="9.125" style="45" customWidth="1"/>
    <col min="4145" max="4353" width="9" style="45"/>
    <col min="4354" max="4354" width="18.5" style="45" customWidth="1"/>
    <col min="4355" max="4355" width="17.625" style="45" customWidth="1"/>
    <col min="4356" max="4356" width="9.375" style="45" customWidth="1"/>
    <col min="4357" max="4357" width="22.875" style="45" customWidth="1"/>
    <col min="4358" max="4393" width="9.125" style="45" customWidth="1"/>
    <col min="4394" max="4394" width="9" style="45"/>
    <col min="4395" max="4400" width="9.125" style="45" customWidth="1"/>
    <col min="4401" max="4609" width="9" style="45"/>
    <col min="4610" max="4610" width="18.5" style="45" customWidth="1"/>
    <col min="4611" max="4611" width="17.625" style="45" customWidth="1"/>
    <col min="4612" max="4612" width="9.375" style="45" customWidth="1"/>
    <col min="4613" max="4613" width="22.875" style="45" customWidth="1"/>
    <col min="4614" max="4649" width="9.125" style="45" customWidth="1"/>
    <col min="4650" max="4650" width="9" style="45"/>
    <col min="4651" max="4656" width="9.125" style="45" customWidth="1"/>
    <col min="4657" max="4865" width="9" style="45"/>
    <col min="4866" max="4866" width="18.5" style="45" customWidth="1"/>
    <col min="4867" max="4867" width="17.625" style="45" customWidth="1"/>
    <col min="4868" max="4868" width="9.375" style="45" customWidth="1"/>
    <col min="4869" max="4869" width="22.875" style="45" customWidth="1"/>
    <col min="4870" max="4905" width="9.125" style="45" customWidth="1"/>
    <col min="4906" max="4906" width="9" style="45"/>
    <col min="4907" max="4912" width="9.125" style="45" customWidth="1"/>
    <col min="4913" max="5121" width="9" style="45"/>
    <col min="5122" max="5122" width="18.5" style="45" customWidth="1"/>
    <col min="5123" max="5123" width="17.625" style="45" customWidth="1"/>
    <col min="5124" max="5124" width="9.375" style="45" customWidth="1"/>
    <col min="5125" max="5125" width="22.875" style="45" customWidth="1"/>
    <col min="5126" max="5161" width="9.125" style="45" customWidth="1"/>
    <col min="5162" max="5162" width="9" style="45"/>
    <col min="5163" max="5168" width="9.125" style="45" customWidth="1"/>
    <col min="5169" max="5377" width="9" style="45"/>
    <col min="5378" max="5378" width="18.5" style="45" customWidth="1"/>
    <col min="5379" max="5379" width="17.625" style="45" customWidth="1"/>
    <col min="5380" max="5380" width="9.375" style="45" customWidth="1"/>
    <col min="5381" max="5381" width="22.875" style="45" customWidth="1"/>
    <col min="5382" max="5417" width="9.125" style="45" customWidth="1"/>
    <col min="5418" max="5418" width="9" style="45"/>
    <col min="5419" max="5424" width="9.125" style="45" customWidth="1"/>
    <col min="5425" max="5633" width="9" style="45"/>
    <col min="5634" max="5634" width="18.5" style="45" customWidth="1"/>
    <col min="5635" max="5635" width="17.625" style="45" customWidth="1"/>
    <col min="5636" max="5636" width="9.375" style="45" customWidth="1"/>
    <col min="5637" max="5637" width="22.875" style="45" customWidth="1"/>
    <col min="5638" max="5673" width="9.125" style="45" customWidth="1"/>
    <col min="5674" max="5674" width="9" style="45"/>
    <col min="5675" max="5680" width="9.125" style="45" customWidth="1"/>
    <col min="5681" max="5889" width="9" style="45"/>
    <col min="5890" max="5890" width="18.5" style="45" customWidth="1"/>
    <col min="5891" max="5891" width="17.625" style="45" customWidth="1"/>
    <col min="5892" max="5892" width="9.375" style="45" customWidth="1"/>
    <col min="5893" max="5893" width="22.875" style="45" customWidth="1"/>
    <col min="5894" max="5929" width="9.125" style="45" customWidth="1"/>
    <col min="5930" max="5930" width="9" style="45"/>
    <col min="5931" max="5936" width="9.125" style="45" customWidth="1"/>
    <col min="5937" max="6145" width="9" style="45"/>
    <col min="6146" max="6146" width="18.5" style="45" customWidth="1"/>
    <col min="6147" max="6147" width="17.625" style="45" customWidth="1"/>
    <col min="6148" max="6148" width="9.375" style="45" customWidth="1"/>
    <col min="6149" max="6149" width="22.875" style="45" customWidth="1"/>
    <col min="6150" max="6185" width="9.125" style="45" customWidth="1"/>
    <col min="6186" max="6186" width="9" style="45"/>
    <col min="6187" max="6192" width="9.125" style="45" customWidth="1"/>
    <col min="6193" max="6401" width="9" style="45"/>
    <col min="6402" max="6402" width="18.5" style="45" customWidth="1"/>
    <col min="6403" max="6403" width="17.625" style="45" customWidth="1"/>
    <col min="6404" max="6404" width="9.375" style="45" customWidth="1"/>
    <col min="6405" max="6405" width="22.875" style="45" customWidth="1"/>
    <col min="6406" max="6441" width="9.125" style="45" customWidth="1"/>
    <col min="6442" max="6442" width="9" style="45"/>
    <col min="6443" max="6448" width="9.125" style="45" customWidth="1"/>
    <col min="6449" max="6657" width="9" style="45"/>
    <col min="6658" max="6658" width="18.5" style="45" customWidth="1"/>
    <col min="6659" max="6659" width="17.625" style="45" customWidth="1"/>
    <col min="6660" max="6660" width="9.375" style="45" customWidth="1"/>
    <col min="6661" max="6661" width="22.875" style="45" customWidth="1"/>
    <col min="6662" max="6697" width="9.125" style="45" customWidth="1"/>
    <col min="6698" max="6698" width="9" style="45"/>
    <col min="6699" max="6704" width="9.125" style="45" customWidth="1"/>
    <col min="6705" max="6913" width="9" style="45"/>
    <col min="6914" max="6914" width="18.5" style="45" customWidth="1"/>
    <col min="6915" max="6915" width="17.625" style="45" customWidth="1"/>
    <col min="6916" max="6916" width="9.375" style="45" customWidth="1"/>
    <col min="6917" max="6917" width="22.875" style="45" customWidth="1"/>
    <col min="6918" max="6953" width="9.125" style="45" customWidth="1"/>
    <col min="6954" max="6954" width="9" style="45"/>
    <col min="6955" max="6960" width="9.125" style="45" customWidth="1"/>
    <col min="6961" max="7169" width="9" style="45"/>
    <col min="7170" max="7170" width="18.5" style="45" customWidth="1"/>
    <col min="7171" max="7171" width="17.625" style="45" customWidth="1"/>
    <col min="7172" max="7172" width="9.375" style="45" customWidth="1"/>
    <col min="7173" max="7173" width="22.875" style="45" customWidth="1"/>
    <col min="7174" max="7209" width="9.125" style="45" customWidth="1"/>
    <col min="7210" max="7210" width="9" style="45"/>
    <col min="7211" max="7216" width="9.125" style="45" customWidth="1"/>
    <col min="7217" max="7425" width="9" style="45"/>
    <col min="7426" max="7426" width="18.5" style="45" customWidth="1"/>
    <col min="7427" max="7427" width="17.625" style="45" customWidth="1"/>
    <col min="7428" max="7428" width="9.375" style="45" customWidth="1"/>
    <col min="7429" max="7429" width="22.875" style="45" customWidth="1"/>
    <col min="7430" max="7465" width="9.125" style="45" customWidth="1"/>
    <col min="7466" max="7466" width="9" style="45"/>
    <col min="7467" max="7472" width="9.125" style="45" customWidth="1"/>
    <col min="7473" max="7681" width="9" style="45"/>
    <col min="7682" max="7682" width="18.5" style="45" customWidth="1"/>
    <col min="7683" max="7683" width="17.625" style="45" customWidth="1"/>
    <col min="7684" max="7684" width="9.375" style="45" customWidth="1"/>
    <col min="7685" max="7685" width="22.875" style="45" customWidth="1"/>
    <col min="7686" max="7721" width="9.125" style="45" customWidth="1"/>
    <col min="7722" max="7722" width="9" style="45"/>
    <col min="7723" max="7728" width="9.125" style="45" customWidth="1"/>
    <col min="7729" max="7937" width="9" style="45"/>
    <col min="7938" max="7938" width="18.5" style="45" customWidth="1"/>
    <col min="7939" max="7939" width="17.625" style="45" customWidth="1"/>
    <col min="7940" max="7940" width="9.375" style="45" customWidth="1"/>
    <col min="7941" max="7941" width="22.875" style="45" customWidth="1"/>
    <col min="7942" max="7977" width="9.125" style="45" customWidth="1"/>
    <col min="7978" max="7978" width="9" style="45"/>
    <col min="7979" max="7984" width="9.125" style="45" customWidth="1"/>
    <col min="7985" max="8193" width="9" style="45"/>
    <col min="8194" max="8194" width="18.5" style="45" customWidth="1"/>
    <col min="8195" max="8195" width="17.625" style="45" customWidth="1"/>
    <col min="8196" max="8196" width="9.375" style="45" customWidth="1"/>
    <col min="8197" max="8197" width="22.875" style="45" customWidth="1"/>
    <col min="8198" max="8233" width="9.125" style="45" customWidth="1"/>
    <col min="8234" max="8234" width="9" style="45"/>
    <col min="8235" max="8240" width="9.125" style="45" customWidth="1"/>
    <col min="8241" max="8449" width="9" style="45"/>
    <col min="8450" max="8450" width="18.5" style="45" customWidth="1"/>
    <col min="8451" max="8451" width="17.625" style="45" customWidth="1"/>
    <col min="8452" max="8452" width="9.375" style="45" customWidth="1"/>
    <col min="8453" max="8453" width="22.875" style="45" customWidth="1"/>
    <col min="8454" max="8489" width="9.125" style="45" customWidth="1"/>
    <col min="8490" max="8490" width="9" style="45"/>
    <col min="8491" max="8496" width="9.125" style="45" customWidth="1"/>
    <col min="8497" max="8705" width="9" style="45"/>
    <col min="8706" max="8706" width="18.5" style="45" customWidth="1"/>
    <col min="8707" max="8707" width="17.625" style="45" customWidth="1"/>
    <col min="8708" max="8708" width="9.375" style="45" customWidth="1"/>
    <col min="8709" max="8709" width="22.875" style="45" customWidth="1"/>
    <col min="8710" max="8745" width="9.125" style="45" customWidth="1"/>
    <col min="8746" max="8746" width="9" style="45"/>
    <col min="8747" max="8752" width="9.125" style="45" customWidth="1"/>
    <col min="8753" max="8961" width="9" style="45"/>
    <col min="8962" max="8962" width="18.5" style="45" customWidth="1"/>
    <col min="8963" max="8963" width="17.625" style="45" customWidth="1"/>
    <col min="8964" max="8964" width="9.375" style="45" customWidth="1"/>
    <col min="8965" max="8965" width="22.875" style="45" customWidth="1"/>
    <col min="8966" max="9001" width="9.125" style="45" customWidth="1"/>
    <col min="9002" max="9002" width="9" style="45"/>
    <col min="9003" max="9008" width="9.125" style="45" customWidth="1"/>
    <col min="9009" max="9217" width="9" style="45"/>
    <col min="9218" max="9218" width="18.5" style="45" customWidth="1"/>
    <col min="9219" max="9219" width="17.625" style="45" customWidth="1"/>
    <col min="9220" max="9220" width="9.375" style="45" customWidth="1"/>
    <col min="9221" max="9221" width="22.875" style="45" customWidth="1"/>
    <col min="9222" max="9257" width="9.125" style="45" customWidth="1"/>
    <col min="9258" max="9258" width="9" style="45"/>
    <col min="9259" max="9264" width="9.125" style="45" customWidth="1"/>
    <col min="9265" max="9473" width="9" style="45"/>
    <col min="9474" max="9474" width="18.5" style="45" customWidth="1"/>
    <col min="9475" max="9475" width="17.625" style="45" customWidth="1"/>
    <col min="9476" max="9476" width="9.375" style="45" customWidth="1"/>
    <col min="9477" max="9477" width="22.875" style="45" customWidth="1"/>
    <col min="9478" max="9513" width="9.125" style="45" customWidth="1"/>
    <col min="9514" max="9514" width="9" style="45"/>
    <col min="9515" max="9520" width="9.125" style="45" customWidth="1"/>
    <col min="9521" max="9729" width="9" style="45"/>
    <col min="9730" max="9730" width="18.5" style="45" customWidth="1"/>
    <col min="9731" max="9731" width="17.625" style="45" customWidth="1"/>
    <col min="9732" max="9732" width="9.375" style="45" customWidth="1"/>
    <col min="9733" max="9733" width="22.875" style="45" customWidth="1"/>
    <col min="9734" max="9769" width="9.125" style="45" customWidth="1"/>
    <col min="9770" max="9770" width="9" style="45"/>
    <col min="9771" max="9776" width="9.125" style="45" customWidth="1"/>
    <col min="9777" max="9985" width="9" style="45"/>
    <col min="9986" max="9986" width="18.5" style="45" customWidth="1"/>
    <col min="9987" max="9987" width="17.625" style="45" customWidth="1"/>
    <col min="9988" max="9988" width="9.375" style="45" customWidth="1"/>
    <col min="9989" max="9989" width="22.875" style="45" customWidth="1"/>
    <col min="9990" max="10025" width="9.125" style="45" customWidth="1"/>
    <col min="10026" max="10026" width="9" style="45"/>
    <col min="10027" max="10032" width="9.125" style="45" customWidth="1"/>
    <col min="10033" max="10241" width="9" style="45"/>
    <col min="10242" max="10242" width="18.5" style="45" customWidth="1"/>
    <col min="10243" max="10243" width="17.625" style="45" customWidth="1"/>
    <col min="10244" max="10244" width="9.375" style="45" customWidth="1"/>
    <col min="10245" max="10245" width="22.875" style="45" customWidth="1"/>
    <col min="10246" max="10281" width="9.125" style="45" customWidth="1"/>
    <col min="10282" max="10282" width="9" style="45"/>
    <col min="10283" max="10288" width="9.125" style="45" customWidth="1"/>
    <col min="10289" max="10497" width="9" style="45"/>
    <col min="10498" max="10498" width="18.5" style="45" customWidth="1"/>
    <col min="10499" max="10499" width="17.625" style="45" customWidth="1"/>
    <col min="10500" max="10500" width="9.375" style="45" customWidth="1"/>
    <col min="10501" max="10501" width="22.875" style="45" customWidth="1"/>
    <col min="10502" max="10537" width="9.125" style="45" customWidth="1"/>
    <col min="10538" max="10538" width="9" style="45"/>
    <col min="10539" max="10544" width="9.125" style="45" customWidth="1"/>
    <col min="10545" max="10753" width="9" style="45"/>
    <col min="10754" max="10754" width="18.5" style="45" customWidth="1"/>
    <col min="10755" max="10755" width="17.625" style="45" customWidth="1"/>
    <col min="10756" max="10756" width="9.375" style="45" customWidth="1"/>
    <col min="10757" max="10757" width="22.875" style="45" customWidth="1"/>
    <col min="10758" max="10793" width="9.125" style="45" customWidth="1"/>
    <col min="10794" max="10794" width="9" style="45"/>
    <col min="10795" max="10800" width="9.125" style="45" customWidth="1"/>
    <col min="10801" max="11009" width="9" style="45"/>
    <col min="11010" max="11010" width="18.5" style="45" customWidth="1"/>
    <col min="11011" max="11011" width="17.625" style="45" customWidth="1"/>
    <col min="11012" max="11012" width="9.375" style="45" customWidth="1"/>
    <col min="11013" max="11013" width="22.875" style="45" customWidth="1"/>
    <col min="11014" max="11049" width="9.125" style="45" customWidth="1"/>
    <col min="11050" max="11050" width="9" style="45"/>
    <col min="11051" max="11056" width="9.125" style="45" customWidth="1"/>
    <col min="11057" max="11265" width="9" style="45"/>
    <col min="11266" max="11266" width="18.5" style="45" customWidth="1"/>
    <col min="11267" max="11267" width="17.625" style="45" customWidth="1"/>
    <col min="11268" max="11268" width="9.375" style="45" customWidth="1"/>
    <col min="11269" max="11269" width="22.875" style="45" customWidth="1"/>
    <col min="11270" max="11305" width="9.125" style="45" customWidth="1"/>
    <col min="11306" max="11306" width="9" style="45"/>
    <col min="11307" max="11312" width="9.125" style="45" customWidth="1"/>
    <col min="11313" max="11521" width="9" style="45"/>
    <col min="11522" max="11522" width="18.5" style="45" customWidth="1"/>
    <col min="11523" max="11523" width="17.625" style="45" customWidth="1"/>
    <col min="11524" max="11524" width="9.375" style="45" customWidth="1"/>
    <col min="11525" max="11525" width="22.875" style="45" customWidth="1"/>
    <col min="11526" max="11561" width="9.125" style="45" customWidth="1"/>
    <col min="11562" max="11562" width="9" style="45"/>
    <col min="11563" max="11568" width="9.125" style="45" customWidth="1"/>
    <col min="11569" max="11777" width="9" style="45"/>
    <col min="11778" max="11778" width="18.5" style="45" customWidth="1"/>
    <col min="11779" max="11779" width="17.625" style="45" customWidth="1"/>
    <col min="11780" max="11780" width="9.375" style="45" customWidth="1"/>
    <col min="11781" max="11781" width="22.875" style="45" customWidth="1"/>
    <col min="11782" max="11817" width="9.125" style="45" customWidth="1"/>
    <col min="11818" max="11818" width="9" style="45"/>
    <col min="11819" max="11824" width="9.125" style="45" customWidth="1"/>
    <col min="11825" max="12033" width="9" style="45"/>
    <col min="12034" max="12034" width="18.5" style="45" customWidth="1"/>
    <col min="12035" max="12035" width="17.625" style="45" customWidth="1"/>
    <col min="12036" max="12036" width="9.375" style="45" customWidth="1"/>
    <col min="12037" max="12037" width="22.875" style="45" customWidth="1"/>
    <col min="12038" max="12073" width="9.125" style="45" customWidth="1"/>
    <col min="12074" max="12074" width="9" style="45"/>
    <col min="12075" max="12080" width="9.125" style="45" customWidth="1"/>
    <col min="12081" max="12289" width="9" style="45"/>
    <col min="12290" max="12290" width="18.5" style="45" customWidth="1"/>
    <col min="12291" max="12291" width="17.625" style="45" customWidth="1"/>
    <col min="12292" max="12292" width="9.375" style="45" customWidth="1"/>
    <col min="12293" max="12293" width="22.875" style="45" customWidth="1"/>
    <col min="12294" max="12329" width="9.125" style="45" customWidth="1"/>
    <col min="12330" max="12330" width="9" style="45"/>
    <col min="12331" max="12336" width="9.125" style="45" customWidth="1"/>
    <col min="12337" max="12545" width="9" style="45"/>
    <col min="12546" max="12546" width="18.5" style="45" customWidth="1"/>
    <col min="12547" max="12547" width="17.625" style="45" customWidth="1"/>
    <col min="12548" max="12548" width="9.375" style="45" customWidth="1"/>
    <col min="12549" max="12549" width="22.875" style="45" customWidth="1"/>
    <col min="12550" max="12585" width="9.125" style="45" customWidth="1"/>
    <col min="12586" max="12586" width="9" style="45"/>
    <col min="12587" max="12592" width="9.125" style="45" customWidth="1"/>
    <col min="12593" max="12801" width="9" style="45"/>
    <col min="12802" max="12802" width="18.5" style="45" customWidth="1"/>
    <col min="12803" max="12803" width="17.625" style="45" customWidth="1"/>
    <col min="12804" max="12804" width="9.375" style="45" customWidth="1"/>
    <col min="12805" max="12805" width="22.875" style="45" customWidth="1"/>
    <col min="12806" max="12841" width="9.125" style="45" customWidth="1"/>
    <col min="12842" max="12842" width="9" style="45"/>
    <col min="12843" max="12848" width="9.125" style="45" customWidth="1"/>
    <col min="12849" max="13057" width="9" style="45"/>
    <col min="13058" max="13058" width="18.5" style="45" customWidth="1"/>
    <col min="13059" max="13059" width="17.625" style="45" customWidth="1"/>
    <col min="13060" max="13060" width="9.375" style="45" customWidth="1"/>
    <col min="13061" max="13061" width="22.875" style="45" customWidth="1"/>
    <col min="13062" max="13097" width="9.125" style="45" customWidth="1"/>
    <col min="13098" max="13098" width="9" style="45"/>
    <col min="13099" max="13104" width="9.125" style="45" customWidth="1"/>
    <col min="13105" max="13313" width="9" style="45"/>
    <col min="13314" max="13314" width="18.5" style="45" customWidth="1"/>
    <col min="13315" max="13315" width="17.625" style="45" customWidth="1"/>
    <col min="13316" max="13316" width="9.375" style="45" customWidth="1"/>
    <col min="13317" max="13317" width="22.875" style="45" customWidth="1"/>
    <col min="13318" max="13353" width="9.125" style="45" customWidth="1"/>
    <col min="13354" max="13354" width="9" style="45"/>
    <col min="13355" max="13360" width="9.125" style="45" customWidth="1"/>
    <col min="13361" max="13569" width="9" style="45"/>
    <col min="13570" max="13570" width="18.5" style="45" customWidth="1"/>
    <col min="13571" max="13571" width="17.625" style="45" customWidth="1"/>
    <col min="13572" max="13572" width="9.375" style="45" customWidth="1"/>
    <col min="13573" max="13573" width="22.875" style="45" customWidth="1"/>
    <col min="13574" max="13609" width="9.125" style="45" customWidth="1"/>
    <col min="13610" max="13610" width="9" style="45"/>
    <col min="13611" max="13616" width="9.125" style="45" customWidth="1"/>
    <col min="13617" max="13825" width="9" style="45"/>
    <col min="13826" max="13826" width="18.5" style="45" customWidth="1"/>
    <col min="13827" max="13827" width="17.625" style="45" customWidth="1"/>
    <col min="13828" max="13828" width="9.375" style="45" customWidth="1"/>
    <col min="13829" max="13829" width="22.875" style="45" customWidth="1"/>
    <col min="13830" max="13865" width="9.125" style="45" customWidth="1"/>
    <col min="13866" max="13866" width="9" style="45"/>
    <col min="13867" max="13872" width="9.125" style="45" customWidth="1"/>
    <col min="13873" max="14081" width="9" style="45"/>
    <col min="14082" max="14082" width="18.5" style="45" customWidth="1"/>
    <col min="14083" max="14083" width="17.625" style="45" customWidth="1"/>
    <col min="14084" max="14084" width="9.375" style="45" customWidth="1"/>
    <col min="14085" max="14085" width="22.875" style="45" customWidth="1"/>
    <col min="14086" max="14121" width="9.125" style="45" customWidth="1"/>
    <col min="14122" max="14122" width="9" style="45"/>
    <col min="14123" max="14128" width="9.125" style="45" customWidth="1"/>
    <col min="14129" max="14337" width="9" style="45"/>
    <col min="14338" max="14338" width="18.5" style="45" customWidth="1"/>
    <col min="14339" max="14339" width="17.625" style="45" customWidth="1"/>
    <col min="14340" max="14340" width="9.375" style="45" customWidth="1"/>
    <col min="14341" max="14341" width="22.875" style="45" customWidth="1"/>
    <col min="14342" max="14377" width="9.125" style="45" customWidth="1"/>
    <col min="14378" max="14378" width="9" style="45"/>
    <col min="14379" max="14384" width="9.125" style="45" customWidth="1"/>
    <col min="14385" max="14593" width="9" style="45"/>
    <col min="14594" max="14594" width="18.5" style="45" customWidth="1"/>
    <col min="14595" max="14595" width="17.625" style="45" customWidth="1"/>
    <col min="14596" max="14596" width="9.375" style="45" customWidth="1"/>
    <col min="14597" max="14597" width="22.875" style="45" customWidth="1"/>
    <col min="14598" max="14633" width="9.125" style="45" customWidth="1"/>
    <col min="14634" max="14634" width="9" style="45"/>
    <col min="14635" max="14640" width="9.125" style="45" customWidth="1"/>
    <col min="14641" max="14849" width="9" style="45"/>
    <col min="14850" max="14850" width="18.5" style="45" customWidth="1"/>
    <col min="14851" max="14851" width="17.625" style="45" customWidth="1"/>
    <col min="14852" max="14852" width="9.375" style="45" customWidth="1"/>
    <col min="14853" max="14853" width="22.875" style="45" customWidth="1"/>
    <col min="14854" max="14889" width="9.125" style="45" customWidth="1"/>
    <col min="14890" max="14890" width="9" style="45"/>
    <col min="14891" max="14896" width="9.125" style="45" customWidth="1"/>
    <col min="14897" max="15105" width="9" style="45"/>
    <col min="15106" max="15106" width="18.5" style="45" customWidth="1"/>
    <col min="15107" max="15107" width="17.625" style="45" customWidth="1"/>
    <col min="15108" max="15108" width="9.375" style="45" customWidth="1"/>
    <col min="15109" max="15109" width="22.875" style="45" customWidth="1"/>
    <col min="15110" max="15145" width="9.125" style="45" customWidth="1"/>
    <col min="15146" max="15146" width="9" style="45"/>
    <col min="15147" max="15152" width="9.125" style="45" customWidth="1"/>
    <col min="15153" max="15361" width="9" style="45"/>
    <col min="15362" max="15362" width="18.5" style="45" customWidth="1"/>
    <col min="15363" max="15363" width="17.625" style="45" customWidth="1"/>
    <col min="15364" max="15364" width="9.375" style="45" customWidth="1"/>
    <col min="15365" max="15365" width="22.875" style="45" customWidth="1"/>
    <col min="15366" max="15401" width="9.125" style="45" customWidth="1"/>
    <col min="15402" max="15402" width="9" style="45"/>
    <col min="15403" max="15408" width="9.125" style="45" customWidth="1"/>
    <col min="15409" max="15617" width="9" style="45"/>
    <col min="15618" max="15618" width="18.5" style="45" customWidth="1"/>
    <col min="15619" max="15619" width="17.625" style="45" customWidth="1"/>
    <col min="15620" max="15620" width="9.375" style="45" customWidth="1"/>
    <col min="15621" max="15621" width="22.875" style="45" customWidth="1"/>
    <col min="15622" max="15657" width="9.125" style="45" customWidth="1"/>
    <col min="15658" max="15658" width="9" style="45"/>
    <col min="15659" max="15664" width="9.125" style="45" customWidth="1"/>
    <col min="15665" max="15873" width="9" style="45"/>
    <col min="15874" max="15874" width="18.5" style="45" customWidth="1"/>
    <col min="15875" max="15875" width="17.625" style="45" customWidth="1"/>
    <col min="15876" max="15876" width="9.375" style="45" customWidth="1"/>
    <col min="15877" max="15877" width="22.875" style="45" customWidth="1"/>
    <col min="15878" max="15913" width="9.125" style="45" customWidth="1"/>
    <col min="15914" max="15914" width="9" style="45"/>
    <col min="15915" max="15920" width="9.125" style="45" customWidth="1"/>
    <col min="15921" max="16129" width="9" style="45"/>
    <col min="16130" max="16130" width="18.5" style="45" customWidth="1"/>
    <col min="16131" max="16131" width="17.625" style="45" customWidth="1"/>
    <col min="16132" max="16132" width="9.375" style="45" customWidth="1"/>
    <col min="16133" max="16133" width="22.875" style="45" customWidth="1"/>
    <col min="16134" max="16169" width="9.125" style="45" customWidth="1"/>
    <col min="16170" max="16170" width="9" style="45"/>
    <col min="16171" max="16176" width="9.125" style="45" customWidth="1"/>
    <col min="16177" max="16384" width="9" style="45"/>
  </cols>
  <sheetData>
    <row r="1" spans="1:41" s="42" customFormat="1" ht="35.25" x14ac:dyDescent="0.3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row>
    <row r="2" spans="1:41" s="42" customFormat="1" ht="30.75" customHeight="1" x14ac:dyDescent="0.35">
      <c r="A2" s="41"/>
      <c r="B2" s="41"/>
      <c r="C2" s="41"/>
      <c r="D2" s="41"/>
      <c r="E2" s="41"/>
      <c r="F2" s="41"/>
      <c r="G2" s="41"/>
      <c r="H2" s="41"/>
      <c r="I2" s="41"/>
      <c r="J2" s="41"/>
      <c r="K2" s="41"/>
      <c r="L2" s="41" t="s">
        <v>208</v>
      </c>
      <c r="M2" s="41" t="s">
        <v>209</v>
      </c>
      <c r="N2" s="41"/>
      <c r="O2" s="41"/>
      <c r="P2" s="41" t="s">
        <v>210</v>
      </c>
      <c r="Q2" s="41" t="s">
        <v>211</v>
      </c>
      <c r="R2" s="41"/>
      <c r="S2" s="41"/>
      <c r="T2" s="41" t="s">
        <v>212</v>
      </c>
      <c r="U2" s="41" t="s">
        <v>213</v>
      </c>
      <c r="V2" s="41"/>
      <c r="W2" s="41"/>
      <c r="X2" s="41"/>
      <c r="Y2" s="41"/>
      <c r="Z2" s="41"/>
      <c r="AA2" s="41"/>
      <c r="AB2" s="41"/>
      <c r="AC2" s="41"/>
      <c r="AD2" s="41"/>
      <c r="AE2" s="41"/>
      <c r="AF2" s="41"/>
      <c r="AG2" s="41"/>
      <c r="AH2" s="41"/>
      <c r="AI2" s="41"/>
      <c r="AJ2" s="41"/>
      <c r="AK2" s="41"/>
      <c r="AL2" s="41"/>
      <c r="AM2" s="41"/>
      <c r="AN2" s="41"/>
      <c r="AO2" s="41"/>
    </row>
    <row r="3" spans="1:41" s="42" customFormat="1" ht="35.25" x14ac:dyDescent="0.35">
      <c r="A3" s="558" t="s">
        <v>154</v>
      </c>
      <c r="B3" s="558"/>
      <c r="C3" s="558"/>
      <c r="D3" s="558"/>
      <c r="E3" s="43" t="s">
        <v>155</v>
      </c>
      <c r="F3" s="559" t="s">
        <v>252</v>
      </c>
      <c r="G3" s="559"/>
      <c r="H3" s="44" t="s">
        <v>156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31.5" customHeight="1" x14ac:dyDescent="0.2">
      <c r="A4" s="560" t="s">
        <v>157</v>
      </c>
      <c r="B4" s="563" t="s">
        <v>158</v>
      </c>
      <c r="C4" s="560" t="s">
        <v>159</v>
      </c>
      <c r="D4" s="566" t="s">
        <v>160</v>
      </c>
      <c r="E4" s="568" t="s">
        <v>161</v>
      </c>
      <c r="F4" s="569"/>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570"/>
      <c r="AM4" s="570"/>
      <c r="AN4" s="570"/>
      <c r="AO4" s="571"/>
    </row>
    <row r="5" spans="1:41" ht="31.5" customHeight="1" x14ac:dyDescent="0.2">
      <c r="A5" s="561"/>
      <c r="B5" s="564"/>
      <c r="C5" s="561"/>
      <c r="D5" s="567"/>
      <c r="E5" s="568"/>
      <c r="F5" s="548" t="s">
        <v>162</v>
      </c>
      <c r="G5" s="549"/>
      <c r="H5" s="550"/>
      <c r="I5" s="548" t="s">
        <v>163</v>
      </c>
      <c r="J5" s="549"/>
      <c r="K5" s="550"/>
      <c r="L5" s="548" t="s">
        <v>164</v>
      </c>
      <c r="M5" s="549"/>
      <c r="N5" s="550"/>
      <c r="O5" s="548" t="s">
        <v>165</v>
      </c>
      <c r="P5" s="549"/>
      <c r="Q5" s="550"/>
      <c r="R5" s="548" t="s">
        <v>166</v>
      </c>
      <c r="S5" s="549"/>
      <c r="T5" s="550"/>
      <c r="U5" s="548" t="s">
        <v>167</v>
      </c>
      <c r="V5" s="549"/>
      <c r="W5" s="550"/>
      <c r="X5" s="548" t="s">
        <v>168</v>
      </c>
      <c r="Y5" s="549"/>
      <c r="Z5" s="550"/>
      <c r="AA5" s="548" t="s">
        <v>169</v>
      </c>
      <c r="AB5" s="549"/>
      <c r="AC5" s="550"/>
      <c r="AD5" s="548" t="s">
        <v>170</v>
      </c>
      <c r="AE5" s="549"/>
      <c r="AF5" s="550"/>
      <c r="AG5" s="548" t="s">
        <v>171</v>
      </c>
      <c r="AH5" s="549"/>
      <c r="AI5" s="550"/>
      <c r="AJ5" s="548" t="s">
        <v>172</v>
      </c>
      <c r="AK5" s="549"/>
      <c r="AL5" s="550"/>
      <c r="AM5" s="548" t="s">
        <v>173</v>
      </c>
      <c r="AN5" s="549"/>
      <c r="AO5" s="550"/>
    </row>
    <row r="6" spans="1:41" ht="31.5" customHeight="1" x14ac:dyDescent="0.2">
      <c r="A6" s="562"/>
      <c r="B6" s="565"/>
      <c r="C6" s="561"/>
      <c r="D6" s="561"/>
      <c r="E6" s="568"/>
      <c r="F6" s="46" t="s">
        <v>174</v>
      </c>
      <c r="G6" s="47" t="s">
        <v>175</v>
      </c>
      <c r="H6" s="108" t="s">
        <v>176</v>
      </c>
      <c r="I6" s="49" t="s">
        <v>174</v>
      </c>
      <c r="J6" s="47" t="s">
        <v>175</v>
      </c>
      <c r="K6" s="50" t="s">
        <v>176</v>
      </c>
      <c r="L6" s="46" t="s">
        <v>174</v>
      </c>
      <c r="M6" s="47" t="s">
        <v>175</v>
      </c>
      <c r="N6" s="50" t="s">
        <v>176</v>
      </c>
      <c r="O6" s="46" t="s">
        <v>174</v>
      </c>
      <c r="P6" s="47" t="s">
        <v>175</v>
      </c>
      <c r="Q6" s="50" t="s">
        <v>176</v>
      </c>
      <c r="R6" s="46" t="s">
        <v>174</v>
      </c>
      <c r="S6" s="47" t="s">
        <v>175</v>
      </c>
      <c r="T6" s="50" t="s">
        <v>176</v>
      </c>
      <c r="U6" s="46" t="s">
        <v>174</v>
      </c>
      <c r="V6" s="47" t="s">
        <v>175</v>
      </c>
      <c r="W6" s="50" t="s">
        <v>176</v>
      </c>
      <c r="X6" s="46" t="s">
        <v>174</v>
      </c>
      <c r="Y6" s="47" t="s">
        <v>175</v>
      </c>
      <c r="Z6" s="48" t="s">
        <v>176</v>
      </c>
      <c r="AA6" s="46" t="s">
        <v>174</v>
      </c>
      <c r="AB6" s="47" t="s">
        <v>175</v>
      </c>
      <c r="AC6" s="50" t="s">
        <v>176</v>
      </c>
      <c r="AD6" s="49" t="s">
        <v>174</v>
      </c>
      <c r="AE6" s="51" t="s">
        <v>175</v>
      </c>
      <c r="AF6" s="48" t="s">
        <v>176</v>
      </c>
      <c r="AG6" s="46" t="s">
        <v>174</v>
      </c>
      <c r="AH6" s="47" t="s">
        <v>175</v>
      </c>
      <c r="AI6" s="50" t="s">
        <v>176</v>
      </c>
      <c r="AJ6" s="46" t="s">
        <v>174</v>
      </c>
      <c r="AK6" s="47" t="s">
        <v>175</v>
      </c>
      <c r="AL6" s="50" t="s">
        <v>176</v>
      </c>
      <c r="AM6" s="46" t="s">
        <v>174</v>
      </c>
      <c r="AN6" s="47" t="s">
        <v>175</v>
      </c>
      <c r="AO6" s="50" t="s">
        <v>176</v>
      </c>
    </row>
    <row r="7" spans="1:41" ht="68.25" customHeight="1" x14ac:dyDescent="0.2">
      <c r="A7" s="551">
        <v>1</v>
      </c>
      <c r="B7" s="553"/>
      <c r="C7" s="553"/>
      <c r="D7" s="555"/>
      <c r="E7" s="557"/>
      <c r="F7" s="53"/>
      <c r="G7" s="54"/>
      <c r="H7" s="55"/>
      <c r="I7" s="53"/>
      <c r="J7" s="54"/>
      <c r="K7" s="105"/>
      <c r="L7" s="53"/>
      <c r="M7" s="54"/>
      <c r="N7" s="55"/>
      <c r="O7" s="53"/>
      <c r="P7" s="54"/>
      <c r="Q7" s="55"/>
      <c r="R7" s="101"/>
      <c r="S7" s="54"/>
      <c r="T7" s="55"/>
      <c r="U7" s="53"/>
      <c r="V7" s="54"/>
      <c r="W7" s="55"/>
      <c r="X7" s="53"/>
      <c r="Y7" s="54"/>
      <c r="Z7" s="55"/>
      <c r="AA7" s="53"/>
      <c r="AB7" s="54"/>
      <c r="AC7" s="55"/>
      <c r="AD7" s="53"/>
      <c r="AE7" s="54"/>
      <c r="AF7" s="55"/>
      <c r="AG7" s="53"/>
      <c r="AH7" s="54"/>
      <c r="AI7" s="55"/>
      <c r="AJ7" s="53"/>
      <c r="AK7" s="54"/>
      <c r="AL7" s="55"/>
      <c r="AM7" s="53"/>
      <c r="AN7" s="54"/>
      <c r="AO7" s="55"/>
    </row>
    <row r="8" spans="1:41" ht="68.25" customHeight="1" x14ac:dyDescent="0.2">
      <c r="A8" s="552"/>
      <c r="B8" s="554"/>
      <c r="C8" s="554"/>
      <c r="D8" s="556"/>
      <c r="E8" s="557"/>
      <c r="F8" s="53"/>
      <c r="G8" s="54"/>
      <c r="H8" s="55"/>
      <c r="I8" s="53"/>
      <c r="J8" s="54"/>
      <c r="K8" s="105"/>
      <c r="L8" s="53"/>
      <c r="M8" s="54"/>
      <c r="N8" s="55"/>
      <c r="O8" s="53"/>
      <c r="P8" s="54"/>
      <c r="Q8" s="55"/>
      <c r="R8" s="53"/>
      <c r="S8" s="54"/>
      <c r="T8" s="55"/>
      <c r="U8" s="53"/>
      <c r="V8" s="54"/>
      <c r="W8" s="55"/>
      <c r="X8" s="53"/>
      <c r="Y8" s="54"/>
      <c r="Z8" s="55"/>
      <c r="AA8" s="53"/>
      <c r="AB8" s="54"/>
      <c r="AC8" s="102"/>
      <c r="AD8" s="53"/>
      <c r="AE8" s="54"/>
      <c r="AF8" s="55"/>
      <c r="AG8" s="53"/>
      <c r="AH8" s="54"/>
      <c r="AI8" s="55"/>
      <c r="AJ8" s="53"/>
      <c r="AK8" s="54"/>
      <c r="AL8" s="55"/>
      <c r="AM8" s="53"/>
      <c r="AN8" s="54"/>
      <c r="AO8" s="55"/>
    </row>
    <row r="9" spans="1:41" ht="68.25" customHeight="1" x14ac:dyDescent="0.2">
      <c r="A9" s="109">
        <v>2</v>
      </c>
      <c r="B9" s="112"/>
      <c r="C9" s="110"/>
      <c r="D9" s="111"/>
      <c r="E9" s="113"/>
      <c r="F9" s="53"/>
      <c r="G9" s="54"/>
      <c r="H9" s="55"/>
      <c r="I9" s="53"/>
      <c r="J9" s="54"/>
      <c r="K9" s="104"/>
      <c r="L9" s="53"/>
      <c r="M9" s="54"/>
      <c r="N9" s="55"/>
      <c r="O9" s="53"/>
      <c r="P9" s="54"/>
      <c r="Q9" s="55"/>
      <c r="R9" s="53"/>
      <c r="S9" s="54"/>
      <c r="T9" s="55"/>
      <c r="U9" s="53"/>
      <c r="V9" s="54"/>
      <c r="W9" s="55"/>
      <c r="X9" s="53"/>
      <c r="Y9" s="54"/>
      <c r="Z9" s="55"/>
      <c r="AA9" s="53"/>
      <c r="AB9" s="54"/>
      <c r="AC9" s="102"/>
      <c r="AD9" s="53"/>
      <c r="AE9" s="54"/>
      <c r="AF9" s="55"/>
      <c r="AG9" s="53"/>
      <c r="AH9" s="54"/>
      <c r="AI9" s="55"/>
      <c r="AJ9" s="53"/>
      <c r="AK9" s="54"/>
      <c r="AL9" s="55"/>
      <c r="AM9" s="53"/>
      <c r="AN9" s="54"/>
      <c r="AO9" s="55"/>
    </row>
    <row r="10" spans="1:41" ht="68.25" customHeight="1" x14ac:dyDescent="0.2">
      <c r="A10" s="109">
        <v>3</v>
      </c>
      <c r="B10" s="112"/>
      <c r="C10" s="110"/>
      <c r="D10" s="111"/>
      <c r="E10" s="113"/>
      <c r="F10" s="53"/>
      <c r="G10" s="54"/>
      <c r="H10" s="55"/>
      <c r="I10" s="53"/>
      <c r="J10" s="54"/>
      <c r="K10" s="104"/>
      <c r="L10" s="53"/>
      <c r="M10" s="54"/>
      <c r="N10" s="55"/>
      <c r="O10" s="53"/>
      <c r="P10" s="54"/>
      <c r="Q10" s="55"/>
      <c r="R10" s="53"/>
      <c r="S10" s="54"/>
      <c r="T10" s="55"/>
      <c r="U10" s="53"/>
      <c r="V10" s="54"/>
      <c r="W10" s="55"/>
      <c r="X10" s="53"/>
      <c r="Y10" s="54"/>
      <c r="Z10" s="55"/>
      <c r="AA10" s="53"/>
      <c r="AB10" s="54"/>
      <c r="AC10" s="102"/>
      <c r="AD10" s="53"/>
      <c r="AE10" s="54"/>
      <c r="AF10" s="55"/>
      <c r="AG10" s="53"/>
      <c r="AH10" s="54"/>
      <c r="AI10" s="55"/>
      <c r="AJ10" s="53"/>
      <c r="AK10" s="54"/>
      <c r="AL10" s="55"/>
      <c r="AM10" s="53"/>
      <c r="AN10" s="54"/>
      <c r="AO10" s="55"/>
    </row>
    <row r="11" spans="1:41" ht="68.25" customHeight="1" x14ac:dyDescent="0.2">
      <c r="A11" s="109">
        <v>4</v>
      </c>
      <c r="B11" s="112"/>
      <c r="C11" s="110"/>
      <c r="D11" s="111"/>
      <c r="E11" s="113"/>
      <c r="F11" s="53"/>
      <c r="G11" s="54"/>
      <c r="H11" s="55"/>
      <c r="I11" s="53"/>
      <c r="J11" s="54"/>
      <c r="K11" s="104"/>
      <c r="L11" s="53"/>
      <c r="M11" s="54"/>
      <c r="N11" s="55"/>
      <c r="O11" s="53"/>
      <c r="P11" s="54"/>
      <c r="Q11" s="55"/>
      <c r="R11" s="53"/>
      <c r="S11" s="54"/>
      <c r="T11" s="55"/>
      <c r="U11" s="53"/>
      <c r="V11" s="54"/>
      <c r="W11" s="55"/>
      <c r="X11" s="53"/>
      <c r="Y11" s="54"/>
      <c r="Z11" s="55"/>
      <c r="AA11" s="53"/>
      <c r="AB11" s="54"/>
      <c r="AC11" s="102"/>
      <c r="AD11" s="53"/>
      <c r="AE11" s="54"/>
      <c r="AF11" s="55"/>
      <c r="AG11" s="53"/>
      <c r="AH11" s="54"/>
      <c r="AI11" s="55"/>
      <c r="AJ11" s="53"/>
      <c r="AK11" s="54"/>
      <c r="AL11" s="55"/>
      <c r="AM11" s="53"/>
      <c r="AN11" s="54"/>
      <c r="AO11" s="55"/>
    </row>
    <row r="12" spans="1:41" ht="68.25" customHeight="1" x14ac:dyDescent="0.2">
      <c r="A12" s="109">
        <v>5</v>
      </c>
      <c r="B12" s="112"/>
      <c r="C12" s="110"/>
      <c r="D12" s="111"/>
      <c r="E12" s="113"/>
      <c r="F12" s="53"/>
      <c r="G12" s="54"/>
      <c r="H12" s="55"/>
      <c r="I12" s="53"/>
      <c r="J12" s="54"/>
      <c r="K12" s="104"/>
      <c r="L12" s="53"/>
      <c r="M12" s="54"/>
      <c r="N12" s="55"/>
      <c r="O12" s="53"/>
      <c r="P12" s="54"/>
      <c r="Q12" s="55"/>
      <c r="R12" s="53"/>
      <c r="S12" s="54"/>
      <c r="T12" s="55"/>
      <c r="U12" s="53"/>
      <c r="V12" s="54"/>
      <c r="W12" s="55"/>
      <c r="X12" s="53"/>
      <c r="Y12" s="54"/>
      <c r="Z12" s="55"/>
      <c r="AA12" s="53"/>
      <c r="AB12" s="54"/>
      <c r="AC12" s="102"/>
      <c r="AD12" s="53"/>
      <c r="AE12" s="54"/>
      <c r="AF12" s="55"/>
      <c r="AG12" s="53"/>
      <c r="AH12" s="54"/>
      <c r="AI12" s="55"/>
      <c r="AJ12" s="53"/>
      <c r="AK12" s="54"/>
      <c r="AL12" s="55"/>
      <c r="AM12" s="53"/>
      <c r="AN12" s="54"/>
      <c r="AO12" s="55"/>
    </row>
    <row r="13" spans="1:41" ht="68.25" customHeight="1" x14ac:dyDescent="0.2">
      <c r="A13" s="109">
        <v>6</v>
      </c>
      <c r="B13" s="112"/>
      <c r="C13" s="110"/>
      <c r="D13" s="111"/>
      <c r="E13" s="113"/>
      <c r="F13" s="53"/>
      <c r="G13" s="54"/>
      <c r="H13" s="55"/>
      <c r="I13" s="53"/>
      <c r="J13" s="54"/>
      <c r="K13" s="104"/>
      <c r="L13" s="53"/>
      <c r="M13" s="54"/>
      <c r="N13" s="55"/>
      <c r="O13" s="53"/>
      <c r="P13" s="54"/>
      <c r="Q13" s="55"/>
      <c r="R13" s="53"/>
      <c r="S13" s="54"/>
      <c r="T13" s="55"/>
      <c r="U13" s="53"/>
      <c r="V13" s="54"/>
      <c r="W13" s="55"/>
      <c r="X13" s="53"/>
      <c r="Y13" s="54"/>
      <c r="Z13" s="55"/>
      <c r="AA13" s="53"/>
      <c r="AB13" s="54"/>
      <c r="AC13" s="102"/>
      <c r="AD13" s="53"/>
      <c r="AE13" s="54"/>
      <c r="AF13" s="55"/>
      <c r="AG13" s="53"/>
      <c r="AH13" s="54"/>
      <c r="AI13" s="55"/>
      <c r="AJ13" s="53"/>
      <c r="AK13" s="54"/>
      <c r="AL13" s="55"/>
      <c r="AM13" s="53"/>
      <c r="AN13" s="54"/>
      <c r="AO13" s="55"/>
    </row>
    <row r="14" spans="1:41" ht="68.25" customHeight="1" x14ac:dyDescent="0.2">
      <c r="A14" s="109">
        <v>7</v>
      </c>
      <c r="B14" s="112"/>
      <c r="C14" s="110"/>
      <c r="D14" s="111"/>
      <c r="E14" s="113"/>
      <c r="F14" s="53"/>
      <c r="G14" s="54"/>
      <c r="H14" s="55"/>
      <c r="I14" s="53"/>
      <c r="J14" s="54"/>
      <c r="K14" s="104"/>
      <c r="L14" s="53"/>
      <c r="M14" s="54"/>
      <c r="N14" s="55"/>
      <c r="O14" s="53"/>
      <c r="P14" s="54"/>
      <c r="Q14" s="55"/>
      <c r="R14" s="53"/>
      <c r="S14" s="54"/>
      <c r="T14" s="55"/>
      <c r="U14" s="53"/>
      <c r="V14" s="54"/>
      <c r="W14" s="55"/>
      <c r="X14" s="53"/>
      <c r="Y14" s="54"/>
      <c r="Z14" s="55"/>
      <c r="AA14" s="53"/>
      <c r="AB14" s="54"/>
      <c r="AC14" s="102"/>
      <c r="AD14" s="53"/>
      <c r="AE14" s="54"/>
      <c r="AF14" s="55"/>
      <c r="AG14" s="53"/>
      <c r="AH14" s="54"/>
      <c r="AI14" s="55"/>
      <c r="AJ14" s="53"/>
      <c r="AK14" s="54"/>
      <c r="AL14" s="55"/>
      <c r="AM14" s="53"/>
      <c r="AN14" s="54"/>
      <c r="AO14" s="55"/>
    </row>
    <row r="15" spans="1:41" ht="68.25" customHeight="1" x14ac:dyDescent="0.2">
      <c r="A15" s="109">
        <v>8</v>
      </c>
      <c r="B15" s="95"/>
      <c r="C15" s="93"/>
      <c r="D15" s="91"/>
      <c r="E15" s="113"/>
      <c r="F15" s="53"/>
      <c r="G15" s="54"/>
      <c r="H15" s="55"/>
      <c r="I15" s="53"/>
      <c r="J15" s="54"/>
      <c r="K15" s="104"/>
      <c r="L15" s="53"/>
      <c r="M15" s="54"/>
      <c r="N15" s="55"/>
      <c r="O15" s="53"/>
      <c r="P15" s="54"/>
      <c r="Q15" s="55"/>
      <c r="R15" s="53"/>
      <c r="S15" s="54"/>
      <c r="T15" s="55"/>
      <c r="U15" s="53"/>
      <c r="V15" s="54"/>
      <c r="W15" s="55"/>
      <c r="X15" s="53"/>
      <c r="Y15" s="54"/>
      <c r="Z15" s="55"/>
      <c r="AA15" s="53"/>
      <c r="AB15" s="54"/>
      <c r="AC15" s="55"/>
      <c r="AD15" s="53"/>
      <c r="AE15" s="54"/>
      <c r="AF15" s="102"/>
      <c r="AG15" s="101"/>
      <c r="AH15" s="100"/>
      <c r="AI15" s="55"/>
      <c r="AJ15" s="53"/>
      <c r="AK15" s="54"/>
      <c r="AL15" s="55"/>
      <c r="AM15" s="53"/>
      <c r="AN15" s="54"/>
      <c r="AO15" s="55"/>
    </row>
    <row r="16" spans="1:41" ht="68.25" customHeight="1" x14ac:dyDescent="0.2">
      <c r="A16" s="109">
        <v>9</v>
      </c>
      <c r="B16" s="95"/>
      <c r="C16" s="93"/>
      <c r="D16" s="91"/>
      <c r="E16" s="113"/>
      <c r="F16" s="53"/>
      <c r="G16" s="54"/>
      <c r="H16" s="55"/>
      <c r="I16" s="53"/>
      <c r="J16" s="54"/>
      <c r="K16" s="105"/>
      <c r="L16" s="53"/>
      <c r="M16" s="54"/>
      <c r="N16" s="55"/>
      <c r="O16" s="53"/>
      <c r="P16" s="54"/>
      <c r="Q16" s="55"/>
      <c r="R16" s="53"/>
      <c r="S16" s="54"/>
      <c r="T16" s="55"/>
      <c r="U16" s="53"/>
      <c r="V16" s="54"/>
      <c r="W16" s="55"/>
      <c r="X16" s="53"/>
      <c r="Y16" s="54"/>
      <c r="Z16" s="55"/>
      <c r="AA16" s="53"/>
      <c r="AB16" s="54"/>
      <c r="AC16" s="55"/>
      <c r="AD16" s="53"/>
      <c r="AE16" s="54"/>
      <c r="AF16" s="102"/>
      <c r="AG16" s="101"/>
      <c r="AH16" s="100"/>
      <c r="AI16" s="102"/>
      <c r="AJ16" s="53"/>
      <c r="AK16" s="54"/>
      <c r="AL16" s="55"/>
      <c r="AM16" s="53"/>
      <c r="AN16" s="54"/>
      <c r="AO16" s="55"/>
    </row>
    <row r="17" spans="1:41" ht="68.25" customHeight="1" x14ac:dyDescent="0.2">
      <c r="A17" s="109">
        <v>10</v>
      </c>
      <c r="B17" s="95"/>
      <c r="C17" s="93"/>
      <c r="D17" s="91"/>
      <c r="E17" s="113"/>
      <c r="F17" s="53"/>
      <c r="G17" s="54"/>
      <c r="H17" s="55"/>
      <c r="I17" s="53"/>
      <c r="J17" s="105"/>
      <c r="K17" s="105"/>
      <c r="L17" s="53"/>
      <c r="M17" s="54"/>
      <c r="N17" s="55"/>
      <c r="O17" s="101"/>
      <c r="P17" s="54"/>
      <c r="Q17" s="55"/>
      <c r="R17" s="101"/>
      <c r="S17" s="100"/>
      <c r="T17" s="102"/>
      <c r="U17" s="101"/>
      <c r="V17" s="54"/>
      <c r="W17" s="55"/>
      <c r="X17" s="53"/>
      <c r="Y17" s="54"/>
      <c r="Z17" s="55"/>
      <c r="AA17" s="53"/>
      <c r="AB17" s="100"/>
      <c r="AC17" s="102"/>
      <c r="AD17" s="101"/>
      <c r="AE17" s="54"/>
      <c r="AF17" s="55"/>
      <c r="AG17" s="53"/>
      <c r="AH17" s="54"/>
      <c r="AI17" s="55"/>
      <c r="AJ17" s="53"/>
      <c r="AK17" s="54"/>
      <c r="AL17" s="102"/>
      <c r="AM17" s="101"/>
      <c r="AN17" s="100"/>
      <c r="AO17" s="55"/>
    </row>
    <row r="18" spans="1:41" ht="68.25" customHeight="1" x14ac:dyDescent="0.2">
      <c r="A18" s="109">
        <v>11</v>
      </c>
      <c r="B18" s="92"/>
      <c r="C18" s="93"/>
      <c r="D18" s="91"/>
      <c r="E18" s="113"/>
      <c r="F18" s="53"/>
      <c r="G18" s="54"/>
      <c r="H18" s="55"/>
      <c r="I18" s="53"/>
      <c r="J18" s="54"/>
      <c r="K18" s="105"/>
      <c r="L18" s="53"/>
      <c r="M18" s="54"/>
      <c r="N18" s="55"/>
      <c r="O18" s="53"/>
      <c r="P18" s="54"/>
      <c r="Q18" s="55"/>
      <c r="R18" s="53"/>
      <c r="S18" s="54"/>
      <c r="T18" s="55"/>
      <c r="U18" s="53"/>
      <c r="V18" s="54"/>
      <c r="W18" s="55"/>
      <c r="X18" s="53"/>
      <c r="Y18" s="54"/>
      <c r="Z18" s="55"/>
      <c r="AA18" s="53"/>
      <c r="AB18" s="54"/>
      <c r="AC18" s="55"/>
      <c r="AD18" s="53"/>
      <c r="AE18" s="54"/>
      <c r="AF18" s="55"/>
      <c r="AG18" s="53"/>
      <c r="AH18" s="54"/>
      <c r="AI18" s="55"/>
      <c r="AJ18" s="53"/>
      <c r="AK18" s="54"/>
      <c r="AL18" s="55"/>
      <c r="AM18" s="53"/>
      <c r="AN18" s="54"/>
      <c r="AO18" s="55"/>
    </row>
    <row r="19" spans="1:41" ht="68.25" customHeight="1" x14ac:dyDescent="0.2">
      <c r="A19" s="109">
        <v>12</v>
      </c>
      <c r="B19" s="92"/>
      <c r="C19" s="96"/>
      <c r="D19" s="91"/>
      <c r="E19" s="114"/>
      <c r="F19" s="53"/>
      <c r="G19" s="54"/>
      <c r="H19" s="55"/>
      <c r="I19" s="89"/>
      <c r="J19" s="100"/>
      <c r="K19" s="90"/>
      <c r="L19" s="101"/>
      <c r="M19" s="100"/>
      <c r="N19" s="55"/>
      <c r="O19" s="53"/>
      <c r="P19" s="54"/>
      <c r="Q19" s="55"/>
      <c r="R19" s="53"/>
      <c r="S19" s="54"/>
      <c r="T19" s="55"/>
      <c r="U19" s="53"/>
      <c r="V19" s="54"/>
      <c r="W19" s="55"/>
      <c r="X19" s="53"/>
      <c r="Y19" s="100"/>
      <c r="Z19" s="102"/>
      <c r="AA19" s="53"/>
      <c r="AB19" s="54"/>
      <c r="AC19" s="55"/>
      <c r="AD19" s="101"/>
      <c r="AE19" s="54"/>
      <c r="AF19" s="55"/>
      <c r="AG19" s="101"/>
      <c r="AH19" s="54"/>
      <c r="AI19" s="55"/>
      <c r="AJ19" s="53"/>
      <c r="AK19" s="54"/>
      <c r="AL19" s="55"/>
      <c r="AM19" s="53"/>
      <c r="AN19" s="54"/>
      <c r="AO19" s="55"/>
    </row>
    <row r="20" spans="1:41" ht="68.25" customHeight="1" x14ac:dyDescent="0.2">
      <c r="A20" s="109">
        <v>13</v>
      </c>
      <c r="B20" s="92"/>
      <c r="C20" s="96"/>
      <c r="D20" s="91"/>
      <c r="E20" s="114"/>
      <c r="F20" s="53"/>
      <c r="G20" s="54"/>
      <c r="H20" s="55"/>
      <c r="I20" s="53"/>
      <c r="J20" s="54"/>
      <c r="K20" s="105"/>
      <c r="L20" s="53"/>
      <c r="M20" s="54"/>
      <c r="N20" s="55"/>
      <c r="O20" s="53"/>
      <c r="P20" s="54"/>
      <c r="Q20" s="55"/>
      <c r="R20" s="53"/>
      <c r="S20" s="54"/>
      <c r="T20" s="55"/>
      <c r="U20" s="53"/>
      <c r="V20" s="54"/>
      <c r="W20" s="55"/>
      <c r="X20" s="53"/>
      <c r="Y20" s="54"/>
      <c r="Z20" s="55"/>
      <c r="AA20" s="53"/>
      <c r="AB20" s="54"/>
      <c r="AC20" s="55"/>
      <c r="AD20" s="53"/>
      <c r="AE20" s="54"/>
      <c r="AF20" s="55"/>
      <c r="AG20" s="53"/>
      <c r="AH20" s="54"/>
      <c r="AI20" s="55"/>
      <c r="AJ20" s="53"/>
      <c r="AK20" s="54"/>
      <c r="AL20" s="55"/>
      <c r="AM20" s="53"/>
      <c r="AN20" s="54"/>
      <c r="AO20" s="55"/>
    </row>
    <row r="21" spans="1:41" ht="21" x14ac:dyDescent="0.2">
      <c r="A21" s="98"/>
      <c r="B21" s="99"/>
      <c r="C21" s="99"/>
      <c r="D21" s="97">
        <f>SUM(D7:D20)</f>
        <v>0</v>
      </c>
      <c r="E21" s="99"/>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sheetData>
  <mergeCells count="25">
    <mergeCell ref="A3:D3"/>
    <mergeCell ref="F3:G3"/>
    <mergeCell ref="A4:A6"/>
    <mergeCell ref="B4:B6"/>
    <mergeCell ref="C4:C6"/>
    <mergeCell ref="D4:D6"/>
    <mergeCell ref="E4:E6"/>
    <mergeCell ref="F4:AO4"/>
    <mergeCell ref="F5:H5"/>
    <mergeCell ref="I5:K5"/>
    <mergeCell ref="AD5:AF5"/>
    <mergeCell ref="AG5:AI5"/>
    <mergeCell ref="AJ5:AL5"/>
    <mergeCell ref="AM5:AO5"/>
    <mergeCell ref="L5:N5"/>
    <mergeCell ref="O5:Q5"/>
    <mergeCell ref="R5:T5"/>
    <mergeCell ref="U5:W5"/>
    <mergeCell ref="X5:Z5"/>
    <mergeCell ref="AA5:AC5"/>
    <mergeCell ref="A7:A8"/>
    <mergeCell ref="B7:B8"/>
    <mergeCell ref="C7:C8"/>
    <mergeCell ref="D7:D8"/>
    <mergeCell ref="E7:E8"/>
  </mergeCells>
  <phoneticPr fontId="5"/>
  <dataValidations count="2">
    <dataValidation type="list" allowBlank="1" showInputMessage="1" showErrorMessage="1" sqref="F4:AO4 JB4:KK4 SX4:UG4 ACT4:AEC4 AMP4:ANY4 AWL4:AXU4 BGH4:BHQ4 BQD4:BRM4 BZZ4:CBI4 CJV4:CLE4 CTR4:CVA4 DDN4:DEW4 DNJ4:DOS4 DXF4:DYO4 EHB4:EIK4 EQX4:ESG4 FAT4:FCC4 FKP4:FLY4 FUL4:FVU4 GEH4:GFQ4 GOD4:GPM4 GXZ4:GZI4 HHV4:HJE4 HRR4:HTA4 IBN4:ICW4 ILJ4:IMS4 IVF4:IWO4 JFB4:JGK4 JOX4:JQG4 JYT4:KAC4 KIP4:KJY4 KSL4:KTU4 LCH4:LDQ4 LMD4:LNM4 LVZ4:LXI4 MFV4:MHE4 MPR4:MRA4 MZN4:NAW4 NJJ4:NKS4 NTF4:NUO4 ODB4:OEK4 OMX4:OOG4 OWT4:OYC4 PGP4:PHY4 PQL4:PRU4 QAH4:QBQ4 QKD4:QLM4 QTZ4:QVI4 RDV4:RFE4 RNR4:RPA4 RXN4:RYW4 SHJ4:SIS4 SRF4:SSO4 TBB4:TCK4 TKX4:TMG4 TUT4:TWC4 UEP4:UFY4 UOL4:UPU4 UYH4:UZQ4 VID4:VJM4 VRZ4:VTI4 WBV4:WDE4 WLR4:WNA4 WVN4:WWW4 F65534:AO65534 JB65534:KK65534 SX65534:UG65534 ACT65534:AEC65534 AMP65534:ANY65534 AWL65534:AXU65534 BGH65534:BHQ65534 BQD65534:BRM65534 BZZ65534:CBI65534 CJV65534:CLE65534 CTR65534:CVA65534 DDN65534:DEW65534 DNJ65534:DOS65534 DXF65534:DYO65534 EHB65534:EIK65534 EQX65534:ESG65534 FAT65534:FCC65534 FKP65534:FLY65534 FUL65534:FVU65534 GEH65534:GFQ65534 GOD65534:GPM65534 GXZ65534:GZI65534 HHV65534:HJE65534 HRR65534:HTA65534 IBN65534:ICW65534 ILJ65534:IMS65534 IVF65534:IWO65534 JFB65534:JGK65534 JOX65534:JQG65534 JYT65534:KAC65534 KIP65534:KJY65534 KSL65534:KTU65534 LCH65534:LDQ65534 LMD65534:LNM65534 LVZ65534:LXI65534 MFV65534:MHE65534 MPR65534:MRA65534 MZN65534:NAW65534 NJJ65534:NKS65534 NTF65534:NUO65534 ODB65534:OEK65534 OMX65534:OOG65534 OWT65534:OYC65534 PGP65534:PHY65534 PQL65534:PRU65534 QAH65534:QBQ65534 QKD65534:QLM65534 QTZ65534:QVI65534 RDV65534:RFE65534 RNR65534:RPA65534 RXN65534:RYW65534 SHJ65534:SIS65534 SRF65534:SSO65534 TBB65534:TCK65534 TKX65534:TMG65534 TUT65534:TWC65534 UEP65534:UFY65534 UOL65534:UPU65534 UYH65534:UZQ65534 VID65534:VJM65534 VRZ65534:VTI65534 WBV65534:WDE65534 WLR65534:WNA65534 WVN65534:WWW65534 F131070:AO131070 JB131070:KK131070 SX131070:UG131070 ACT131070:AEC131070 AMP131070:ANY131070 AWL131070:AXU131070 BGH131070:BHQ131070 BQD131070:BRM131070 BZZ131070:CBI131070 CJV131070:CLE131070 CTR131070:CVA131070 DDN131070:DEW131070 DNJ131070:DOS131070 DXF131070:DYO131070 EHB131070:EIK131070 EQX131070:ESG131070 FAT131070:FCC131070 FKP131070:FLY131070 FUL131070:FVU131070 GEH131070:GFQ131070 GOD131070:GPM131070 GXZ131070:GZI131070 HHV131070:HJE131070 HRR131070:HTA131070 IBN131070:ICW131070 ILJ131070:IMS131070 IVF131070:IWO131070 JFB131070:JGK131070 JOX131070:JQG131070 JYT131070:KAC131070 KIP131070:KJY131070 KSL131070:KTU131070 LCH131070:LDQ131070 LMD131070:LNM131070 LVZ131070:LXI131070 MFV131070:MHE131070 MPR131070:MRA131070 MZN131070:NAW131070 NJJ131070:NKS131070 NTF131070:NUO131070 ODB131070:OEK131070 OMX131070:OOG131070 OWT131070:OYC131070 PGP131070:PHY131070 PQL131070:PRU131070 QAH131070:QBQ131070 QKD131070:QLM131070 QTZ131070:QVI131070 RDV131070:RFE131070 RNR131070:RPA131070 RXN131070:RYW131070 SHJ131070:SIS131070 SRF131070:SSO131070 TBB131070:TCK131070 TKX131070:TMG131070 TUT131070:TWC131070 UEP131070:UFY131070 UOL131070:UPU131070 UYH131070:UZQ131070 VID131070:VJM131070 VRZ131070:VTI131070 WBV131070:WDE131070 WLR131070:WNA131070 WVN131070:WWW131070 F196606:AO196606 JB196606:KK196606 SX196606:UG196606 ACT196606:AEC196606 AMP196606:ANY196606 AWL196606:AXU196606 BGH196606:BHQ196606 BQD196606:BRM196606 BZZ196606:CBI196606 CJV196606:CLE196606 CTR196606:CVA196606 DDN196606:DEW196606 DNJ196606:DOS196606 DXF196606:DYO196606 EHB196606:EIK196606 EQX196606:ESG196606 FAT196606:FCC196606 FKP196606:FLY196606 FUL196606:FVU196606 GEH196606:GFQ196606 GOD196606:GPM196606 GXZ196606:GZI196606 HHV196606:HJE196606 HRR196606:HTA196606 IBN196606:ICW196606 ILJ196606:IMS196606 IVF196606:IWO196606 JFB196606:JGK196606 JOX196606:JQG196606 JYT196606:KAC196606 KIP196606:KJY196606 KSL196606:KTU196606 LCH196606:LDQ196606 LMD196606:LNM196606 LVZ196606:LXI196606 MFV196606:MHE196606 MPR196606:MRA196606 MZN196606:NAW196606 NJJ196606:NKS196606 NTF196606:NUO196606 ODB196606:OEK196606 OMX196606:OOG196606 OWT196606:OYC196606 PGP196606:PHY196606 PQL196606:PRU196606 QAH196606:QBQ196606 QKD196606:QLM196606 QTZ196606:QVI196606 RDV196606:RFE196606 RNR196606:RPA196606 RXN196606:RYW196606 SHJ196606:SIS196606 SRF196606:SSO196606 TBB196606:TCK196606 TKX196606:TMG196606 TUT196606:TWC196606 UEP196606:UFY196606 UOL196606:UPU196606 UYH196606:UZQ196606 VID196606:VJM196606 VRZ196606:VTI196606 WBV196606:WDE196606 WLR196606:WNA196606 WVN196606:WWW196606 F262142:AO262142 JB262142:KK262142 SX262142:UG262142 ACT262142:AEC262142 AMP262142:ANY262142 AWL262142:AXU262142 BGH262142:BHQ262142 BQD262142:BRM262142 BZZ262142:CBI262142 CJV262142:CLE262142 CTR262142:CVA262142 DDN262142:DEW262142 DNJ262142:DOS262142 DXF262142:DYO262142 EHB262142:EIK262142 EQX262142:ESG262142 FAT262142:FCC262142 FKP262142:FLY262142 FUL262142:FVU262142 GEH262142:GFQ262142 GOD262142:GPM262142 GXZ262142:GZI262142 HHV262142:HJE262142 HRR262142:HTA262142 IBN262142:ICW262142 ILJ262142:IMS262142 IVF262142:IWO262142 JFB262142:JGK262142 JOX262142:JQG262142 JYT262142:KAC262142 KIP262142:KJY262142 KSL262142:KTU262142 LCH262142:LDQ262142 LMD262142:LNM262142 LVZ262142:LXI262142 MFV262142:MHE262142 MPR262142:MRA262142 MZN262142:NAW262142 NJJ262142:NKS262142 NTF262142:NUO262142 ODB262142:OEK262142 OMX262142:OOG262142 OWT262142:OYC262142 PGP262142:PHY262142 PQL262142:PRU262142 QAH262142:QBQ262142 QKD262142:QLM262142 QTZ262142:QVI262142 RDV262142:RFE262142 RNR262142:RPA262142 RXN262142:RYW262142 SHJ262142:SIS262142 SRF262142:SSO262142 TBB262142:TCK262142 TKX262142:TMG262142 TUT262142:TWC262142 UEP262142:UFY262142 UOL262142:UPU262142 UYH262142:UZQ262142 VID262142:VJM262142 VRZ262142:VTI262142 WBV262142:WDE262142 WLR262142:WNA262142 WVN262142:WWW262142 F327678:AO327678 JB327678:KK327678 SX327678:UG327678 ACT327678:AEC327678 AMP327678:ANY327678 AWL327678:AXU327678 BGH327678:BHQ327678 BQD327678:BRM327678 BZZ327678:CBI327678 CJV327678:CLE327678 CTR327678:CVA327678 DDN327678:DEW327678 DNJ327678:DOS327678 DXF327678:DYO327678 EHB327678:EIK327678 EQX327678:ESG327678 FAT327678:FCC327678 FKP327678:FLY327678 FUL327678:FVU327678 GEH327678:GFQ327678 GOD327678:GPM327678 GXZ327678:GZI327678 HHV327678:HJE327678 HRR327678:HTA327678 IBN327678:ICW327678 ILJ327678:IMS327678 IVF327678:IWO327678 JFB327678:JGK327678 JOX327678:JQG327678 JYT327678:KAC327678 KIP327678:KJY327678 KSL327678:KTU327678 LCH327678:LDQ327678 LMD327678:LNM327678 LVZ327678:LXI327678 MFV327678:MHE327678 MPR327678:MRA327678 MZN327678:NAW327678 NJJ327678:NKS327678 NTF327678:NUO327678 ODB327678:OEK327678 OMX327678:OOG327678 OWT327678:OYC327678 PGP327678:PHY327678 PQL327678:PRU327678 QAH327678:QBQ327678 QKD327678:QLM327678 QTZ327678:QVI327678 RDV327678:RFE327678 RNR327678:RPA327678 RXN327678:RYW327678 SHJ327678:SIS327678 SRF327678:SSO327678 TBB327678:TCK327678 TKX327678:TMG327678 TUT327678:TWC327678 UEP327678:UFY327678 UOL327678:UPU327678 UYH327678:UZQ327678 VID327678:VJM327678 VRZ327678:VTI327678 WBV327678:WDE327678 WLR327678:WNA327678 WVN327678:WWW327678 F393214:AO393214 JB393214:KK393214 SX393214:UG393214 ACT393214:AEC393214 AMP393214:ANY393214 AWL393214:AXU393214 BGH393214:BHQ393214 BQD393214:BRM393214 BZZ393214:CBI393214 CJV393214:CLE393214 CTR393214:CVA393214 DDN393214:DEW393214 DNJ393214:DOS393214 DXF393214:DYO393214 EHB393214:EIK393214 EQX393214:ESG393214 FAT393214:FCC393214 FKP393214:FLY393214 FUL393214:FVU393214 GEH393214:GFQ393214 GOD393214:GPM393214 GXZ393214:GZI393214 HHV393214:HJE393214 HRR393214:HTA393214 IBN393214:ICW393214 ILJ393214:IMS393214 IVF393214:IWO393214 JFB393214:JGK393214 JOX393214:JQG393214 JYT393214:KAC393214 KIP393214:KJY393214 KSL393214:KTU393214 LCH393214:LDQ393214 LMD393214:LNM393214 LVZ393214:LXI393214 MFV393214:MHE393214 MPR393214:MRA393214 MZN393214:NAW393214 NJJ393214:NKS393214 NTF393214:NUO393214 ODB393214:OEK393214 OMX393214:OOG393214 OWT393214:OYC393214 PGP393214:PHY393214 PQL393214:PRU393214 QAH393214:QBQ393214 QKD393214:QLM393214 QTZ393214:QVI393214 RDV393214:RFE393214 RNR393214:RPA393214 RXN393214:RYW393214 SHJ393214:SIS393214 SRF393214:SSO393214 TBB393214:TCK393214 TKX393214:TMG393214 TUT393214:TWC393214 UEP393214:UFY393214 UOL393214:UPU393214 UYH393214:UZQ393214 VID393214:VJM393214 VRZ393214:VTI393214 WBV393214:WDE393214 WLR393214:WNA393214 WVN393214:WWW393214 F458750:AO458750 JB458750:KK458750 SX458750:UG458750 ACT458750:AEC458750 AMP458750:ANY458750 AWL458750:AXU458750 BGH458750:BHQ458750 BQD458750:BRM458750 BZZ458750:CBI458750 CJV458750:CLE458750 CTR458750:CVA458750 DDN458750:DEW458750 DNJ458750:DOS458750 DXF458750:DYO458750 EHB458750:EIK458750 EQX458750:ESG458750 FAT458750:FCC458750 FKP458750:FLY458750 FUL458750:FVU458750 GEH458750:GFQ458750 GOD458750:GPM458750 GXZ458750:GZI458750 HHV458750:HJE458750 HRR458750:HTA458750 IBN458750:ICW458750 ILJ458750:IMS458750 IVF458750:IWO458750 JFB458750:JGK458750 JOX458750:JQG458750 JYT458750:KAC458750 KIP458750:KJY458750 KSL458750:KTU458750 LCH458750:LDQ458750 LMD458750:LNM458750 LVZ458750:LXI458750 MFV458750:MHE458750 MPR458750:MRA458750 MZN458750:NAW458750 NJJ458750:NKS458750 NTF458750:NUO458750 ODB458750:OEK458750 OMX458750:OOG458750 OWT458750:OYC458750 PGP458750:PHY458750 PQL458750:PRU458750 QAH458750:QBQ458750 QKD458750:QLM458750 QTZ458750:QVI458750 RDV458750:RFE458750 RNR458750:RPA458750 RXN458750:RYW458750 SHJ458750:SIS458750 SRF458750:SSO458750 TBB458750:TCK458750 TKX458750:TMG458750 TUT458750:TWC458750 UEP458750:UFY458750 UOL458750:UPU458750 UYH458750:UZQ458750 VID458750:VJM458750 VRZ458750:VTI458750 WBV458750:WDE458750 WLR458750:WNA458750 WVN458750:WWW458750 F524286:AO524286 JB524286:KK524286 SX524286:UG524286 ACT524286:AEC524286 AMP524286:ANY524286 AWL524286:AXU524286 BGH524286:BHQ524286 BQD524286:BRM524286 BZZ524286:CBI524286 CJV524286:CLE524286 CTR524286:CVA524286 DDN524286:DEW524286 DNJ524286:DOS524286 DXF524286:DYO524286 EHB524286:EIK524286 EQX524286:ESG524286 FAT524286:FCC524286 FKP524286:FLY524286 FUL524286:FVU524286 GEH524286:GFQ524286 GOD524286:GPM524286 GXZ524286:GZI524286 HHV524286:HJE524286 HRR524286:HTA524286 IBN524286:ICW524286 ILJ524286:IMS524286 IVF524286:IWO524286 JFB524286:JGK524286 JOX524286:JQG524286 JYT524286:KAC524286 KIP524286:KJY524286 KSL524286:KTU524286 LCH524286:LDQ524286 LMD524286:LNM524286 LVZ524286:LXI524286 MFV524286:MHE524286 MPR524286:MRA524286 MZN524286:NAW524286 NJJ524286:NKS524286 NTF524286:NUO524286 ODB524286:OEK524286 OMX524286:OOG524286 OWT524286:OYC524286 PGP524286:PHY524286 PQL524286:PRU524286 QAH524286:QBQ524286 QKD524286:QLM524286 QTZ524286:QVI524286 RDV524286:RFE524286 RNR524286:RPA524286 RXN524286:RYW524286 SHJ524286:SIS524286 SRF524286:SSO524286 TBB524286:TCK524286 TKX524286:TMG524286 TUT524286:TWC524286 UEP524286:UFY524286 UOL524286:UPU524286 UYH524286:UZQ524286 VID524286:VJM524286 VRZ524286:VTI524286 WBV524286:WDE524286 WLR524286:WNA524286 WVN524286:WWW524286 F589822:AO589822 JB589822:KK589822 SX589822:UG589822 ACT589822:AEC589822 AMP589822:ANY589822 AWL589822:AXU589822 BGH589822:BHQ589822 BQD589822:BRM589822 BZZ589822:CBI589822 CJV589822:CLE589822 CTR589822:CVA589822 DDN589822:DEW589822 DNJ589822:DOS589822 DXF589822:DYO589822 EHB589822:EIK589822 EQX589822:ESG589822 FAT589822:FCC589822 FKP589822:FLY589822 FUL589822:FVU589822 GEH589822:GFQ589822 GOD589822:GPM589822 GXZ589822:GZI589822 HHV589822:HJE589822 HRR589822:HTA589822 IBN589822:ICW589822 ILJ589822:IMS589822 IVF589822:IWO589822 JFB589822:JGK589822 JOX589822:JQG589822 JYT589822:KAC589822 KIP589822:KJY589822 KSL589822:KTU589822 LCH589822:LDQ589822 LMD589822:LNM589822 LVZ589822:LXI589822 MFV589822:MHE589822 MPR589822:MRA589822 MZN589822:NAW589822 NJJ589822:NKS589822 NTF589822:NUO589822 ODB589822:OEK589822 OMX589822:OOG589822 OWT589822:OYC589822 PGP589822:PHY589822 PQL589822:PRU589822 QAH589822:QBQ589822 QKD589822:QLM589822 QTZ589822:QVI589822 RDV589822:RFE589822 RNR589822:RPA589822 RXN589822:RYW589822 SHJ589822:SIS589822 SRF589822:SSO589822 TBB589822:TCK589822 TKX589822:TMG589822 TUT589822:TWC589822 UEP589822:UFY589822 UOL589822:UPU589822 UYH589822:UZQ589822 VID589822:VJM589822 VRZ589822:VTI589822 WBV589822:WDE589822 WLR589822:WNA589822 WVN589822:WWW589822 F655358:AO655358 JB655358:KK655358 SX655358:UG655358 ACT655358:AEC655358 AMP655358:ANY655358 AWL655358:AXU655358 BGH655358:BHQ655358 BQD655358:BRM655358 BZZ655358:CBI655358 CJV655358:CLE655358 CTR655358:CVA655358 DDN655358:DEW655358 DNJ655358:DOS655358 DXF655358:DYO655358 EHB655358:EIK655358 EQX655358:ESG655358 FAT655358:FCC655358 FKP655358:FLY655358 FUL655358:FVU655358 GEH655358:GFQ655358 GOD655358:GPM655358 GXZ655358:GZI655358 HHV655358:HJE655358 HRR655358:HTA655358 IBN655358:ICW655358 ILJ655358:IMS655358 IVF655358:IWO655358 JFB655358:JGK655358 JOX655358:JQG655358 JYT655358:KAC655358 KIP655358:KJY655358 KSL655358:KTU655358 LCH655358:LDQ655358 LMD655358:LNM655358 LVZ655358:LXI655358 MFV655358:MHE655358 MPR655358:MRA655358 MZN655358:NAW655358 NJJ655358:NKS655358 NTF655358:NUO655358 ODB655358:OEK655358 OMX655358:OOG655358 OWT655358:OYC655358 PGP655358:PHY655358 PQL655358:PRU655358 QAH655358:QBQ655358 QKD655358:QLM655358 QTZ655358:QVI655358 RDV655358:RFE655358 RNR655358:RPA655358 RXN655358:RYW655358 SHJ655358:SIS655358 SRF655358:SSO655358 TBB655358:TCK655358 TKX655358:TMG655358 TUT655358:TWC655358 UEP655358:UFY655358 UOL655358:UPU655358 UYH655358:UZQ655358 VID655358:VJM655358 VRZ655358:VTI655358 WBV655358:WDE655358 WLR655358:WNA655358 WVN655358:WWW655358 F720894:AO720894 JB720894:KK720894 SX720894:UG720894 ACT720894:AEC720894 AMP720894:ANY720894 AWL720894:AXU720894 BGH720894:BHQ720894 BQD720894:BRM720894 BZZ720894:CBI720894 CJV720894:CLE720894 CTR720894:CVA720894 DDN720894:DEW720894 DNJ720894:DOS720894 DXF720894:DYO720894 EHB720894:EIK720894 EQX720894:ESG720894 FAT720894:FCC720894 FKP720894:FLY720894 FUL720894:FVU720894 GEH720894:GFQ720894 GOD720894:GPM720894 GXZ720894:GZI720894 HHV720894:HJE720894 HRR720894:HTA720894 IBN720894:ICW720894 ILJ720894:IMS720894 IVF720894:IWO720894 JFB720894:JGK720894 JOX720894:JQG720894 JYT720894:KAC720894 KIP720894:KJY720894 KSL720894:KTU720894 LCH720894:LDQ720894 LMD720894:LNM720894 LVZ720894:LXI720894 MFV720894:MHE720894 MPR720894:MRA720894 MZN720894:NAW720894 NJJ720894:NKS720894 NTF720894:NUO720894 ODB720894:OEK720894 OMX720894:OOG720894 OWT720894:OYC720894 PGP720894:PHY720894 PQL720894:PRU720894 QAH720894:QBQ720894 QKD720894:QLM720894 QTZ720894:QVI720894 RDV720894:RFE720894 RNR720894:RPA720894 RXN720894:RYW720894 SHJ720894:SIS720894 SRF720894:SSO720894 TBB720894:TCK720894 TKX720894:TMG720894 TUT720894:TWC720894 UEP720894:UFY720894 UOL720894:UPU720894 UYH720894:UZQ720894 VID720894:VJM720894 VRZ720894:VTI720894 WBV720894:WDE720894 WLR720894:WNA720894 WVN720894:WWW720894 F786430:AO786430 JB786430:KK786430 SX786430:UG786430 ACT786430:AEC786430 AMP786430:ANY786430 AWL786430:AXU786430 BGH786430:BHQ786430 BQD786430:BRM786430 BZZ786430:CBI786430 CJV786430:CLE786430 CTR786430:CVA786430 DDN786430:DEW786430 DNJ786430:DOS786430 DXF786430:DYO786430 EHB786430:EIK786430 EQX786430:ESG786430 FAT786430:FCC786430 FKP786430:FLY786430 FUL786430:FVU786430 GEH786430:GFQ786430 GOD786430:GPM786430 GXZ786430:GZI786430 HHV786430:HJE786430 HRR786430:HTA786430 IBN786430:ICW786430 ILJ786430:IMS786430 IVF786430:IWO786430 JFB786430:JGK786430 JOX786430:JQG786430 JYT786430:KAC786430 KIP786430:KJY786430 KSL786430:KTU786430 LCH786430:LDQ786430 LMD786430:LNM786430 LVZ786430:LXI786430 MFV786430:MHE786430 MPR786430:MRA786430 MZN786430:NAW786430 NJJ786430:NKS786430 NTF786430:NUO786430 ODB786430:OEK786430 OMX786430:OOG786430 OWT786430:OYC786430 PGP786430:PHY786430 PQL786430:PRU786430 QAH786430:QBQ786430 QKD786430:QLM786430 QTZ786430:QVI786430 RDV786430:RFE786430 RNR786430:RPA786430 RXN786430:RYW786430 SHJ786430:SIS786430 SRF786430:SSO786430 TBB786430:TCK786430 TKX786430:TMG786430 TUT786430:TWC786430 UEP786430:UFY786430 UOL786430:UPU786430 UYH786430:UZQ786430 VID786430:VJM786430 VRZ786430:VTI786430 WBV786430:WDE786430 WLR786430:WNA786430 WVN786430:WWW786430 F851966:AO851966 JB851966:KK851966 SX851966:UG851966 ACT851966:AEC851966 AMP851966:ANY851966 AWL851966:AXU851966 BGH851966:BHQ851966 BQD851966:BRM851966 BZZ851966:CBI851966 CJV851966:CLE851966 CTR851966:CVA851966 DDN851966:DEW851966 DNJ851966:DOS851966 DXF851966:DYO851966 EHB851966:EIK851966 EQX851966:ESG851966 FAT851966:FCC851966 FKP851966:FLY851966 FUL851966:FVU851966 GEH851966:GFQ851966 GOD851966:GPM851966 GXZ851966:GZI851966 HHV851966:HJE851966 HRR851966:HTA851966 IBN851966:ICW851966 ILJ851966:IMS851966 IVF851966:IWO851966 JFB851966:JGK851966 JOX851966:JQG851966 JYT851966:KAC851966 KIP851966:KJY851966 KSL851966:KTU851966 LCH851966:LDQ851966 LMD851966:LNM851966 LVZ851966:LXI851966 MFV851966:MHE851966 MPR851966:MRA851966 MZN851966:NAW851966 NJJ851966:NKS851966 NTF851966:NUO851966 ODB851966:OEK851966 OMX851966:OOG851966 OWT851966:OYC851966 PGP851966:PHY851966 PQL851966:PRU851966 QAH851966:QBQ851966 QKD851966:QLM851966 QTZ851966:QVI851966 RDV851966:RFE851966 RNR851966:RPA851966 RXN851966:RYW851966 SHJ851966:SIS851966 SRF851966:SSO851966 TBB851966:TCK851966 TKX851966:TMG851966 TUT851966:TWC851966 UEP851966:UFY851966 UOL851966:UPU851966 UYH851966:UZQ851966 VID851966:VJM851966 VRZ851966:VTI851966 WBV851966:WDE851966 WLR851966:WNA851966 WVN851966:WWW851966 F917502:AO917502 JB917502:KK917502 SX917502:UG917502 ACT917502:AEC917502 AMP917502:ANY917502 AWL917502:AXU917502 BGH917502:BHQ917502 BQD917502:BRM917502 BZZ917502:CBI917502 CJV917502:CLE917502 CTR917502:CVA917502 DDN917502:DEW917502 DNJ917502:DOS917502 DXF917502:DYO917502 EHB917502:EIK917502 EQX917502:ESG917502 FAT917502:FCC917502 FKP917502:FLY917502 FUL917502:FVU917502 GEH917502:GFQ917502 GOD917502:GPM917502 GXZ917502:GZI917502 HHV917502:HJE917502 HRR917502:HTA917502 IBN917502:ICW917502 ILJ917502:IMS917502 IVF917502:IWO917502 JFB917502:JGK917502 JOX917502:JQG917502 JYT917502:KAC917502 KIP917502:KJY917502 KSL917502:KTU917502 LCH917502:LDQ917502 LMD917502:LNM917502 LVZ917502:LXI917502 MFV917502:MHE917502 MPR917502:MRA917502 MZN917502:NAW917502 NJJ917502:NKS917502 NTF917502:NUO917502 ODB917502:OEK917502 OMX917502:OOG917502 OWT917502:OYC917502 PGP917502:PHY917502 PQL917502:PRU917502 QAH917502:QBQ917502 QKD917502:QLM917502 QTZ917502:QVI917502 RDV917502:RFE917502 RNR917502:RPA917502 RXN917502:RYW917502 SHJ917502:SIS917502 SRF917502:SSO917502 TBB917502:TCK917502 TKX917502:TMG917502 TUT917502:TWC917502 UEP917502:UFY917502 UOL917502:UPU917502 UYH917502:UZQ917502 VID917502:VJM917502 VRZ917502:VTI917502 WBV917502:WDE917502 WLR917502:WNA917502 WVN917502:WWW917502 F983038:AO983038 JB983038:KK983038 SX983038:UG983038 ACT983038:AEC983038 AMP983038:ANY983038 AWL983038:AXU983038 BGH983038:BHQ983038 BQD983038:BRM983038 BZZ983038:CBI983038 CJV983038:CLE983038 CTR983038:CVA983038 DDN983038:DEW983038 DNJ983038:DOS983038 DXF983038:DYO983038 EHB983038:EIK983038 EQX983038:ESG983038 FAT983038:FCC983038 FKP983038:FLY983038 FUL983038:FVU983038 GEH983038:GFQ983038 GOD983038:GPM983038 GXZ983038:GZI983038 HHV983038:HJE983038 HRR983038:HTA983038 IBN983038:ICW983038 ILJ983038:IMS983038 IVF983038:IWO983038 JFB983038:JGK983038 JOX983038:JQG983038 JYT983038:KAC983038 KIP983038:KJY983038 KSL983038:KTU983038 LCH983038:LDQ983038 LMD983038:LNM983038 LVZ983038:LXI983038 MFV983038:MHE983038 MPR983038:MRA983038 MZN983038:NAW983038 NJJ983038:NKS983038 NTF983038:NUO983038 ODB983038:OEK983038 OMX983038:OOG983038 OWT983038:OYC983038 PGP983038:PHY983038 PQL983038:PRU983038 QAH983038:QBQ983038 QKD983038:QLM983038 QTZ983038:QVI983038 RDV983038:RFE983038 RNR983038:RPA983038 RXN983038:RYW983038 SHJ983038:SIS983038 SRF983038:SSO983038 TBB983038:TCK983038 TKX983038:TMG983038 TUT983038:TWC983038 UEP983038:UFY983038 UOL983038:UPU983038 UYH983038:UZQ983038 VID983038:VJM983038 VRZ983038:VTI983038 WBV983038:WDE983038 WLR983038:WNA983038 WVN983038:WWW983038" xr:uid="{00000000-0002-0000-0700-000000000000}">
      <formula1>"H,H25,H26,H27,H28,H29,H30,H31,H32,H33,H34,H35"</formula1>
    </dataValidation>
    <dataValidation type="list" allowBlank="1" showInputMessage="1" showErrorMessage="1" sqref="F5:AO5 JB5:KK5 SX5:UG5 ACT5:AEC5 AMP5:ANY5 AWL5:AXU5 BGH5:BHQ5 BQD5:BRM5 BZZ5:CBI5 CJV5:CLE5 CTR5:CVA5 DDN5:DEW5 DNJ5:DOS5 DXF5:DYO5 EHB5:EIK5 EQX5:ESG5 FAT5:FCC5 FKP5:FLY5 FUL5:FVU5 GEH5:GFQ5 GOD5:GPM5 GXZ5:GZI5 HHV5:HJE5 HRR5:HTA5 IBN5:ICW5 ILJ5:IMS5 IVF5:IWO5 JFB5:JGK5 JOX5:JQG5 JYT5:KAC5 KIP5:KJY5 KSL5:KTU5 LCH5:LDQ5 LMD5:LNM5 LVZ5:LXI5 MFV5:MHE5 MPR5:MRA5 MZN5:NAW5 NJJ5:NKS5 NTF5:NUO5 ODB5:OEK5 OMX5:OOG5 OWT5:OYC5 PGP5:PHY5 PQL5:PRU5 QAH5:QBQ5 QKD5:QLM5 QTZ5:QVI5 RDV5:RFE5 RNR5:RPA5 RXN5:RYW5 SHJ5:SIS5 SRF5:SSO5 TBB5:TCK5 TKX5:TMG5 TUT5:TWC5 UEP5:UFY5 UOL5:UPU5 UYH5:UZQ5 VID5:VJM5 VRZ5:VTI5 WBV5:WDE5 WLR5:WNA5 WVN5:WWW5 F65535:AO65535 JB65535:KK65535 SX65535:UG65535 ACT65535:AEC65535 AMP65535:ANY65535 AWL65535:AXU65535 BGH65535:BHQ65535 BQD65535:BRM65535 BZZ65535:CBI65535 CJV65535:CLE65535 CTR65535:CVA65535 DDN65535:DEW65535 DNJ65535:DOS65535 DXF65535:DYO65535 EHB65535:EIK65535 EQX65535:ESG65535 FAT65535:FCC65535 FKP65535:FLY65535 FUL65535:FVU65535 GEH65535:GFQ65535 GOD65535:GPM65535 GXZ65535:GZI65535 HHV65535:HJE65535 HRR65535:HTA65535 IBN65535:ICW65535 ILJ65535:IMS65535 IVF65535:IWO65535 JFB65535:JGK65535 JOX65535:JQG65535 JYT65535:KAC65535 KIP65535:KJY65535 KSL65535:KTU65535 LCH65535:LDQ65535 LMD65535:LNM65535 LVZ65535:LXI65535 MFV65535:MHE65535 MPR65535:MRA65535 MZN65535:NAW65535 NJJ65535:NKS65535 NTF65535:NUO65535 ODB65535:OEK65535 OMX65535:OOG65535 OWT65535:OYC65535 PGP65535:PHY65535 PQL65535:PRU65535 QAH65535:QBQ65535 QKD65535:QLM65535 QTZ65535:QVI65535 RDV65535:RFE65535 RNR65535:RPA65535 RXN65535:RYW65535 SHJ65535:SIS65535 SRF65535:SSO65535 TBB65535:TCK65535 TKX65535:TMG65535 TUT65535:TWC65535 UEP65535:UFY65535 UOL65535:UPU65535 UYH65535:UZQ65535 VID65535:VJM65535 VRZ65535:VTI65535 WBV65535:WDE65535 WLR65535:WNA65535 WVN65535:WWW65535 F131071:AO131071 JB131071:KK131071 SX131071:UG131071 ACT131071:AEC131071 AMP131071:ANY131071 AWL131071:AXU131071 BGH131071:BHQ131071 BQD131071:BRM131071 BZZ131071:CBI131071 CJV131071:CLE131071 CTR131071:CVA131071 DDN131071:DEW131071 DNJ131071:DOS131071 DXF131071:DYO131071 EHB131071:EIK131071 EQX131071:ESG131071 FAT131071:FCC131071 FKP131071:FLY131071 FUL131071:FVU131071 GEH131071:GFQ131071 GOD131071:GPM131071 GXZ131071:GZI131071 HHV131071:HJE131071 HRR131071:HTA131071 IBN131071:ICW131071 ILJ131071:IMS131071 IVF131071:IWO131071 JFB131071:JGK131071 JOX131071:JQG131071 JYT131071:KAC131071 KIP131071:KJY131071 KSL131071:KTU131071 LCH131071:LDQ131071 LMD131071:LNM131071 LVZ131071:LXI131071 MFV131071:MHE131071 MPR131071:MRA131071 MZN131071:NAW131071 NJJ131071:NKS131071 NTF131071:NUO131071 ODB131071:OEK131071 OMX131071:OOG131071 OWT131071:OYC131071 PGP131071:PHY131071 PQL131071:PRU131071 QAH131071:QBQ131071 QKD131071:QLM131071 QTZ131071:QVI131071 RDV131071:RFE131071 RNR131071:RPA131071 RXN131071:RYW131071 SHJ131071:SIS131071 SRF131071:SSO131071 TBB131071:TCK131071 TKX131071:TMG131071 TUT131071:TWC131071 UEP131071:UFY131071 UOL131071:UPU131071 UYH131071:UZQ131071 VID131071:VJM131071 VRZ131071:VTI131071 WBV131071:WDE131071 WLR131071:WNA131071 WVN131071:WWW131071 F196607:AO196607 JB196607:KK196607 SX196607:UG196607 ACT196607:AEC196607 AMP196607:ANY196607 AWL196607:AXU196607 BGH196607:BHQ196607 BQD196607:BRM196607 BZZ196607:CBI196607 CJV196607:CLE196607 CTR196607:CVA196607 DDN196607:DEW196607 DNJ196607:DOS196607 DXF196607:DYO196607 EHB196607:EIK196607 EQX196607:ESG196607 FAT196607:FCC196607 FKP196607:FLY196607 FUL196607:FVU196607 GEH196607:GFQ196607 GOD196607:GPM196607 GXZ196607:GZI196607 HHV196607:HJE196607 HRR196607:HTA196607 IBN196607:ICW196607 ILJ196607:IMS196607 IVF196607:IWO196607 JFB196607:JGK196607 JOX196607:JQG196607 JYT196607:KAC196607 KIP196607:KJY196607 KSL196607:KTU196607 LCH196607:LDQ196607 LMD196607:LNM196607 LVZ196607:LXI196607 MFV196607:MHE196607 MPR196607:MRA196607 MZN196607:NAW196607 NJJ196607:NKS196607 NTF196607:NUO196607 ODB196607:OEK196607 OMX196607:OOG196607 OWT196607:OYC196607 PGP196607:PHY196607 PQL196607:PRU196607 QAH196607:QBQ196607 QKD196607:QLM196607 QTZ196607:QVI196607 RDV196607:RFE196607 RNR196607:RPA196607 RXN196607:RYW196607 SHJ196607:SIS196607 SRF196607:SSO196607 TBB196607:TCK196607 TKX196607:TMG196607 TUT196607:TWC196607 UEP196607:UFY196607 UOL196607:UPU196607 UYH196607:UZQ196607 VID196607:VJM196607 VRZ196607:VTI196607 WBV196607:WDE196607 WLR196607:WNA196607 WVN196607:WWW196607 F262143:AO262143 JB262143:KK262143 SX262143:UG262143 ACT262143:AEC262143 AMP262143:ANY262143 AWL262143:AXU262143 BGH262143:BHQ262143 BQD262143:BRM262143 BZZ262143:CBI262143 CJV262143:CLE262143 CTR262143:CVA262143 DDN262143:DEW262143 DNJ262143:DOS262143 DXF262143:DYO262143 EHB262143:EIK262143 EQX262143:ESG262143 FAT262143:FCC262143 FKP262143:FLY262143 FUL262143:FVU262143 GEH262143:GFQ262143 GOD262143:GPM262143 GXZ262143:GZI262143 HHV262143:HJE262143 HRR262143:HTA262143 IBN262143:ICW262143 ILJ262143:IMS262143 IVF262143:IWO262143 JFB262143:JGK262143 JOX262143:JQG262143 JYT262143:KAC262143 KIP262143:KJY262143 KSL262143:KTU262143 LCH262143:LDQ262143 LMD262143:LNM262143 LVZ262143:LXI262143 MFV262143:MHE262143 MPR262143:MRA262143 MZN262143:NAW262143 NJJ262143:NKS262143 NTF262143:NUO262143 ODB262143:OEK262143 OMX262143:OOG262143 OWT262143:OYC262143 PGP262143:PHY262143 PQL262143:PRU262143 QAH262143:QBQ262143 QKD262143:QLM262143 QTZ262143:QVI262143 RDV262143:RFE262143 RNR262143:RPA262143 RXN262143:RYW262143 SHJ262143:SIS262143 SRF262143:SSO262143 TBB262143:TCK262143 TKX262143:TMG262143 TUT262143:TWC262143 UEP262143:UFY262143 UOL262143:UPU262143 UYH262143:UZQ262143 VID262143:VJM262143 VRZ262143:VTI262143 WBV262143:WDE262143 WLR262143:WNA262143 WVN262143:WWW262143 F327679:AO327679 JB327679:KK327679 SX327679:UG327679 ACT327679:AEC327679 AMP327679:ANY327679 AWL327679:AXU327679 BGH327679:BHQ327679 BQD327679:BRM327679 BZZ327679:CBI327679 CJV327679:CLE327679 CTR327679:CVA327679 DDN327679:DEW327679 DNJ327679:DOS327679 DXF327679:DYO327679 EHB327679:EIK327679 EQX327679:ESG327679 FAT327679:FCC327679 FKP327679:FLY327679 FUL327679:FVU327679 GEH327679:GFQ327679 GOD327679:GPM327679 GXZ327679:GZI327679 HHV327679:HJE327679 HRR327679:HTA327679 IBN327679:ICW327679 ILJ327679:IMS327679 IVF327679:IWO327679 JFB327679:JGK327679 JOX327679:JQG327679 JYT327679:KAC327679 KIP327679:KJY327679 KSL327679:KTU327679 LCH327679:LDQ327679 LMD327679:LNM327679 LVZ327679:LXI327679 MFV327679:MHE327679 MPR327679:MRA327679 MZN327679:NAW327679 NJJ327679:NKS327679 NTF327679:NUO327679 ODB327679:OEK327679 OMX327679:OOG327679 OWT327679:OYC327679 PGP327679:PHY327679 PQL327679:PRU327679 QAH327679:QBQ327679 QKD327679:QLM327679 QTZ327679:QVI327679 RDV327679:RFE327679 RNR327679:RPA327679 RXN327679:RYW327679 SHJ327679:SIS327679 SRF327679:SSO327679 TBB327679:TCK327679 TKX327679:TMG327679 TUT327679:TWC327679 UEP327679:UFY327679 UOL327679:UPU327679 UYH327679:UZQ327679 VID327679:VJM327679 VRZ327679:VTI327679 WBV327679:WDE327679 WLR327679:WNA327679 WVN327679:WWW327679 F393215:AO393215 JB393215:KK393215 SX393215:UG393215 ACT393215:AEC393215 AMP393215:ANY393215 AWL393215:AXU393215 BGH393215:BHQ393215 BQD393215:BRM393215 BZZ393215:CBI393215 CJV393215:CLE393215 CTR393215:CVA393215 DDN393215:DEW393215 DNJ393215:DOS393215 DXF393215:DYO393215 EHB393215:EIK393215 EQX393215:ESG393215 FAT393215:FCC393215 FKP393215:FLY393215 FUL393215:FVU393215 GEH393215:GFQ393215 GOD393215:GPM393215 GXZ393215:GZI393215 HHV393215:HJE393215 HRR393215:HTA393215 IBN393215:ICW393215 ILJ393215:IMS393215 IVF393215:IWO393215 JFB393215:JGK393215 JOX393215:JQG393215 JYT393215:KAC393215 KIP393215:KJY393215 KSL393215:KTU393215 LCH393215:LDQ393215 LMD393215:LNM393215 LVZ393215:LXI393215 MFV393215:MHE393215 MPR393215:MRA393215 MZN393215:NAW393215 NJJ393215:NKS393215 NTF393215:NUO393215 ODB393215:OEK393215 OMX393215:OOG393215 OWT393215:OYC393215 PGP393215:PHY393215 PQL393215:PRU393215 QAH393215:QBQ393215 QKD393215:QLM393215 QTZ393215:QVI393215 RDV393215:RFE393215 RNR393215:RPA393215 RXN393215:RYW393215 SHJ393215:SIS393215 SRF393215:SSO393215 TBB393215:TCK393215 TKX393215:TMG393215 TUT393215:TWC393215 UEP393215:UFY393215 UOL393215:UPU393215 UYH393215:UZQ393215 VID393215:VJM393215 VRZ393215:VTI393215 WBV393215:WDE393215 WLR393215:WNA393215 WVN393215:WWW393215 F458751:AO458751 JB458751:KK458751 SX458751:UG458751 ACT458751:AEC458751 AMP458751:ANY458751 AWL458751:AXU458751 BGH458751:BHQ458751 BQD458751:BRM458751 BZZ458751:CBI458751 CJV458751:CLE458751 CTR458751:CVA458751 DDN458751:DEW458751 DNJ458751:DOS458751 DXF458751:DYO458751 EHB458751:EIK458751 EQX458751:ESG458751 FAT458751:FCC458751 FKP458751:FLY458751 FUL458751:FVU458751 GEH458751:GFQ458751 GOD458751:GPM458751 GXZ458751:GZI458751 HHV458751:HJE458751 HRR458751:HTA458751 IBN458751:ICW458751 ILJ458751:IMS458751 IVF458751:IWO458751 JFB458751:JGK458751 JOX458751:JQG458751 JYT458751:KAC458751 KIP458751:KJY458751 KSL458751:KTU458751 LCH458751:LDQ458751 LMD458751:LNM458751 LVZ458751:LXI458751 MFV458751:MHE458751 MPR458751:MRA458751 MZN458751:NAW458751 NJJ458751:NKS458751 NTF458751:NUO458751 ODB458751:OEK458751 OMX458751:OOG458751 OWT458751:OYC458751 PGP458751:PHY458751 PQL458751:PRU458751 QAH458751:QBQ458751 QKD458751:QLM458751 QTZ458751:QVI458751 RDV458751:RFE458751 RNR458751:RPA458751 RXN458751:RYW458751 SHJ458751:SIS458751 SRF458751:SSO458751 TBB458751:TCK458751 TKX458751:TMG458751 TUT458751:TWC458751 UEP458751:UFY458751 UOL458751:UPU458751 UYH458751:UZQ458751 VID458751:VJM458751 VRZ458751:VTI458751 WBV458751:WDE458751 WLR458751:WNA458751 WVN458751:WWW458751 F524287:AO524287 JB524287:KK524287 SX524287:UG524287 ACT524287:AEC524287 AMP524287:ANY524287 AWL524287:AXU524287 BGH524287:BHQ524287 BQD524287:BRM524287 BZZ524287:CBI524287 CJV524287:CLE524287 CTR524287:CVA524287 DDN524287:DEW524287 DNJ524287:DOS524287 DXF524287:DYO524287 EHB524287:EIK524287 EQX524287:ESG524287 FAT524287:FCC524287 FKP524287:FLY524287 FUL524287:FVU524287 GEH524287:GFQ524287 GOD524287:GPM524287 GXZ524287:GZI524287 HHV524287:HJE524287 HRR524287:HTA524287 IBN524287:ICW524287 ILJ524287:IMS524287 IVF524287:IWO524287 JFB524287:JGK524287 JOX524287:JQG524287 JYT524287:KAC524287 KIP524287:KJY524287 KSL524287:KTU524287 LCH524287:LDQ524287 LMD524287:LNM524287 LVZ524287:LXI524287 MFV524287:MHE524287 MPR524287:MRA524287 MZN524287:NAW524287 NJJ524287:NKS524287 NTF524287:NUO524287 ODB524287:OEK524287 OMX524287:OOG524287 OWT524287:OYC524287 PGP524287:PHY524287 PQL524287:PRU524287 QAH524287:QBQ524287 QKD524287:QLM524287 QTZ524287:QVI524287 RDV524287:RFE524287 RNR524287:RPA524287 RXN524287:RYW524287 SHJ524287:SIS524287 SRF524287:SSO524287 TBB524287:TCK524287 TKX524287:TMG524287 TUT524287:TWC524287 UEP524287:UFY524287 UOL524287:UPU524287 UYH524287:UZQ524287 VID524287:VJM524287 VRZ524287:VTI524287 WBV524287:WDE524287 WLR524287:WNA524287 WVN524287:WWW524287 F589823:AO589823 JB589823:KK589823 SX589823:UG589823 ACT589823:AEC589823 AMP589823:ANY589823 AWL589823:AXU589823 BGH589823:BHQ589823 BQD589823:BRM589823 BZZ589823:CBI589823 CJV589823:CLE589823 CTR589823:CVA589823 DDN589823:DEW589823 DNJ589823:DOS589823 DXF589823:DYO589823 EHB589823:EIK589823 EQX589823:ESG589823 FAT589823:FCC589823 FKP589823:FLY589823 FUL589823:FVU589823 GEH589823:GFQ589823 GOD589823:GPM589823 GXZ589823:GZI589823 HHV589823:HJE589823 HRR589823:HTA589823 IBN589823:ICW589823 ILJ589823:IMS589823 IVF589823:IWO589823 JFB589823:JGK589823 JOX589823:JQG589823 JYT589823:KAC589823 KIP589823:KJY589823 KSL589823:KTU589823 LCH589823:LDQ589823 LMD589823:LNM589823 LVZ589823:LXI589823 MFV589823:MHE589823 MPR589823:MRA589823 MZN589823:NAW589823 NJJ589823:NKS589823 NTF589823:NUO589823 ODB589823:OEK589823 OMX589823:OOG589823 OWT589823:OYC589823 PGP589823:PHY589823 PQL589823:PRU589823 QAH589823:QBQ589823 QKD589823:QLM589823 QTZ589823:QVI589823 RDV589823:RFE589823 RNR589823:RPA589823 RXN589823:RYW589823 SHJ589823:SIS589823 SRF589823:SSO589823 TBB589823:TCK589823 TKX589823:TMG589823 TUT589823:TWC589823 UEP589823:UFY589823 UOL589823:UPU589823 UYH589823:UZQ589823 VID589823:VJM589823 VRZ589823:VTI589823 WBV589823:WDE589823 WLR589823:WNA589823 WVN589823:WWW589823 F655359:AO655359 JB655359:KK655359 SX655359:UG655359 ACT655359:AEC655359 AMP655359:ANY655359 AWL655359:AXU655359 BGH655359:BHQ655359 BQD655359:BRM655359 BZZ655359:CBI655359 CJV655359:CLE655359 CTR655359:CVA655359 DDN655359:DEW655359 DNJ655359:DOS655359 DXF655359:DYO655359 EHB655359:EIK655359 EQX655359:ESG655359 FAT655359:FCC655359 FKP655359:FLY655359 FUL655359:FVU655359 GEH655359:GFQ655359 GOD655359:GPM655359 GXZ655359:GZI655359 HHV655359:HJE655359 HRR655359:HTA655359 IBN655359:ICW655359 ILJ655359:IMS655359 IVF655359:IWO655359 JFB655359:JGK655359 JOX655359:JQG655359 JYT655359:KAC655359 KIP655359:KJY655359 KSL655359:KTU655359 LCH655359:LDQ655359 LMD655359:LNM655359 LVZ655359:LXI655359 MFV655359:MHE655359 MPR655359:MRA655359 MZN655359:NAW655359 NJJ655359:NKS655359 NTF655359:NUO655359 ODB655359:OEK655359 OMX655359:OOG655359 OWT655359:OYC655359 PGP655359:PHY655359 PQL655359:PRU655359 QAH655359:QBQ655359 QKD655359:QLM655359 QTZ655359:QVI655359 RDV655359:RFE655359 RNR655359:RPA655359 RXN655359:RYW655359 SHJ655359:SIS655359 SRF655359:SSO655359 TBB655359:TCK655359 TKX655359:TMG655359 TUT655359:TWC655359 UEP655359:UFY655359 UOL655359:UPU655359 UYH655359:UZQ655359 VID655359:VJM655359 VRZ655359:VTI655359 WBV655359:WDE655359 WLR655359:WNA655359 WVN655359:WWW655359 F720895:AO720895 JB720895:KK720895 SX720895:UG720895 ACT720895:AEC720895 AMP720895:ANY720895 AWL720895:AXU720895 BGH720895:BHQ720895 BQD720895:BRM720895 BZZ720895:CBI720895 CJV720895:CLE720895 CTR720895:CVA720895 DDN720895:DEW720895 DNJ720895:DOS720895 DXF720895:DYO720895 EHB720895:EIK720895 EQX720895:ESG720895 FAT720895:FCC720895 FKP720895:FLY720895 FUL720895:FVU720895 GEH720895:GFQ720895 GOD720895:GPM720895 GXZ720895:GZI720895 HHV720895:HJE720895 HRR720895:HTA720895 IBN720895:ICW720895 ILJ720895:IMS720895 IVF720895:IWO720895 JFB720895:JGK720895 JOX720895:JQG720895 JYT720895:KAC720895 KIP720895:KJY720895 KSL720895:KTU720895 LCH720895:LDQ720895 LMD720895:LNM720895 LVZ720895:LXI720895 MFV720895:MHE720895 MPR720895:MRA720895 MZN720895:NAW720895 NJJ720895:NKS720895 NTF720895:NUO720895 ODB720895:OEK720895 OMX720895:OOG720895 OWT720895:OYC720895 PGP720895:PHY720895 PQL720895:PRU720895 QAH720895:QBQ720895 QKD720895:QLM720895 QTZ720895:QVI720895 RDV720895:RFE720895 RNR720895:RPA720895 RXN720895:RYW720895 SHJ720895:SIS720895 SRF720895:SSO720895 TBB720895:TCK720895 TKX720895:TMG720895 TUT720895:TWC720895 UEP720895:UFY720895 UOL720895:UPU720895 UYH720895:UZQ720895 VID720895:VJM720895 VRZ720895:VTI720895 WBV720895:WDE720895 WLR720895:WNA720895 WVN720895:WWW720895 F786431:AO786431 JB786431:KK786431 SX786431:UG786431 ACT786431:AEC786431 AMP786431:ANY786431 AWL786431:AXU786431 BGH786431:BHQ786431 BQD786431:BRM786431 BZZ786431:CBI786431 CJV786431:CLE786431 CTR786431:CVA786431 DDN786431:DEW786431 DNJ786431:DOS786431 DXF786431:DYO786431 EHB786431:EIK786431 EQX786431:ESG786431 FAT786431:FCC786431 FKP786431:FLY786431 FUL786431:FVU786431 GEH786431:GFQ786431 GOD786431:GPM786431 GXZ786431:GZI786431 HHV786431:HJE786431 HRR786431:HTA786431 IBN786431:ICW786431 ILJ786431:IMS786431 IVF786431:IWO786431 JFB786431:JGK786431 JOX786431:JQG786431 JYT786431:KAC786431 KIP786431:KJY786431 KSL786431:KTU786431 LCH786431:LDQ786431 LMD786431:LNM786431 LVZ786431:LXI786431 MFV786431:MHE786431 MPR786431:MRA786431 MZN786431:NAW786431 NJJ786431:NKS786431 NTF786431:NUO786431 ODB786431:OEK786431 OMX786431:OOG786431 OWT786431:OYC786431 PGP786431:PHY786431 PQL786431:PRU786431 QAH786431:QBQ786431 QKD786431:QLM786431 QTZ786431:QVI786431 RDV786431:RFE786431 RNR786431:RPA786431 RXN786431:RYW786431 SHJ786431:SIS786431 SRF786431:SSO786431 TBB786431:TCK786431 TKX786431:TMG786431 TUT786431:TWC786431 UEP786431:UFY786431 UOL786431:UPU786431 UYH786431:UZQ786431 VID786431:VJM786431 VRZ786431:VTI786431 WBV786431:WDE786431 WLR786431:WNA786431 WVN786431:WWW786431 F851967:AO851967 JB851967:KK851967 SX851967:UG851967 ACT851967:AEC851967 AMP851967:ANY851967 AWL851967:AXU851967 BGH851967:BHQ851967 BQD851967:BRM851967 BZZ851967:CBI851967 CJV851967:CLE851967 CTR851967:CVA851967 DDN851967:DEW851967 DNJ851967:DOS851967 DXF851967:DYO851967 EHB851967:EIK851967 EQX851967:ESG851967 FAT851967:FCC851967 FKP851967:FLY851967 FUL851967:FVU851967 GEH851967:GFQ851967 GOD851967:GPM851967 GXZ851967:GZI851967 HHV851967:HJE851967 HRR851967:HTA851967 IBN851967:ICW851967 ILJ851967:IMS851967 IVF851967:IWO851967 JFB851967:JGK851967 JOX851967:JQG851967 JYT851967:KAC851967 KIP851967:KJY851967 KSL851967:KTU851967 LCH851967:LDQ851967 LMD851967:LNM851967 LVZ851967:LXI851967 MFV851967:MHE851967 MPR851967:MRA851967 MZN851967:NAW851967 NJJ851967:NKS851967 NTF851967:NUO851967 ODB851967:OEK851967 OMX851967:OOG851967 OWT851967:OYC851967 PGP851967:PHY851967 PQL851967:PRU851967 QAH851967:QBQ851967 QKD851967:QLM851967 QTZ851967:QVI851967 RDV851967:RFE851967 RNR851967:RPA851967 RXN851967:RYW851967 SHJ851967:SIS851967 SRF851967:SSO851967 TBB851967:TCK851967 TKX851967:TMG851967 TUT851967:TWC851967 UEP851967:UFY851967 UOL851967:UPU851967 UYH851967:UZQ851967 VID851967:VJM851967 VRZ851967:VTI851967 WBV851967:WDE851967 WLR851967:WNA851967 WVN851967:WWW851967 F917503:AO917503 JB917503:KK917503 SX917503:UG917503 ACT917503:AEC917503 AMP917503:ANY917503 AWL917503:AXU917503 BGH917503:BHQ917503 BQD917503:BRM917503 BZZ917503:CBI917503 CJV917503:CLE917503 CTR917503:CVA917503 DDN917503:DEW917503 DNJ917503:DOS917503 DXF917503:DYO917503 EHB917503:EIK917503 EQX917503:ESG917503 FAT917503:FCC917503 FKP917503:FLY917503 FUL917503:FVU917503 GEH917503:GFQ917503 GOD917503:GPM917503 GXZ917503:GZI917503 HHV917503:HJE917503 HRR917503:HTA917503 IBN917503:ICW917503 ILJ917503:IMS917503 IVF917503:IWO917503 JFB917503:JGK917503 JOX917503:JQG917503 JYT917503:KAC917503 KIP917503:KJY917503 KSL917503:KTU917503 LCH917503:LDQ917503 LMD917503:LNM917503 LVZ917503:LXI917503 MFV917503:MHE917503 MPR917503:MRA917503 MZN917503:NAW917503 NJJ917503:NKS917503 NTF917503:NUO917503 ODB917503:OEK917503 OMX917503:OOG917503 OWT917503:OYC917503 PGP917503:PHY917503 PQL917503:PRU917503 QAH917503:QBQ917503 QKD917503:QLM917503 QTZ917503:QVI917503 RDV917503:RFE917503 RNR917503:RPA917503 RXN917503:RYW917503 SHJ917503:SIS917503 SRF917503:SSO917503 TBB917503:TCK917503 TKX917503:TMG917503 TUT917503:TWC917503 UEP917503:UFY917503 UOL917503:UPU917503 UYH917503:UZQ917503 VID917503:VJM917503 VRZ917503:VTI917503 WBV917503:WDE917503 WLR917503:WNA917503 WVN917503:WWW917503 F983039:AO983039 JB983039:KK983039 SX983039:UG983039 ACT983039:AEC983039 AMP983039:ANY983039 AWL983039:AXU983039 BGH983039:BHQ983039 BQD983039:BRM983039 BZZ983039:CBI983039 CJV983039:CLE983039 CTR983039:CVA983039 DDN983039:DEW983039 DNJ983039:DOS983039 DXF983039:DYO983039 EHB983039:EIK983039 EQX983039:ESG983039 FAT983039:FCC983039 FKP983039:FLY983039 FUL983039:FVU983039 GEH983039:GFQ983039 GOD983039:GPM983039 GXZ983039:GZI983039 HHV983039:HJE983039 HRR983039:HTA983039 IBN983039:ICW983039 ILJ983039:IMS983039 IVF983039:IWO983039 JFB983039:JGK983039 JOX983039:JQG983039 JYT983039:KAC983039 KIP983039:KJY983039 KSL983039:KTU983039 LCH983039:LDQ983039 LMD983039:LNM983039 LVZ983039:LXI983039 MFV983039:MHE983039 MPR983039:MRA983039 MZN983039:NAW983039 NJJ983039:NKS983039 NTF983039:NUO983039 ODB983039:OEK983039 OMX983039:OOG983039 OWT983039:OYC983039 PGP983039:PHY983039 PQL983039:PRU983039 QAH983039:QBQ983039 QKD983039:QLM983039 QTZ983039:QVI983039 RDV983039:RFE983039 RNR983039:RPA983039 RXN983039:RYW983039 SHJ983039:SIS983039 SRF983039:SSO983039 TBB983039:TCK983039 TKX983039:TMG983039 TUT983039:TWC983039 UEP983039:UFY983039 UOL983039:UPU983039 UYH983039:UZQ983039 VID983039:VJM983039 VRZ983039:VTI983039 WBV983039:WDE983039 WLR983039:WNA983039 WVN983039:WWW983039" xr:uid="{00000000-0002-0000-0700-000001000000}">
      <formula1>"1月,2月,3月,4月,5月,6月,7月,8月,9月,10月,11月,12月"</formula1>
    </dataValidation>
  </dataValidations>
  <printOptions horizontalCentered="1"/>
  <pageMargins left="0.25" right="0.25" top="0.75" bottom="0.75" header="0.3" footer="0.3"/>
  <pageSetup paperSize="9" scale="2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6"/>
    <pageSetUpPr fitToPage="1"/>
  </sheetPr>
  <dimension ref="A1:AO15"/>
  <sheetViews>
    <sheetView view="pageBreakPreview" zoomScale="40" zoomScaleNormal="100" workbookViewId="0">
      <pane xSplit="5" ySplit="6" topLeftCell="F7" activePane="bottomRight" state="frozen"/>
      <selection activeCell="H23" sqref="H23"/>
      <selection pane="topRight" activeCell="H23" sqref="H23"/>
      <selection pane="bottomLeft" activeCell="H23" sqref="H23"/>
      <selection pane="bottomRight" activeCell="F4" sqref="F4:AO4"/>
    </sheetView>
  </sheetViews>
  <sheetFormatPr defaultRowHeight="17.25" x14ac:dyDescent="0.2"/>
  <cols>
    <col min="1" max="1" width="8.875" style="45"/>
    <col min="2" max="2" width="18.5" style="45" customWidth="1"/>
    <col min="3" max="3" width="17.625" style="45" customWidth="1"/>
    <col min="4" max="4" width="9.375" style="45" customWidth="1"/>
    <col min="5" max="5" width="22.875" style="45" customWidth="1"/>
    <col min="6" max="41" width="9.125" style="45" customWidth="1"/>
    <col min="42" max="42" width="8.875" style="45"/>
    <col min="43" max="48" width="9.125" style="45" customWidth="1"/>
    <col min="49" max="257" width="8.875" style="45"/>
    <col min="258" max="258" width="18.5" style="45" customWidth="1"/>
    <col min="259" max="259" width="17.625" style="45" customWidth="1"/>
    <col min="260" max="260" width="9.375" style="45" customWidth="1"/>
    <col min="261" max="261" width="22.875" style="45" customWidth="1"/>
    <col min="262" max="297" width="9.125" style="45" customWidth="1"/>
    <col min="298" max="298" width="8.875" style="45"/>
    <col min="299" max="304" width="9.125" style="45" customWidth="1"/>
    <col min="305" max="513" width="8.875" style="45"/>
    <col min="514" max="514" width="18.5" style="45" customWidth="1"/>
    <col min="515" max="515" width="17.625" style="45" customWidth="1"/>
    <col min="516" max="516" width="9.375" style="45" customWidth="1"/>
    <col min="517" max="517" width="22.875" style="45" customWidth="1"/>
    <col min="518" max="553" width="9.125" style="45" customWidth="1"/>
    <col min="554" max="554" width="8.875" style="45"/>
    <col min="555" max="560" width="9.125" style="45" customWidth="1"/>
    <col min="561" max="769" width="8.875" style="45"/>
    <col min="770" max="770" width="18.5" style="45" customWidth="1"/>
    <col min="771" max="771" width="17.625" style="45" customWidth="1"/>
    <col min="772" max="772" width="9.375" style="45" customWidth="1"/>
    <col min="773" max="773" width="22.875" style="45" customWidth="1"/>
    <col min="774" max="809" width="9.125" style="45" customWidth="1"/>
    <col min="810" max="810" width="8.875" style="45"/>
    <col min="811" max="816" width="9.125" style="45" customWidth="1"/>
    <col min="817" max="1025" width="8.875" style="45"/>
    <col min="1026" max="1026" width="18.5" style="45" customWidth="1"/>
    <col min="1027" max="1027" width="17.625" style="45" customWidth="1"/>
    <col min="1028" max="1028" width="9.375" style="45" customWidth="1"/>
    <col min="1029" max="1029" width="22.875" style="45" customWidth="1"/>
    <col min="1030" max="1065" width="9.125" style="45" customWidth="1"/>
    <col min="1066" max="1066" width="8.875" style="45"/>
    <col min="1067" max="1072" width="9.125" style="45" customWidth="1"/>
    <col min="1073" max="1281" width="8.875" style="45"/>
    <col min="1282" max="1282" width="18.5" style="45" customWidth="1"/>
    <col min="1283" max="1283" width="17.625" style="45" customWidth="1"/>
    <col min="1284" max="1284" width="9.375" style="45" customWidth="1"/>
    <col min="1285" max="1285" width="22.875" style="45" customWidth="1"/>
    <col min="1286" max="1321" width="9.125" style="45" customWidth="1"/>
    <col min="1322" max="1322" width="8.875" style="45"/>
    <col min="1323" max="1328" width="9.125" style="45" customWidth="1"/>
    <col min="1329" max="1537" width="8.875" style="45"/>
    <col min="1538" max="1538" width="18.5" style="45" customWidth="1"/>
    <col min="1539" max="1539" width="17.625" style="45" customWidth="1"/>
    <col min="1540" max="1540" width="9.375" style="45" customWidth="1"/>
    <col min="1541" max="1541" width="22.875" style="45" customWidth="1"/>
    <col min="1542" max="1577" width="9.125" style="45" customWidth="1"/>
    <col min="1578" max="1578" width="8.875" style="45"/>
    <col min="1579" max="1584" width="9.125" style="45" customWidth="1"/>
    <col min="1585" max="1793" width="8.875" style="45"/>
    <col min="1794" max="1794" width="18.5" style="45" customWidth="1"/>
    <col min="1795" max="1795" width="17.625" style="45" customWidth="1"/>
    <col min="1796" max="1796" width="9.375" style="45" customWidth="1"/>
    <col min="1797" max="1797" width="22.875" style="45" customWidth="1"/>
    <col min="1798" max="1833" width="9.125" style="45" customWidth="1"/>
    <col min="1834" max="1834" width="8.875" style="45"/>
    <col min="1835" max="1840" width="9.125" style="45" customWidth="1"/>
    <col min="1841" max="2049" width="8.875" style="45"/>
    <col min="2050" max="2050" width="18.5" style="45" customWidth="1"/>
    <col min="2051" max="2051" width="17.625" style="45" customWidth="1"/>
    <col min="2052" max="2052" width="9.375" style="45" customWidth="1"/>
    <col min="2053" max="2053" width="22.875" style="45" customWidth="1"/>
    <col min="2054" max="2089" width="9.125" style="45" customWidth="1"/>
    <col min="2090" max="2090" width="8.875" style="45"/>
    <col min="2091" max="2096" width="9.125" style="45" customWidth="1"/>
    <col min="2097" max="2305" width="8.875" style="45"/>
    <col min="2306" max="2306" width="18.5" style="45" customWidth="1"/>
    <col min="2307" max="2307" width="17.625" style="45" customWidth="1"/>
    <col min="2308" max="2308" width="9.375" style="45" customWidth="1"/>
    <col min="2309" max="2309" width="22.875" style="45" customWidth="1"/>
    <col min="2310" max="2345" width="9.125" style="45" customWidth="1"/>
    <col min="2346" max="2346" width="8.875" style="45"/>
    <col min="2347" max="2352" width="9.125" style="45" customWidth="1"/>
    <col min="2353" max="2561" width="8.875" style="45"/>
    <col min="2562" max="2562" width="18.5" style="45" customWidth="1"/>
    <col min="2563" max="2563" width="17.625" style="45" customWidth="1"/>
    <col min="2564" max="2564" width="9.375" style="45" customWidth="1"/>
    <col min="2565" max="2565" width="22.875" style="45" customWidth="1"/>
    <col min="2566" max="2601" width="9.125" style="45" customWidth="1"/>
    <col min="2602" max="2602" width="8.875" style="45"/>
    <col min="2603" max="2608" width="9.125" style="45" customWidth="1"/>
    <col min="2609" max="2817" width="8.875" style="45"/>
    <col min="2818" max="2818" width="18.5" style="45" customWidth="1"/>
    <col min="2819" max="2819" width="17.625" style="45" customWidth="1"/>
    <col min="2820" max="2820" width="9.375" style="45" customWidth="1"/>
    <col min="2821" max="2821" width="22.875" style="45" customWidth="1"/>
    <col min="2822" max="2857" width="9.125" style="45" customWidth="1"/>
    <col min="2858" max="2858" width="8.875" style="45"/>
    <col min="2859" max="2864" width="9.125" style="45" customWidth="1"/>
    <col min="2865" max="3073" width="8.875" style="45"/>
    <col min="3074" max="3074" width="18.5" style="45" customWidth="1"/>
    <col min="3075" max="3075" width="17.625" style="45" customWidth="1"/>
    <col min="3076" max="3076" width="9.375" style="45" customWidth="1"/>
    <col min="3077" max="3077" width="22.875" style="45" customWidth="1"/>
    <col min="3078" max="3113" width="9.125" style="45" customWidth="1"/>
    <col min="3114" max="3114" width="8.875" style="45"/>
    <col min="3115" max="3120" width="9.125" style="45" customWidth="1"/>
    <col min="3121" max="3329" width="8.875" style="45"/>
    <col min="3330" max="3330" width="18.5" style="45" customWidth="1"/>
    <col min="3331" max="3331" width="17.625" style="45" customWidth="1"/>
    <col min="3332" max="3332" width="9.375" style="45" customWidth="1"/>
    <col min="3333" max="3333" width="22.875" style="45" customWidth="1"/>
    <col min="3334" max="3369" width="9.125" style="45" customWidth="1"/>
    <col min="3370" max="3370" width="8.875" style="45"/>
    <col min="3371" max="3376" width="9.125" style="45" customWidth="1"/>
    <col min="3377" max="3585" width="8.875" style="45"/>
    <col min="3586" max="3586" width="18.5" style="45" customWidth="1"/>
    <col min="3587" max="3587" width="17.625" style="45" customWidth="1"/>
    <col min="3588" max="3588" width="9.375" style="45" customWidth="1"/>
    <col min="3589" max="3589" width="22.875" style="45" customWidth="1"/>
    <col min="3590" max="3625" width="9.125" style="45" customWidth="1"/>
    <col min="3626" max="3626" width="8.875" style="45"/>
    <col min="3627" max="3632" width="9.125" style="45" customWidth="1"/>
    <col min="3633" max="3841" width="8.875" style="45"/>
    <col min="3842" max="3842" width="18.5" style="45" customWidth="1"/>
    <col min="3843" max="3843" width="17.625" style="45" customWidth="1"/>
    <col min="3844" max="3844" width="9.375" style="45" customWidth="1"/>
    <col min="3845" max="3845" width="22.875" style="45" customWidth="1"/>
    <col min="3846" max="3881" width="9.125" style="45" customWidth="1"/>
    <col min="3882" max="3882" width="8.875" style="45"/>
    <col min="3883" max="3888" width="9.125" style="45" customWidth="1"/>
    <col min="3889" max="4097" width="8.875" style="45"/>
    <col min="4098" max="4098" width="18.5" style="45" customWidth="1"/>
    <col min="4099" max="4099" width="17.625" style="45" customWidth="1"/>
    <col min="4100" max="4100" width="9.375" style="45" customWidth="1"/>
    <col min="4101" max="4101" width="22.875" style="45" customWidth="1"/>
    <col min="4102" max="4137" width="9.125" style="45" customWidth="1"/>
    <col min="4138" max="4138" width="8.875" style="45"/>
    <col min="4139" max="4144" width="9.125" style="45" customWidth="1"/>
    <col min="4145" max="4353" width="8.875" style="45"/>
    <col min="4354" max="4354" width="18.5" style="45" customWidth="1"/>
    <col min="4355" max="4355" width="17.625" style="45" customWidth="1"/>
    <col min="4356" max="4356" width="9.375" style="45" customWidth="1"/>
    <col min="4357" max="4357" width="22.875" style="45" customWidth="1"/>
    <col min="4358" max="4393" width="9.125" style="45" customWidth="1"/>
    <col min="4394" max="4394" width="8.875" style="45"/>
    <col min="4395" max="4400" width="9.125" style="45" customWidth="1"/>
    <col min="4401" max="4609" width="8.875" style="45"/>
    <col min="4610" max="4610" width="18.5" style="45" customWidth="1"/>
    <col min="4611" max="4611" width="17.625" style="45" customWidth="1"/>
    <col min="4612" max="4612" width="9.375" style="45" customWidth="1"/>
    <col min="4613" max="4613" width="22.875" style="45" customWidth="1"/>
    <col min="4614" max="4649" width="9.125" style="45" customWidth="1"/>
    <col min="4650" max="4650" width="8.875" style="45"/>
    <col min="4651" max="4656" width="9.125" style="45" customWidth="1"/>
    <col min="4657" max="4865" width="8.875" style="45"/>
    <col min="4866" max="4866" width="18.5" style="45" customWidth="1"/>
    <col min="4867" max="4867" width="17.625" style="45" customWidth="1"/>
    <col min="4868" max="4868" width="9.375" style="45" customWidth="1"/>
    <col min="4869" max="4869" width="22.875" style="45" customWidth="1"/>
    <col min="4870" max="4905" width="9.125" style="45" customWidth="1"/>
    <col min="4906" max="4906" width="8.875" style="45"/>
    <col min="4907" max="4912" width="9.125" style="45" customWidth="1"/>
    <col min="4913" max="5121" width="8.875" style="45"/>
    <col min="5122" max="5122" width="18.5" style="45" customWidth="1"/>
    <col min="5123" max="5123" width="17.625" style="45" customWidth="1"/>
    <col min="5124" max="5124" width="9.375" style="45" customWidth="1"/>
    <col min="5125" max="5125" width="22.875" style="45" customWidth="1"/>
    <col min="5126" max="5161" width="9.125" style="45" customWidth="1"/>
    <col min="5162" max="5162" width="8.875" style="45"/>
    <col min="5163" max="5168" width="9.125" style="45" customWidth="1"/>
    <col min="5169" max="5377" width="8.875" style="45"/>
    <col min="5378" max="5378" width="18.5" style="45" customWidth="1"/>
    <col min="5379" max="5379" width="17.625" style="45" customWidth="1"/>
    <col min="5380" max="5380" width="9.375" style="45" customWidth="1"/>
    <col min="5381" max="5381" width="22.875" style="45" customWidth="1"/>
    <col min="5382" max="5417" width="9.125" style="45" customWidth="1"/>
    <col min="5418" max="5418" width="8.875" style="45"/>
    <col min="5419" max="5424" width="9.125" style="45" customWidth="1"/>
    <col min="5425" max="5633" width="8.875" style="45"/>
    <col min="5634" max="5634" width="18.5" style="45" customWidth="1"/>
    <col min="5635" max="5635" width="17.625" style="45" customWidth="1"/>
    <col min="5636" max="5636" width="9.375" style="45" customWidth="1"/>
    <col min="5637" max="5637" width="22.875" style="45" customWidth="1"/>
    <col min="5638" max="5673" width="9.125" style="45" customWidth="1"/>
    <col min="5674" max="5674" width="8.875" style="45"/>
    <col min="5675" max="5680" width="9.125" style="45" customWidth="1"/>
    <col min="5681" max="5889" width="8.875" style="45"/>
    <col min="5890" max="5890" width="18.5" style="45" customWidth="1"/>
    <col min="5891" max="5891" width="17.625" style="45" customWidth="1"/>
    <col min="5892" max="5892" width="9.375" style="45" customWidth="1"/>
    <col min="5893" max="5893" width="22.875" style="45" customWidth="1"/>
    <col min="5894" max="5929" width="9.125" style="45" customWidth="1"/>
    <col min="5930" max="5930" width="8.875" style="45"/>
    <col min="5931" max="5936" width="9.125" style="45" customWidth="1"/>
    <col min="5937" max="6145" width="8.875" style="45"/>
    <col min="6146" max="6146" width="18.5" style="45" customWidth="1"/>
    <col min="6147" max="6147" width="17.625" style="45" customWidth="1"/>
    <col min="6148" max="6148" width="9.375" style="45" customWidth="1"/>
    <col min="6149" max="6149" width="22.875" style="45" customWidth="1"/>
    <col min="6150" max="6185" width="9.125" style="45" customWidth="1"/>
    <col min="6186" max="6186" width="8.875" style="45"/>
    <col min="6187" max="6192" width="9.125" style="45" customWidth="1"/>
    <col min="6193" max="6401" width="8.875" style="45"/>
    <col min="6402" max="6402" width="18.5" style="45" customWidth="1"/>
    <col min="6403" max="6403" width="17.625" style="45" customWidth="1"/>
    <col min="6404" max="6404" width="9.375" style="45" customWidth="1"/>
    <col min="6405" max="6405" width="22.875" style="45" customWidth="1"/>
    <col min="6406" max="6441" width="9.125" style="45" customWidth="1"/>
    <col min="6442" max="6442" width="8.875" style="45"/>
    <col min="6443" max="6448" width="9.125" style="45" customWidth="1"/>
    <col min="6449" max="6657" width="8.875" style="45"/>
    <col min="6658" max="6658" width="18.5" style="45" customWidth="1"/>
    <col min="6659" max="6659" width="17.625" style="45" customWidth="1"/>
    <col min="6660" max="6660" width="9.375" style="45" customWidth="1"/>
    <col min="6661" max="6661" width="22.875" style="45" customWidth="1"/>
    <col min="6662" max="6697" width="9.125" style="45" customWidth="1"/>
    <col min="6698" max="6698" width="8.875" style="45"/>
    <col min="6699" max="6704" width="9.125" style="45" customWidth="1"/>
    <col min="6705" max="6913" width="8.875" style="45"/>
    <col min="6914" max="6914" width="18.5" style="45" customWidth="1"/>
    <col min="6915" max="6915" width="17.625" style="45" customWidth="1"/>
    <col min="6916" max="6916" width="9.375" style="45" customWidth="1"/>
    <col min="6917" max="6917" width="22.875" style="45" customWidth="1"/>
    <col min="6918" max="6953" width="9.125" style="45" customWidth="1"/>
    <col min="6954" max="6954" width="8.875" style="45"/>
    <col min="6955" max="6960" width="9.125" style="45" customWidth="1"/>
    <col min="6961" max="7169" width="8.875" style="45"/>
    <col min="7170" max="7170" width="18.5" style="45" customWidth="1"/>
    <col min="7171" max="7171" width="17.625" style="45" customWidth="1"/>
    <col min="7172" max="7172" width="9.375" style="45" customWidth="1"/>
    <col min="7173" max="7173" width="22.875" style="45" customWidth="1"/>
    <col min="7174" max="7209" width="9.125" style="45" customWidth="1"/>
    <col min="7210" max="7210" width="8.875" style="45"/>
    <col min="7211" max="7216" width="9.125" style="45" customWidth="1"/>
    <col min="7217" max="7425" width="8.875" style="45"/>
    <col min="7426" max="7426" width="18.5" style="45" customWidth="1"/>
    <col min="7427" max="7427" width="17.625" style="45" customWidth="1"/>
    <col min="7428" max="7428" width="9.375" style="45" customWidth="1"/>
    <col min="7429" max="7429" width="22.875" style="45" customWidth="1"/>
    <col min="7430" max="7465" width="9.125" style="45" customWidth="1"/>
    <col min="7466" max="7466" width="8.875" style="45"/>
    <col min="7467" max="7472" width="9.125" style="45" customWidth="1"/>
    <col min="7473" max="7681" width="8.875" style="45"/>
    <col min="7682" max="7682" width="18.5" style="45" customWidth="1"/>
    <col min="7683" max="7683" width="17.625" style="45" customWidth="1"/>
    <col min="7684" max="7684" width="9.375" style="45" customWidth="1"/>
    <col min="7685" max="7685" width="22.875" style="45" customWidth="1"/>
    <col min="7686" max="7721" width="9.125" style="45" customWidth="1"/>
    <col min="7722" max="7722" width="8.875" style="45"/>
    <col min="7723" max="7728" width="9.125" style="45" customWidth="1"/>
    <col min="7729" max="7937" width="8.875" style="45"/>
    <col min="7938" max="7938" width="18.5" style="45" customWidth="1"/>
    <col min="7939" max="7939" width="17.625" style="45" customWidth="1"/>
    <col min="7940" max="7940" width="9.375" style="45" customWidth="1"/>
    <col min="7941" max="7941" width="22.875" style="45" customWidth="1"/>
    <col min="7942" max="7977" width="9.125" style="45" customWidth="1"/>
    <col min="7978" max="7978" width="8.875" style="45"/>
    <col min="7979" max="7984" width="9.125" style="45" customWidth="1"/>
    <col min="7985" max="8193" width="8.875" style="45"/>
    <col min="8194" max="8194" width="18.5" style="45" customWidth="1"/>
    <col min="8195" max="8195" width="17.625" style="45" customWidth="1"/>
    <col min="8196" max="8196" width="9.375" style="45" customWidth="1"/>
    <col min="8197" max="8197" width="22.875" style="45" customWidth="1"/>
    <col min="8198" max="8233" width="9.125" style="45" customWidth="1"/>
    <col min="8234" max="8234" width="8.875" style="45"/>
    <col min="8235" max="8240" width="9.125" style="45" customWidth="1"/>
    <col min="8241" max="8449" width="8.875" style="45"/>
    <col min="8450" max="8450" width="18.5" style="45" customWidth="1"/>
    <col min="8451" max="8451" width="17.625" style="45" customWidth="1"/>
    <col min="8452" max="8452" width="9.375" style="45" customWidth="1"/>
    <col min="8453" max="8453" width="22.875" style="45" customWidth="1"/>
    <col min="8454" max="8489" width="9.125" style="45" customWidth="1"/>
    <col min="8490" max="8490" width="8.875" style="45"/>
    <col min="8491" max="8496" width="9.125" style="45" customWidth="1"/>
    <col min="8497" max="8705" width="8.875" style="45"/>
    <col min="8706" max="8706" width="18.5" style="45" customWidth="1"/>
    <col min="8707" max="8707" width="17.625" style="45" customWidth="1"/>
    <col min="8708" max="8708" width="9.375" style="45" customWidth="1"/>
    <col min="8709" max="8709" width="22.875" style="45" customWidth="1"/>
    <col min="8710" max="8745" width="9.125" style="45" customWidth="1"/>
    <col min="8746" max="8746" width="8.875" style="45"/>
    <col min="8747" max="8752" width="9.125" style="45" customWidth="1"/>
    <col min="8753" max="8961" width="8.875" style="45"/>
    <col min="8962" max="8962" width="18.5" style="45" customWidth="1"/>
    <col min="8963" max="8963" width="17.625" style="45" customWidth="1"/>
    <col min="8964" max="8964" width="9.375" style="45" customWidth="1"/>
    <col min="8965" max="8965" width="22.875" style="45" customWidth="1"/>
    <col min="8966" max="9001" width="9.125" style="45" customWidth="1"/>
    <col min="9002" max="9002" width="8.875" style="45"/>
    <col min="9003" max="9008" width="9.125" style="45" customWidth="1"/>
    <col min="9009" max="9217" width="8.875" style="45"/>
    <col min="9218" max="9218" width="18.5" style="45" customWidth="1"/>
    <col min="9219" max="9219" width="17.625" style="45" customWidth="1"/>
    <col min="9220" max="9220" width="9.375" style="45" customWidth="1"/>
    <col min="9221" max="9221" width="22.875" style="45" customWidth="1"/>
    <col min="9222" max="9257" width="9.125" style="45" customWidth="1"/>
    <col min="9258" max="9258" width="8.875" style="45"/>
    <col min="9259" max="9264" width="9.125" style="45" customWidth="1"/>
    <col min="9265" max="9473" width="8.875" style="45"/>
    <col min="9474" max="9474" width="18.5" style="45" customWidth="1"/>
    <col min="9475" max="9475" width="17.625" style="45" customWidth="1"/>
    <col min="9476" max="9476" width="9.375" style="45" customWidth="1"/>
    <col min="9477" max="9477" width="22.875" style="45" customWidth="1"/>
    <col min="9478" max="9513" width="9.125" style="45" customWidth="1"/>
    <col min="9514" max="9514" width="8.875" style="45"/>
    <col min="9515" max="9520" width="9.125" style="45" customWidth="1"/>
    <col min="9521" max="9729" width="8.875" style="45"/>
    <col min="9730" max="9730" width="18.5" style="45" customWidth="1"/>
    <col min="9731" max="9731" width="17.625" style="45" customWidth="1"/>
    <col min="9732" max="9732" width="9.375" style="45" customWidth="1"/>
    <col min="9733" max="9733" width="22.875" style="45" customWidth="1"/>
    <col min="9734" max="9769" width="9.125" style="45" customWidth="1"/>
    <col min="9770" max="9770" width="8.875" style="45"/>
    <col min="9771" max="9776" width="9.125" style="45" customWidth="1"/>
    <col min="9777" max="9985" width="8.875" style="45"/>
    <col min="9986" max="9986" width="18.5" style="45" customWidth="1"/>
    <col min="9987" max="9987" width="17.625" style="45" customWidth="1"/>
    <col min="9988" max="9988" width="9.375" style="45" customWidth="1"/>
    <col min="9989" max="9989" width="22.875" style="45" customWidth="1"/>
    <col min="9990" max="10025" width="9.125" style="45" customWidth="1"/>
    <col min="10026" max="10026" width="8.875" style="45"/>
    <col min="10027" max="10032" width="9.125" style="45" customWidth="1"/>
    <col min="10033" max="10241" width="8.875" style="45"/>
    <col min="10242" max="10242" width="18.5" style="45" customWidth="1"/>
    <col min="10243" max="10243" width="17.625" style="45" customWidth="1"/>
    <col min="10244" max="10244" width="9.375" style="45" customWidth="1"/>
    <col min="10245" max="10245" width="22.875" style="45" customWidth="1"/>
    <col min="10246" max="10281" width="9.125" style="45" customWidth="1"/>
    <col min="10282" max="10282" width="8.875" style="45"/>
    <col min="10283" max="10288" width="9.125" style="45" customWidth="1"/>
    <col min="10289" max="10497" width="8.875" style="45"/>
    <col min="10498" max="10498" width="18.5" style="45" customWidth="1"/>
    <col min="10499" max="10499" width="17.625" style="45" customWidth="1"/>
    <col min="10500" max="10500" width="9.375" style="45" customWidth="1"/>
    <col min="10501" max="10501" width="22.875" style="45" customWidth="1"/>
    <col min="10502" max="10537" width="9.125" style="45" customWidth="1"/>
    <col min="10538" max="10538" width="8.875" style="45"/>
    <col min="10539" max="10544" width="9.125" style="45" customWidth="1"/>
    <col min="10545" max="10753" width="8.875" style="45"/>
    <col min="10754" max="10754" width="18.5" style="45" customWidth="1"/>
    <col min="10755" max="10755" width="17.625" style="45" customWidth="1"/>
    <col min="10756" max="10756" width="9.375" style="45" customWidth="1"/>
    <col min="10757" max="10757" width="22.875" style="45" customWidth="1"/>
    <col min="10758" max="10793" width="9.125" style="45" customWidth="1"/>
    <col min="10794" max="10794" width="8.875" style="45"/>
    <col min="10795" max="10800" width="9.125" style="45" customWidth="1"/>
    <col min="10801" max="11009" width="8.875" style="45"/>
    <col min="11010" max="11010" width="18.5" style="45" customWidth="1"/>
    <col min="11011" max="11011" width="17.625" style="45" customWidth="1"/>
    <col min="11012" max="11012" width="9.375" style="45" customWidth="1"/>
    <col min="11013" max="11013" width="22.875" style="45" customWidth="1"/>
    <col min="11014" max="11049" width="9.125" style="45" customWidth="1"/>
    <col min="11050" max="11050" width="8.875" style="45"/>
    <col min="11051" max="11056" width="9.125" style="45" customWidth="1"/>
    <col min="11057" max="11265" width="8.875" style="45"/>
    <col min="11266" max="11266" width="18.5" style="45" customWidth="1"/>
    <col min="11267" max="11267" width="17.625" style="45" customWidth="1"/>
    <col min="11268" max="11268" width="9.375" style="45" customWidth="1"/>
    <col min="11269" max="11269" width="22.875" style="45" customWidth="1"/>
    <col min="11270" max="11305" width="9.125" style="45" customWidth="1"/>
    <col min="11306" max="11306" width="8.875" style="45"/>
    <col min="11307" max="11312" width="9.125" style="45" customWidth="1"/>
    <col min="11313" max="11521" width="8.875" style="45"/>
    <col min="11522" max="11522" width="18.5" style="45" customWidth="1"/>
    <col min="11523" max="11523" width="17.625" style="45" customWidth="1"/>
    <col min="11524" max="11524" width="9.375" style="45" customWidth="1"/>
    <col min="11525" max="11525" width="22.875" style="45" customWidth="1"/>
    <col min="11526" max="11561" width="9.125" style="45" customWidth="1"/>
    <col min="11562" max="11562" width="8.875" style="45"/>
    <col min="11563" max="11568" width="9.125" style="45" customWidth="1"/>
    <col min="11569" max="11777" width="8.875" style="45"/>
    <col min="11778" max="11778" width="18.5" style="45" customWidth="1"/>
    <col min="11779" max="11779" width="17.625" style="45" customWidth="1"/>
    <col min="11780" max="11780" width="9.375" style="45" customWidth="1"/>
    <col min="11781" max="11781" width="22.875" style="45" customWidth="1"/>
    <col min="11782" max="11817" width="9.125" style="45" customWidth="1"/>
    <col min="11818" max="11818" width="8.875" style="45"/>
    <col min="11819" max="11824" width="9.125" style="45" customWidth="1"/>
    <col min="11825" max="12033" width="8.875" style="45"/>
    <col min="12034" max="12034" width="18.5" style="45" customWidth="1"/>
    <col min="12035" max="12035" width="17.625" style="45" customWidth="1"/>
    <col min="12036" max="12036" width="9.375" style="45" customWidth="1"/>
    <col min="12037" max="12037" width="22.875" style="45" customWidth="1"/>
    <col min="12038" max="12073" width="9.125" style="45" customWidth="1"/>
    <col min="12074" max="12074" width="8.875" style="45"/>
    <col min="12075" max="12080" width="9.125" style="45" customWidth="1"/>
    <col min="12081" max="12289" width="8.875" style="45"/>
    <col min="12290" max="12290" width="18.5" style="45" customWidth="1"/>
    <col min="12291" max="12291" width="17.625" style="45" customWidth="1"/>
    <col min="12292" max="12292" width="9.375" style="45" customWidth="1"/>
    <col min="12293" max="12293" width="22.875" style="45" customWidth="1"/>
    <col min="12294" max="12329" width="9.125" style="45" customWidth="1"/>
    <col min="12330" max="12330" width="8.875" style="45"/>
    <col min="12331" max="12336" width="9.125" style="45" customWidth="1"/>
    <col min="12337" max="12545" width="8.875" style="45"/>
    <col min="12546" max="12546" width="18.5" style="45" customWidth="1"/>
    <col min="12547" max="12547" width="17.625" style="45" customWidth="1"/>
    <col min="12548" max="12548" width="9.375" style="45" customWidth="1"/>
    <col min="12549" max="12549" width="22.875" style="45" customWidth="1"/>
    <col min="12550" max="12585" width="9.125" style="45" customWidth="1"/>
    <col min="12586" max="12586" width="8.875" style="45"/>
    <col min="12587" max="12592" width="9.125" style="45" customWidth="1"/>
    <col min="12593" max="12801" width="8.875" style="45"/>
    <col min="12802" max="12802" width="18.5" style="45" customWidth="1"/>
    <col min="12803" max="12803" width="17.625" style="45" customWidth="1"/>
    <col min="12804" max="12804" width="9.375" style="45" customWidth="1"/>
    <col min="12805" max="12805" width="22.875" style="45" customWidth="1"/>
    <col min="12806" max="12841" width="9.125" style="45" customWidth="1"/>
    <col min="12842" max="12842" width="8.875" style="45"/>
    <col min="12843" max="12848" width="9.125" style="45" customWidth="1"/>
    <col min="12849" max="13057" width="8.875" style="45"/>
    <col min="13058" max="13058" width="18.5" style="45" customWidth="1"/>
    <col min="13059" max="13059" width="17.625" style="45" customWidth="1"/>
    <col min="13060" max="13060" width="9.375" style="45" customWidth="1"/>
    <col min="13061" max="13061" width="22.875" style="45" customWidth="1"/>
    <col min="13062" max="13097" width="9.125" style="45" customWidth="1"/>
    <col min="13098" max="13098" width="8.875" style="45"/>
    <col min="13099" max="13104" width="9.125" style="45" customWidth="1"/>
    <col min="13105" max="13313" width="8.875" style="45"/>
    <col min="13314" max="13314" width="18.5" style="45" customWidth="1"/>
    <col min="13315" max="13315" width="17.625" style="45" customWidth="1"/>
    <col min="13316" max="13316" width="9.375" style="45" customWidth="1"/>
    <col min="13317" max="13317" width="22.875" style="45" customWidth="1"/>
    <col min="13318" max="13353" width="9.125" style="45" customWidth="1"/>
    <col min="13354" max="13354" width="8.875" style="45"/>
    <col min="13355" max="13360" width="9.125" style="45" customWidth="1"/>
    <col min="13361" max="13569" width="8.875" style="45"/>
    <col min="13570" max="13570" width="18.5" style="45" customWidth="1"/>
    <col min="13571" max="13571" width="17.625" style="45" customWidth="1"/>
    <col min="13572" max="13572" width="9.375" style="45" customWidth="1"/>
    <col min="13573" max="13573" width="22.875" style="45" customWidth="1"/>
    <col min="13574" max="13609" width="9.125" style="45" customWidth="1"/>
    <col min="13610" max="13610" width="8.875" style="45"/>
    <col min="13611" max="13616" width="9.125" style="45" customWidth="1"/>
    <col min="13617" max="13825" width="8.875" style="45"/>
    <col min="13826" max="13826" width="18.5" style="45" customWidth="1"/>
    <col min="13827" max="13827" width="17.625" style="45" customWidth="1"/>
    <col min="13828" max="13828" width="9.375" style="45" customWidth="1"/>
    <col min="13829" max="13829" width="22.875" style="45" customWidth="1"/>
    <col min="13830" max="13865" width="9.125" style="45" customWidth="1"/>
    <col min="13866" max="13866" width="8.875" style="45"/>
    <col min="13867" max="13872" width="9.125" style="45" customWidth="1"/>
    <col min="13873" max="14081" width="8.875" style="45"/>
    <col min="14082" max="14082" width="18.5" style="45" customWidth="1"/>
    <col min="14083" max="14083" width="17.625" style="45" customWidth="1"/>
    <col min="14084" max="14084" width="9.375" style="45" customWidth="1"/>
    <col min="14085" max="14085" width="22.875" style="45" customWidth="1"/>
    <col min="14086" max="14121" width="9.125" style="45" customWidth="1"/>
    <col min="14122" max="14122" width="8.875" style="45"/>
    <col min="14123" max="14128" width="9.125" style="45" customWidth="1"/>
    <col min="14129" max="14337" width="8.875" style="45"/>
    <col min="14338" max="14338" width="18.5" style="45" customWidth="1"/>
    <col min="14339" max="14339" width="17.625" style="45" customWidth="1"/>
    <col min="14340" max="14340" width="9.375" style="45" customWidth="1"/>
    <col min="14341" max="14341" width="22.875" style="45" customWidth="1"/>
    <col min="14342" max="14377" width="9.125" style="45" customWidth="1"/>
    <col min="14378" max="14378" width="8.875" style="45"/>
    <col min="14379" max="14384" width="9.125" style="45" customWidth="1"/>
    <col min="14385" max="14593" width="8.875" style="45"/>
    <col min="14594" max="14594" width="18.5" style="45" customWidth="1"/>
    <col min="14595" max="14595" width="17.625" style="45" customWidth="1"/>
    <col min="14596" max="14596" width="9.375" style="45" customWidth="1"/>
    <col min="14597" max="14597" width="22.875" style="45" customWidth="1"/>
    <col min="14598" max="14633" width="9.125" style="45" customWidth="1"/>
    <col min="14634" max="14634" width="8.875" style="45"/>
    <col min="14635" max="14640" width="9.125" style="45" customWidth="1"/>
    <col min="14641" max="14849" width="8.875" style="45"/>
    <col min="14850" max="14850" width="18.5" style="45" customWidth="1"/>
    <col min="14851" max="14851" width="17.625" style="45" customWidth="1"/>
    <col min="14852" max="14852" width="9.375" style="45" customWidth="1"/>
    <col min="14853" max="14853" width="22.875" style="45" customWidth="1"/>
    <col min="14854" max="14889" width="9.125" style="45" customWidth="1"/>
    <col min="14890" max="14890" width="8.875" style="45"/>
    <col min="14891" max="14896" width="9.125" style="45" customWidth="1"/>
    <col min="14897" max="15105" width="8.875" style="45"/>
    <col min="15106" max="15106" width="18.5" style="45" customWidth="1"/>
    <col min="15107" max="15107" width="17.625" style="45" customWidth="1"/>
    <col min="15108" max="15108" width="9.375" style="45" customWidth="1"/>
    <col min="15109" max="15109" width="22.875" style="45" customWidth="1"/>
    <col min="15110" max="15145" width="9.125" style="45" customWidth="1"/>
    <col min="15146" max="15146" width="8.875" style="45"/>
    <col min="15147" max="15152" width="9.125" style="45" customWidth="1"/>
    <col min="15153" max="15361" width="8.875" style="45"/>
    <col min="15362" max="15362" width="18.5" style="45" customWidth="1"/>
    <col min="15363" max="15363" width="17.625" style="45" customWidth="1"/>
    <col min="15364" max="15364" width="9.375" style="45" customWidth="1"/>
    <col min="15365" max="15365" width="22.875" style="45" customWidth="1"/>
    <col min="15366" max="15401" width="9.125" style="45" customWidth="1"/>
    <col min="15402" max="15402" width="8.875" style="45"/>
    <col min="15403" max="15408" width="9.125" style="45" customWidth="1"/>
    <col min="15409" max="15617" width="8.875" style="45"/>
    <col min="15618" max="15618" width="18.5" style="45" customWidth="1"/>
    <col min="15619" max="15619" width="17.625" style="45" customWidth="1"/>
    <col min="15620" max="15620" width="9.375" style="45" customWidth="1"/>
    <col min="15621" max="15621" width="22.875" style="45" customWidth="1"/>
    <col min="15622" max="15657" width="9.125" style="45" customWidth="1"/>
    <col min="15658" max="15658" width="8.875" style="45"/>
    <col min="15659" max="15664" width="9.125" style="45" customWidth="1"/>
    <col min="15665" max="15873" width="8.875" style="45"/>
    <col min="15874" max="15874" width="18.5" style="45" customWidth="1"/>
    <col min="15875" max="15875" width="17.625" style="45" customWidth="1"/>
    <col min="15876" max="15876" width="9.375" style="45" customWidth="1"/>
    <col min="15877" max="15877" width="22.875" style="45" customWidth="1"/>
    <col min="15878" max="15913" width="9.125" style="45" customWidth="1"/>
    <col min="15914" max="15914" width="8.875" style="45"/>
    <col min="15915" max="15920" width="9.125" style="45" customWidth="1"/>
    <col min="15921" max="16129" width="8.875" style="45"/>
    <col min="16130" max="16130" width="18.5" style="45" customWidth="1"/>
    <col min="16131" max="16131" width="17.625" style="45" customWidth="1"/>
    <col min="16132" max="16132" width="9.375" style="45" customWidth="1"/>
    <col min="16133" max="16133" width="22.875" style="45" customWidth="1"/>
    <col min="16134" max="16169" width="9.125" style="45" customWidth="1"/>
    <col min="16170" max="16170" width="8.875" style="45"/>
    <col min="16171" max="16176" width="9.125" style="45" customWidth="1"/>
    <col min="16177" max="16384" width="8.875" style="45"/>
  </cols>
  <sheetData>
    <row r="1" spans="1:41" s="42" customFormat="1" ht="35.25" x14ac:dyDescent="0.3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row>
    <row r="2" spans="1:41" s="42" customFormat="1" ht="30.75" customHeight="1" x14ac:dyDescent="0.35">
      <c r="A2" s="41"/>
      <c r="B2" s="41"/>
      <c r="C2" s="41"/>
      <c r="D2" s="41"/>
      <c r="E2" s="41"/>
      <c r="F2" s="41"/>
      <c r="G2" s="41"/>
      <c r="H2" s="41"/>
      <c r="I2" s="41"/>
      <c r="J2" s="41"/>
      <c r="K2" s="41"/>
      <c r="L2" s="41" t="s">
        <v>208</v>
      </c>
      <c r="M2" s="41" t="s">
        <v>209</v>
      </c>
      <c r="N2" s="41"/>
      <c r="O2" s="41"/>
      <c r="P2" s="41" t="s">
        <v>210</v>
      </c>
      <c r="Q2" s="41" t="s">
        <v>211</v>
      </c>
      <c r="R2" s="41"/>
      <c r="S2" s="41"/>
      <c r="T2" s="41" t="s">
        <v>212</v>
      </c>
      <c r="U2" s="41" t="s">
        <v>213</v>
      </c>
      <c r="V2" s="41"/>
      <c r="W2" s="41"/>
      <c r="X2" s="41"/>
      <c r="Y2" s="41"/>
      <c r="Z2" s="41"/>
      <c r="AA2" s="41"/>
      <c r="AB2" s="41"/>
      <c r="AC2" s="41"/>
      <c r="AD2" s="41"/>
      <c r="AE2" s="41"/>
      <c r="AF2" s="41"/>
      <c r="AG2" s="41"/>
      <c r="AH2" s="41"/>
      <c r="AI2" s="41"/>
      <c r="AJ2" s="41"/>
      <c r="AK2" s="41"/>
      <c r="AL2" s="41"/>
      <c r="AM2" s="41"/>
      <c r="AN2" s="41"/>
      <c r="AO2" s="41"/>
    </row>
    <row r="3" spans="1:41" s="42" customFormat="1" ht="35.25" x14ac:dyDescent="0.35">
      <c r="A3" s="558" t="s">
        <v>154</v>
      </c>
      <c r="B3" s="558"/>
      <c r="C3" s="558"/>
      <c r="D3" s="558"/>
      <c r="E3" s="43" t="s">
        <v>155</v>
      </c>
      <c r="F3" s="559" t="s">
        <v>214</v>
      </c>
      <c r="G3" s="559"/>
      <c r="H3" s="44" t="s">
        <v>156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31.5" customHeight="1" x14ac:dyDescent="0.2">
      <c r="A4" s="560" t="s">
        <v>157</v>
      </c>
      <c r="B4" s="563" t="s">
        <v>158</v>
      </c>
      <c r="C4" s="560" t="s">
        <v>159</v>
      </c>
      <c r="D4" s="566" t="s">
        <v>160</v>
      </c>
      <c r="E4" s="566" t="s">
        <v>161</v>
      </c>
      <c r="F4" s="569"/>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570"/>
      <c r="AM4" s="570"/>
      <c r="AN4" s="570"/>
      <c r="AO4" s="571"/>
    </row>
    <row r="5" spans="1:41" ht="31.5" customHeight="1" x14ac:dyDescent="0.2">
      <c r="A5" s="561"/>
      <c r="B5" s="564"/>
      <c r="C5" s="561"/>
      <c r="D5" s="567"/>
      <c r="E5" s="567"/>
      <c r="F5" s="548" t="s">
        <v>162</v>
      </c>
      <c r="G5" s="549"/>
      <c r="H5" s="550"/>
      <c r="I5" s="548" t="s">
        <v>163</v>
      </c>
      <c r="J5" s="549"/>
      <c r="K5" s="550"/>
      <c r="L5" s="548" t="s">
        <v>164</v>
      </c>
      <c r="M5" s="549"/>
      <c r="N5" s="550"/>
      <c r="O5" s="548" t="s">
        <v>165</v>
      </c>
      <c r="P5" s="549"/>
      <c r="Q5" s="550"/>
      <c r="R5" s="548" t="s">
        <v>166</v>
      </c>
      <c r="S5" s="549"/>
      <c r="T5" s="550"/>
      <c r="U5" s="548" t="s">
        <v>167</v>
      </c>
      <c r="V5" s="549"/>
      <c r="W5" s="550"/>
      <c r="X5" s="548" t="s">
        <v>168</v>
      </c>
      <c r="Y5" s="549"/>
      <c r="Z5" s="550"/>
      <c r="AA5" s="548" t="s">
        <v>169</v>
      </c>
      <c r="AB5" s="549"/>
      <c r="AC5" s="550"/>
      <c r="AD5" s="548" t="s">
        <v>170</v>
      </c>
      <c r="AE5" s="549"/>
      <c r="AF5" s="550"/>
      <c r="AG5" s="548" t="s">
        <v>171</v>
      </c>
      <c r="AH5" s="549"/>
      <c r="AI5" s="550"/>
      <c r="AJ5" s="548" t="s">
        <v>172</v>
      </c>
      <c r="AK5" s="549"/>
      <c r="AL5" s="550"/>
      <c r="AM5" s="548" t="s">
        <v>173</v>
      </c>
      <c r="AN5" s="549"/>
      <c r="AO5" s="550"/>
    </row>
    <row r="6" spans="1:41" ht="31.5" customHeight="1" x14ac:dyDescent="0.2">
      <c r="A6" s="562"/>
      <c r="B6" s="565"/>
      <c r="C6" s="561"/>
      <c r="D6" s="561"/>
      <c r="E6" s="574"/>
      <c r="F6" s="46" t="s">
        <v>174</v>
      </c>
      <c r="G6" s="47" t="s">
        <v>175</v>
      </c>
      <c r="H6" s="108" t="s">
        <v>176</v>
      </c>
      <c r="I6" s="106" t="s">
        <v>174</v>
      </c>
      <c r="J6" s="47" t="s">
        <v>175</v>
      </c>
      <c r="K6" s="50" t="s">
        <v>176</v>
      </c>
      <c r="L6" s="46" t="s">
        <v>174</v>
      </c>
      <c r="M6" s="47" t="s">
        <v>175</v>
      </c>
      <c r="N6" s="50" t="s">
        <v>176</v>
      </c>
      <c r="O6" s="46" t="s">
        <v>174</v>
      </c>
      <c r="P6" s="47" t="s">
        <v>175</v>
      </c>
      <c r="Q6" s="50" t="s">
        <v>176</v>
      </c>
      <c r="R6" s="46" t="s">
        <v>174</v>
      </c>
      <c r="S6" s="47" t="s">
        <v>175</v>
      </c>
      <c r="T6" s="50" t="s">
        <v>176</v>
      </c>
      <c r="U6" s="46" t="s">
        <v>174</v>
      </c>
      <c r="V6" s="47" t="s">
        <v>175</v>
      </c>
      <c r="W6" s="50" t="s">
        <v>176</v>
      </c>
      <c r="X6" s="46" t="s">
        <v>174</v>
      </c>
      <c r="Y6" s="47" t="s">
        <v>175</v>
      </c>
      <c r="Z6" s="108" t="s">
        <v>176</v>
      </c>
      <c r="AA6" s="46" t="s">
        <v>174</v>
      </c>
      <c r="AB6" s="47" t="s">
        <v>175</v>
      </c>
      <c r="AC6" s="50" t="s">
        <v>176</v>
      </c>
      <c r="AD6" s="106" t="s">
        <v>174</v>
      </c>
      <c r="AE6" s="107" t="s">
        <v>175</v>
      </c>
      <c r="AF6" s="108" t="s">
        <v>176</v>
      </c>
      <c r="AG6" s="46" t="s">
        <v>174</v>
      </c>
      <c r="AH6" s="47" t="s">
        <v>175</v>
      </c>
      <c r="AI6" s="50" t="s">
        <v>176</v>
      </c>
      <c r="AJ6" s="46" t="s">
        <v>174</v>
      </c>
      <c r="AK6" s="47" t="s">
        <v>175</v>
      </c>
      <c r="AL6" s="50" t="s">
        <v>176</v>
      </c>
      <c r="AM6" s="46" t="s">
        <v>174</v>
      </c>
      <c r="AN6" s="47" t="s">
        <v>175</v>
      </c>
      <c r="AO6" s="50" t="s">
        <v>176</v>
      </c>
    </row>
    <row r="7" spans="1:41" ht="68.25" customHeight="1" x14ac:dyDescent="0.2">
      <c r="A7" s="551">
        <v>1</v>
      </c>
      <c r="B7" s="553"/>
      <c r="C7" s="553"/>
      <c r="D7" s="555"/>
      <c r="E7" s="572"/>
      <c r="F7" s="53"/>
      <c r="G7" s="54"/>
      <c r="H7" s="55"/>
      <c r="I7" s="53"/>
      <c r="J7" s="54"/>
      <c r="K7" s="105"/>
      <c r="L7" s="53"/>
      <c r="M7" s="54"/>
      <c r="N7" s="55"/>
      <c r="O7" s="53"/>
      <c r="P7" s="54"/>
      <c r="Q7" s="55"/>
      <c r="R7" s="101"/>
      <c r="S7" s="54"/>
      <c r="T7" s="55"/>
      <c r="U7" s="53"/>
      <c r="V7" s="54"/>
      <c r="W7" s="55"/>
      <c r="X7" s="53"/>
      <c r="Y7" s="54"/>
      <c r="Z7" s="55"/>
      <c r="AA7" s="53"/>
      <c r="AB7" s="54"/>
      <c r="AC7" s="55"/>
      <c r="AD7" s="53"/>
      <c r="AE7" s="54"/>
      <c r="AF7" s="55"/>
      <c r="AG7" s="53"/>
      <c r="AH7" s="54"/>
      <c r="AI7" s="55"/>
      <c r="AJ7" s="53"/>
      <c r="AK7" s="54"/>
      <c r="AL7" s="55"/>
      <c r="AM7" s="53"/>
      <c r="AN7" s="54"/>
      <c r="AO7" s="55"/>
    </row>
    <row r="8" spans="1:41" ht="68.25" customHeight="1" x14ac:dyDescent="0.2">
      <c r="A8" s="552"/>
      <c r="B8" s="554"/>
      <c r="C8" s="554"/>
      <c r="D8" s="556"/>
      <c r="E8" s="573"/>
      <c r="F8" s="53"/>
      <c r="G8" s="54"/>
      <c r="H8" s="55"/>
      <c r="I8" s="53"/>
      <c r="J8" s="54"/>
      <c r="K8" s="105"/>
      <c r="L8" s="53"/>
      <c r="M8" s="54"/>
      <c r="N8" s="55"/>
      <c r="O8" s="53"/>
      <c r="P8" s="54"/>
      <c r="Q8" s="55"/>
      <c r="R8" s="53"/>
      <c r="S8" s="54"/>
      <c r="T8" s="55"/>
      <c r="U8" s="53"/>
      <c r="V8" s="54"/>
      <c r="W8" s="55"/>
      <c r="X8" s="53"/>
      <c r="Y8" s="54"/>
      <c r="Z8" s="55"/>
      <c r="AA8" s="53"/>
      <c r="AB8" s="54"/>
      <c r="AC8" s="102"/>
      <c r="AD8" s="53"/>
      <c r="AE8" s="54"/>
      <c r="AF8" s="55"/>
      <c r="AG8" s="53"/>
      <c r="AH8" s="54"/>
      <c r="AI8" s="55"/>
      <c r="AJ8" s="53"/>
      <c r="AK8" s="54"/>
      <c r="AL8" s="55"/>
      <c r="AM8" s="53"/>
      <c r="AN8" s="54"/>
      <c r="AO8" s="55"/>
    </row>
    <row r="9" spans="1:41" ht="68.25" customHeight="1" x14ac:dyDescent="0.2">
      <c r="A9" s="52">
        <v>2</v>
      </c>
      <c r="B9" s="95"/>
      <c r="C9" s="93"/>
      <c r="D9" s="91"/>
      <c r="E9" s="94"/>
      <c r="F9" s="53"/>
      <c r="G9" s="54"/>
      <c r="H9" s="55"/>
      <c r="I9" s="53"/>
      <c r="J9" s="105"/>
      <c r="K9" s="104"/>
      <c r="L9" s="53"/>
      <c r="M9" s="54"/>
      <c r="N9" s="55"/>
      <c r="O9" s="53"/>
      <c r="P9" s="54"/>
      <c r="Q9" s="55"/>
      <c r="R9" s="53"/>
      <c r="S9" s="54"/>
      <c r="T9" s="55"/>
      <c r="U9" s="53"/>
      <c r="V9" s="54"/>
      <c r="W9" s="55"/>
      <c r="X9" s="53"/>
      <c r="Y9" s="54"/>
      <c r="Z9" s="55"/>
      <c r="AA9" s="53"/>
      <c r="AB9" s="54"/>
      <c r="AC9" s="55"/>
      <c r="AD9" s="53"/>
      <c r="AE9" s="54"/>
      <c r="AF9" s="102"/>
      <c r="AG9" s="101"/>
      <c r="AH9" s="100"/>
      <c r="AI9" s="55"/>
      <c r="AJ9" s="53"/>
      <c r="AK9" s="54"/>
      <c r="AL9" s="55"/>
      <c r="AM9" s="53"/>
      <c r="AN9" s="54"/>
      <c r="AO9" s="55"/>
    </row>
    <row r="10" spans="1:41" ht="68.25" customHeight="1" x14ac:dyDescent="0.2">
      <c r="A10" s="52">
        <v>3</v>
      </c>
      <c r="B10" s="95"/>
      <c r="C10" s="93"/>
      <c r="D10" s="91"/>
      <c r="E10" s="94"/>
      <c r="F10" s="53"/>
      <c r="G10" s="54"/>
      <c r="H10" s="55"/>
      <c r="I10" s="53"/>
      <c r="J10" s="54"/>
      <c r="K10" s="105"/>
      <c r="L10" s="53"/>
      <c r="M10" s="54"/>
      <c r="N10" s="55"/>
      <c r="O10" s="53"/>
      <c r="P10" s="54"/>
      <c r="Q10" s="55"/>
      <c r="R10" s="53"/>
      <c r="S10" s="54"/>
      <c r="T10" s="55"/>
      <c r="U10" s="53"/>
      <c r="V10" s="54"/>
      <c r="W10" s="55"/>
      <c r="X10" s="53"/>
      <c r="Y10" s="54"/>
      <c r="Z10" s="55"/>
      <c r="AA10" s="53"/>
      <c r="AB10" s="54"/>
      <c r="AC10" s="55"/>
      <c r="AD10" s="53"/>
      <c r="AE10" s="54"/>
      <c r="AF10" s="102"/>
      <c r="AG10" s="101"/>
      <c r="AH10" s="100"/>
      <c r="AI10" s="102"/>
      <c r="AJ10" s="53"/>
      <c r="AK10" s="54"/>
      <c r="AL10" s="55"/>
      <c r="AM10" s="53"/>
      <c r="AN10" s="54"/>
      <c r="AO10" s="55"/>
    </row>
    <row r="11" spans="1:41" ht="68.25" customHeight="1" x14ac:dyDescent="0.2">
      <c r="A11" s="52">
        <v>4</v>
      </c>
      <c r="B11" s="95"/>
      <c r="C11" s="93"/>
      <c r="D11" s="91"/>
      <c r="E11" s="94"/>
      <c r="F11" s="53"/>
      <c r="G11" s="54"/>
      <c r="H11" s="55"/>
      <c r="I11" s="53"/>
      <c r="J11" s="105"/>
      <c r="K11" s="105"/>
      <c r="L11" s="53"/>
      <c r="M11" s="54"/>
      <c r="N11" s="55"/>
      <c r="O11" s="101"/>
      <c r="P11" s="54"/>
      <c r="Q11" s="55"/>
      <c r="R11" s="101"/>
      <c r="S11" s="100"/>
      <c r="T11" s="102"/>
      <c r="U11" s="101"/>
      <c r="V11" s="54"/>
      <c r="W11" s="55"/>
      <c r="X11" s="53"/>
      <c r="Y11" s="54"/>
      <c r="Z11" s="55"/>
      <c r="AA11" s="53"/>
      <c r="AB11" s="100"/>
      <c r="AC11" s="102"/>
      <c r="AD11" s="101"/>
      <c r="AE11" s="54"/>
      <c r="AF11" s="55"/>
      <c r="AG11" s="53"/>
      <c r="AH11" s="54"/>
      <c r="AI11" s="55"/>
      <c r="AJ11" s="53"/>
      <c r="AK11" s="54"/>
      <c r="AL11" s="102"/>
      <c r="AM11" s="101"/>
      <c r="AN11" s="100"/>
      <c r="AO11" s="55"/>
    </row>
    <row r="12" spans="1:41" ht="68.25" customHeight="1" x14ac:dyDescent="0.2">
      <c r="A12" s="52">
        <v>5</v>
      </c>
      <c r="B12" s="92"/>
      <c r="C12" s="93"/>
      <c r="D12" s="91"/>
      <c r="E12" s="94"/>
      <c r="F12" s="53"/>
      <c r="G12" s="54"/>
      <c r="H12" s="55"/>
      <c r="I12" s="53"/>
      <c r="J12" s="54"/>
      <c r="K12" s="105"/>
      <c r="L12" s="53"/>
      <c r="M12" s="54"/>
      <c r="N12" s="55"/>
      <c r="O12" s="53"/>
      <c r="P12" s="54"/>
      <c r="Q12" s="55"/>
      <c r="R12" s="53"/>
      <c r="S12" s="54"/>
      <c r="T12" s="55"/>
      <c r="U12" s="53"/>
      <c r="V12" s="54"/>
      <c r="W12" s="55"/>
      <c r="X12" s="53"/>
      <c r="Y12" s="54"/>
      <c r="Z12" s="55"/>
      <c r="AA12" s="53"/>
      <c r="AB12" s="54"/>
      <c r="AC12" s="55"/>
      <c r="AD12" s="53"/>
      <c r="AE12" s="54"/>
      <c r="AF12" s="55"/>
      <c r="AG12" s="53"/>
      <c r="AH12" s="54"/>
      <c r="AI12" s="55"/>
      <c r="AJ12" s="53"/>
      <c r="AK12" s="54"/>
      <c r="AL12" s="55"/>
      <c r="AM12" s="53"/>
      <c r="AN12" s="54"/>
      <c r="AO12" s="55"/>
    </row>
    <row r="13" spans="1:41" ht="68.25" customHeight="1" x14ac:dyDescent="0.2">
      <c r="A13" s="52">
        <v>6</v>
      </c>
      <c r="B13" s="92"/>
      <c r="C13" s="96"/>
      <c r="D13" s="91"/>
      <c r="E13" s="103"/>
      <c r="F13" s="53"/>
      <c r="G13" s="54"/>
      <c r="H13" s="55"/>
      <c r="I13" s="89"/>
      <c r="J13" s="100"/>
      <c r="K13" s="90"/>
      <c r="L13" s="101"/>
      <c r="M13" s="100"/>
      <c r="N13" s="55"/>
      <c r="O13" s="53"/>
      <c r="P13" s="54"/>
      <c r="Q13" s="55"/>
      <c r="R13" s="53"/>
      <c r="S13" s="54"/>
      <c r="T13" s="55"/>
      <c r="U13" s="53"/>
      <c r="V13" s="54"/>
      <c r="W13" s="55"/>
      <c r="X13" s="53"/>
      <c r="Y13" s="100"/>
      <c r="Z13" s="102"/>
      <c r="AA13" s="53"/>
      <c r="AB13" s="54"/>
      <c r="AC13" s="55"/>
      <c r="AD13" s="101"/>
      <c r="AE13" s="54"/>
      <c r="AF13" s="55"/>
      <c r="AG13" s="101"/>
      <c r="AH13" s="54"/>
      <c r="AI13" s="55"/>
      <c r="AJ13" s="53"/>
      <c r="AK13" s="54"/>
      <c r="AL13" s="55"/>
      <c r="AM13" s="53"/>
      <c r="AN13" s="54"/>
      <c r="AO13" s="55"/>
    </row>
    <row r="14" spans="1:41" ht="68.25" customHeight="1" x14ac:dyDescent="0.2">
      <c r="A14" s="52">
        <v>7</v>
      </c>
      <c r="B14" s="92"/>
      <c r="C14" s="96"/>
      <c r="D14" s="91"/>
      <c r="E14" s="103"/>
      <c r="F14" s="53"/>
      <c r="G14" s="54"/>
      <c r="H14" s="55"/>
      <c r="I14" s="53"/>
      <c r="J14" s="54"/>
      <c r="K14" s="105"/>
      <c r="L14" s="53"/>
      <c r="M14" s="54"/>
      <c r="N14" s="55"/>
      <c r="O14" s="53"/>
      <c r="P14" s="54"/>
      <c r="Q14" s="55"/>
      <c r="R14" s="53"/>
      <c r="S14" s="54"/>
      <c r="T14" s="55"/>
      <c r="U14" s="53"/>
      <c r="V14" s="54"/>
      <c r="W14" s="55"/>
      <c r="X14" s="53"/>
      <c r="Y14" s="54"/>
      <c r="Z14" s="55"/>
      <c r="AA14" s="53"/>
      <c r="AB14" s="54"/>
      <c r="AC14" s="55"/>
      <c r="AD14" s="53"/>
      <c r="AE14" s="54"/>
      <c r="AF14" s="55"/>
      <c r="AG14" s="53"/>
      <c r="AH14" s="54"/>
      <c r="AI14" s="55"/>
      <c r="AJ14" s="53"/>
      <c r="AK14" s="54"/>
      <c r="AL14" s="55"/>
      <c r="AM14" s="53"/>
      <c r="AN14" s="54"/>
      <c r="AO14" s="55"/>
    </row>
    <row r="15" spans="1:41" ht="21" x14ac:dyDescent="0.2">
      <c r="A15" s="98"/>
      <c r="B15" s="99"/>
      <c r="C15" s="99"/>
      <c r="D15" s="97">
        <f>SUM(D7:D14)</f>
        <v>0</v>
      </c>
      <c r="E15" s="99"/>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sheetData>
  <mergeCells count="25">
    <mergeCell ref="A3:D3"/>
    <mergeCell ref="F3:G3"/>
    <mergeCell ref="A4:A6"/>
    <mergeCell ref="B4:B6"/>
    <mergeCell ref="C4:C6"/>
    <mergeCell ref="D4:D6"/>
    <mergeCell ref="E4:E6"/>
    <mergeCell ref="F4:AO4"/>
    <mergeCell ref="F5:H5"/>
    <mergeCell ref="I5:K5"/>
    <mergeCell ref="AD5:AF5"/>
    <mergeCell ref="AG5:AI5"/>
    <mergeCell ref="AJ5:AL5"/>
    <mergeCell ref="AM5:AO5"/>
    <mergeCell ref="L5:N5"/>
    <mergeCell ref="O5:Q5"/>
    <mergeCell ref="R5:T5"/>
    <mergeCell ref="U5:W5"/>
    <mergeCell ref="X5:Z5"/>
    <mergeCell ref="AA5:AC5"/>
    <mergeCell ref="A7:A8"/>
    <mergeCell ref="B7:B8"/>
    <mergeCell ref="C7:C8"/>
    <mergeCell ref="D7:D8"/>
    <mergeCell ref="E7:E8"/>
  </mergeCells>
  <phoneticPr fontId="5"/>
  <dataValidations count="2">
    <dataValidation type="list" allowBlank="1" showInputMessage="1" showErrorMessage="1" sqref="F5:AO5 JB5:KK5 SX5:UG5 ACT5:AEC5 AMP5:ANY5 AWL5:AXU5 BGH5:BHQ5 BQD5:BRM5 BZZ5:CBI5 CJV5:CLE5 CTR5:CVA5 DDN5:DEW5 DNJ5:DOS5 DXF5:DYO5 EHB5:EIK5 EQX5:ESG5 FAT5:FCC5 FKP5:FLY5 FUL5:FVU5 GEH5:GFQ5 GOD5:GPM5 GXZ5:GZI5 HHV5:HJE5 HRR5:HTA5 IBN5:ICW5 ILJ5:IMS5 IVF5:IWO5 JFB5:JGK5 JOX5:JQG5 JYT5:KAC5 KIP5:KJY5 KSL5:KTU5 LCH5:LDQ5 LMD5:LNM5 LVZ5:LXI5 MFV5:MHE5 MPR5:MRA5 MZN5:NAW5 NJJ5:NKS5 NTF5:NUO5 ODB5:OEK5 OMX5:OOG5 OWT5:OYC5 PGP5:PHY5 PQL5:PRU5 QAH5:QBQ5 QKD5:QLM5 QTZ5:QVI5 RDV5:RFE5 RNR5:RPA5 RXN5:RYW5 SHJ5:SIS5 SRF5:SSO5 TBB5:TCK5 TKX5:TMG5 TUT5:TWC5 UEP5:UFY5 UOL5:UPU5 UYH5:UZQ5 VID5:VJM5 VRZ5:VTI5 WBV5:WDE5 WLR5:WNA5 WVN5:WWW5 F65529:AO65529 JB65529:KK65529 SX65529:UG65529 ACT65529:AEC65529 AMP65529:ANY65529 AWL65529:AXU65529 BGH65529:BHQ65529 BQD65529:BRM65529 BZZ65529:CBI65529 CJV65529:CLE65529 CTR65529:CVA65529 DDN65529:DEW65529 DNJ65529:DOS65529 DXF65529:DYO65529 EHB65529:EIK65529 EQX65529:ESG65529 FAT65529:FCC65529 FKP65529:FLY65529 FUL65529:FVU65529 GEH65529:GFQ65529 GOD65529:GPM65529 GXZ65529:GZI65529 HHV65529:HJE65529 HRR65529:HTA65529 IBN65529:ICW65529 ILJ65529:IMS65529 IVF65529:IWO65529 JFB65529:JGK65529 JOX65529:JQG65529 JYT65529:KAC65529 KIP65529:KJY65529 KSL65529:KTU65529 LCH65529:LDQ65529 LMD65529:LNM65529 LVZ65529:LXI65529 MFV65529:MHE65529 MPR65529:MRA65529 MZN65529:NAW65529 NJJ65529:NKS65529 NTF65529:NUO65529 ODB65529:OEK65529 OMX65529:OOG65529 OWT65529:OYC65529 PGP65529:PHY65529 PQL65529:PRU65529 QAH65529:QBQ65529 QKD65529:QLM65529 QTZ65529:QVI65529 RDV65529:RFE65529 RNR65529:RPA65529 RXN65529:RYW65529 SHJ65529:SIS65529 SRF65529:SSO65529 TBB65529:TCK65529 TKX65529:TMG65529 TUT65529:TWC65529 UEP65529:UFY65529 UOL65529:UPU65529 UYH65529:UZQ65529 VID65529:VJM65529 VRZ65529:VTI65529 WBV65529:WDE65529 WLR65529:WNA65529 WVN65529:WWW65529 F131065:AO131065 JB131065:KK131065 SX131065:UG131065 ACT131065:AEC131065 AMP131065:ANY131065 AWL131065:AXU131065 BGH131065:BHQ131065 BQD131065:BRM131065 BZZ131065:CBI131065 CJV131065:CLE131065 CTR131065:CVA131065 DDN131065:DEW131065 DNJ131065:DOS131065 DXF131065:DYO131065 EHB131065:EIK131065 EQX131065:ESG131065 FAT131065:FCC131065 FKP131065:FLY131065 FUL131065:FVU131065 GEH131065:GFQ131065 GOD131065:GPM131065 GXZ131065:GZI131065 HHV131065:HJE131065 HRR131065:HTA131065 IBN131065:ICW131065 ILJ131065:IMS131065 IVF131065:IWO131065 JFB131065:JGK131065 JOX131065:JQG131065 JYT131065:KAC131065 KIP131065:KJY131065 KSL131065:KTU131065 LCH131065:LDQ131065 LMD131065:LNM131065 LVZ131065:LXI131065 MFV131065:MHE131065 MPR131065:MRA131065 MZN131065:NAW131065 NJJ131065:NKS131065 NTF131065:NUO131065 ODB131065:OEK131065 OMX131065:OOG131065 OWT131065:OYC131065 PGP131065:PHY131065 PQL131065:PRU131065 QAH131065:QBQ131065 QKD131065:QLM131065 QTZ131065:QVI131065 RDV131065:RFE131065 RNR131065:RPA131065 RXN131065:RYW131065 SHJ131065:SIS131065 SRF131065:SSO131065 TBB131065:TCK131065 TKX131065:TMG131065 TUT131065:TWC131065 UEP131065:UFY131065 UOL131065:UPU131065 UYH131065:UZQ131065 VID131065:VJM131065 VRZ131065:VTI131065 WBV131065:WDE131065 WLR131065:WNA131065 WVN131065:WWW131065 F196601:AO196601 JB196601:KK196601 SX196601:UG196601 ACT196601:AEC196601 AMP196601:ANY196601 AWL196601:AXU196601 BGH196601:BHQ196601 BQD196601:BRM196601 BZZ196601:CBI196601 CJV196601:CLE196601 CTR196601:CVA196601 DDN196601:DEW196601 DNJ196601:DOS196601 DXF196601:DYO196601 EHB196601:EIK196601 EQX196601:ESG196601 FAT196601:FCC196601 FKP196601:FLY196601 FUL196601:FVU196601 GEH196601:GFQ196601 GOD196601:GPM196601 GXZ196601:GZI196601 HHV196601:HJE196601 HRR196601:HTA196601 IBN196601:ICW196601 ILJ196601:IMS196601 IVF196601:IWO196601 JFB196601:JGK196601 JOX196601:JQG196601 JYT196601:KAC196601 KIP196601:KJY196601 KSL196601:KTU196601 LCH196601:LDQ196601 LMD196601:LNM196601 LVZ196601:LXI196601 MFV196601:MHE196601 MPR196601:MRA196601 MZN196601:NAW196601 NJJ196601:NKS196601 NTF196601:NUO196601 ODB196601:OEK196601 OMX196601:OOG196601 OWT196601:OYC196601 PGP196601:PHY196601 PQL196601:PRU196601 QAH196601:QBQ196601 QKD196601:QLM196601 QTZ196601:QVI196601 RDV196601:RFE196601 RNR196601:RPA196601 RXN196601:RYW196601 SHJ196601:SIS196601 SRF196601:SSO196601 TBB196601:TCK196601 TKX196601:TMG196601 TUT196601:TWC196601 UEP196601:UFY196601 UOL196601:UPU196601 UYH196601:UZQ196601 VID196601:VJM196601 VRZ196601:VTI196601 WBV196601:WDE196601 WLR196601:WNA196601 WVN196601:WWW196601 F262137:AO262137 JB262137:KK262137 SX262137:UG262137 ACT262137:AEC262137 AMP262137:ANY262137 AWL262137:AXU262137 BGH262137:BHQ262137 BQD262137:BRM262137 BZZ262137:CBI262137 CJV262137:CLE262137 CTR262137:CVA262137 DDN262137:DEW262137 DNJ262137:DOS262137 DXF262137:DYO262137 EHB262137:EIK262137 EQX262137:ESG262137 FAT262137:FCC262137 FKP262137:FLY262137 FUL262137:FVU262137 GEH262137:GFQ262137 GOD262137:GPM262137 GXZ262137:GZI262137 HHV262137:HJE262137 HRR262137:HTA262137 IBN262137:ICW262137 ILJ262137:IMS262137 IVF262137:IWO262137 JFB262137:JGK262137 JOX262137:JQG262137 JYT262137:KAC262137 KIP262137:KJY262137 KSL262137:KTU262137 LCH262137:LDQ262137 LMD262137:LNM262137 LVZ262137:LXI262137 MFV262137:MHE262137 MPR262137:MRA262137 MZN262137:NAW262137 NJJ262137:NKS262137 NTF262137:NUO262137 ODB262137:OEK262137 OMX262137:OOG262137 OWT262137:OYC262137 PGP262137:PHY262137 PQL262137:PRU262137 QAH262137:QBQ262137 QKD262137:QLM262137 QTZ262137:QVI262137 RDV262137:RFE262137 RNR262137:RPA262137 RXN262137:RYW262137 SHJ262137:SIS262137 SRF262137:SSO262137 TBB262137:TCK262137 TKX262137:TMG262137 TUT262137:TWC262137 UEP262137:UFY262137 UOL262137:UPU262137 UYH262137:UZQ262137 VID262137:VJM262137 VRZ262137:VTI262137 WBV262137:WDE262137 WLR262137:WNA262137 WVN262137:WWW262137 F327673:AO327673 JB327673:KK327673 SX327673:UG327673 ACT327673:AEC327673 AMP327673:ANY327673 AWL327673:AXU327673 BGH327673:BHQ327673 BQD327673:BRM327673 BZZ327673:CBI327673 CJV327673:CLE327673 CTR327673:CVA327673 DDN327673:DEW327673 DNJ327673:DOS327673 DXF327673:DYO327673 EHB327673:EIK327673 EQX327673:ESG327673 FAT327673:FCC327673 FKP327673:FLY327673 FUL327673:FVU327673 GEH327673:GFQ327673 GOD327673:GPM327673 GXZ327673:GZI327673 HHV327673:HJE327673 HRR327673:HTA327673 IBN327673:ICW327673 ILJ327673:IMS327673 IVF327673:IWO327673 JFB327673:JGK327673 JOX327673:JQG327673 JYT327673:KAC327673 KIP327673:KJY327673 KSL327673:KTU327673 LCH327673:LDQ327673 LMD327673:LNM327673 LVZ327673:LXI327673 MFV327673:MHE327673 MPR327673:MRA327673 MZN327673:NAW327673 NJJ327673:NKS327673 NTF327673:NUO327673 ODB327673:OEK327673 OMX327673:OOG327673 OWT327673:OYC327673 PGP327673:PHY327673 PQL327673:PRU327673 QAH327673:QBQ327673 QKD327673:QLM327673 QTZ327673:QVI327673 RDV327673:RFE327673 RNR327673:RPA327673 RXN327673:RYW327673 SHJ327673:SIS327673 SRF327673:SSO327673 TBB327673:TCK327673 TKX327673:TMG327673 TUT327673:TWC327673 UEP327673:UFY327673 UOL327673:UPU327673 UYH327673:UZQ327673 VID327673:VJM327673 VRZ327673:VTI327673 WBV327673:WDE327673 WLR327673:WNA327673 WVN327673:WWW327673 F393209:AO393209 JB393209:KK393209 SX393209:UG393209 ACT393209:AEC393209 AMP393209:ANY393209 AWL393209:AXU393209 BGH393209:BHQ393209 BQD393209:BRM393209 BZZ393209:CBI393209 CJV393209:CLE393209 CTR393209:CVA393209 DDN393209:DEW393209 DNJ393209:DOS393209 DXF393209:DYO393209 EHB393209:EIK393209 EQX393209:ESG393209 FAT393209:FCC393209 FKP393209:FLY393209 FUL393209:FVU393209 GEH393209:GFQ393209 GOD393209:GPM393209 GXZ393209:GZI393209 HHV393209:HJE393209 HRR393209:HTA393209 IBN393209:ICW393209 ILJ393209:IMS393209 IVF393209:IWO393209 JFB393209:JGK393209 JOX393209:JQG393209 JYT393209:KAC393209 KIP393209:KJY393209 KSL393209:KTU393209 LCH393209:LDQ393209 LMD393209:LNM393209 LVZ393209:LXI393209 MFV393209:MHE393209 MPR393209:MRA393209 MZN393209:NAW393209 NJJ393209:NKS393209 NTF393209:NUO393209 ODB393209:OEK393209 OMX393209:OOG393209 OWT393209:OYC393209 PGP393209:PHY393209 PQL393209:PRU393209 QAH393209:QBQ393209 QKD393209:QLM393209 QTZ393209:QVI393209 RDV393209:RFE393209 RNR393209:RPA393209 RXN393209:RYW393209 SHJ393209:SIS393209 SRF393209:SSO393209 TBB393209:TCK393209 TKX393209:TMG393209 TUT393209:TWC393209 UEP393209:UFY393209 UOL393209:UPU393209 UYH393209:UZQ393209 VID393209:VJM393209 VRZ393209:VTI393209 WBV393209:WDE393209 WLR393209:WNA393209 WVN393209:WWW393209 F458745:AO458745 JB458745:KK458745 SX458745:UG458745 ACT458745:AEC458745 AMP458745:ANY458745 AWL458745:AXU458745 BGH458745:BHQ458745 BQD458745:BRM458745 BZZ458745:CBI458745 CJV458745:CLE458745 CTR458745:CVA458745 DDN458745:DEW458745 DNJ458745:DOS458745 DXF458745:DYO458745 EHB458745:EIK458745 EQX458745:ESG458745 FAT458745:FCC458745 FKP458745:FLY458745 FUL458745:FVU458745 GEH458745:GFQ458745 GOD458745:GPM458745 GXZ458745:GZI458745 HHV458745:HJE458745 HRR458745:HTA458745 IBN458745:ICW458745 ILJ458745:IMS458745 IVF458745:IWO458745 JFB458745:JGK458745 JOX458745:JQG458745 JYT458745:KAC458745 KIP458745:KJY458745 KSL458745:KTU458745 LCH458745:LDQ458745 LMD458745:LNM458745 LVZ458745:LXI458745 MFV458745:MHE458745 MPR458745:MRA458745 MZN458745:NAW458745 NJJ458745:NKS458745 NTF458745:NUO458745 ODB458745:OEK458745 OMX458745:OOG458745 OWT458745:OYC458745 PGP458745:PHY458745 PQL458745:PRU458745 QAH458745:QBQ458745 QKD458745:QLM458745 QTZ458745:QVI458745 RDV458745:RFE458745 RNR458745:RPA458745 RXN458745:RYW458745 SHJ458745:SIS458745 SRF458745:SSO458745 TBB458745:TCK458745 TKX458745:TMG458745 TUT458745:TWC458745 UEP458745:UFY458745 UOL458745:UPU458745 UYH458745:UZQ458745 VID458745:VJM458745 VRZ458745:VTI458745 WBV458745:WDE458745 WLR458745:WNA458745 WVN458745:WWW458745 F524281:AO524281 JB524281:KK524281 SX524281:UG524281 ACT524281:AEC524281 AMP524281:ANY524281 AWL524281:AXU524281 BGH524281:BHQ524281 BQD524281:BRM524281 BZZ524281:CBI524281 CJV524281:CLE524281 CTR524281:CVA524281 DDN524281:DEW524281 DNJ524281:DOS524281 DXF524281:DYO524281 EHB524281:EIK524281 EQX524281:ESG524281 FAT524281:FCC524281 FKP524281:FLY524281 FUL524281:FVU524281 GEH524281:GFQ524281 GOD524281:GPM524281 GXZ524281:GZI524281 HHV524281:HJE524281 HRR524281:HTA524281 IBN524281:ICW524281 ILJ524281:IMS524281 IVF524281:IWO524281 JFB524281:JGK524281 JOX524281:JQG524281 JYT524281:KAC524281 KIP524281:KJY524281 KSL524281:KTU524281 LCH524281:LDQ524281 LMD524281:LNM524281 LVZ524281:LXI524281 MFV524281:MHE524281 MPR524281:MRA524281 MZN524281:NAW524281 NJJ524281:NKS524281 NTF524281:NUO524281 ODB524281:OEK524281 OMX524281:OOG524281 OWT524281:OYC524281 PGP524281:PHY524281 PQL524281:PRU524281 QAH524281:QBQ524281 QKD524281:QLM524281 QTZ524281:QVI524281 RDV524281:RFE524281 RNR524281:RPA524281 RXN524281:RYW524281 SHJ524281:SIS524281 SRF524281:SSO524281 TBB524281:TCK524281 TKX524281:TMG524281 TUT524281:TWC524281 UEP524281:UFY524281 UOL524281:UPU524281 UYH524281:UZQ524281 VID524281:VJM524281 VRZ524281:VTI524281 WBV524281:WDE524281 WLR524281:WNA524281 WVN524281:WWW524281 F589817:AO589817 JB589817:KK589817 SX589817:UG589817 ACT589817:AEC589817 AMP589817:ANY589817 AWL589817:AXU589817 BGH589817:BHQ589817 BQD589817:BRM589817 BZZ589817:CBI589817 CJV589817:CLE589817 CTR589817:CVA589817 DDN589817:DEW589817 DNJ589817:DOS589817 DXF589817:DYO589817 EHB589817:EIK589817 EQX589817:ESG589817 FAT589817:FCC589817 FKP589817:FLY589817 FUL589817:FVU589817 GEH589817:GFQ589817 GOD589817:GPM589817 GXZ589817:GZI589817 HHV589817:HJE589817 HRR589817:HTA589817 IBN589817:ICW589817 ILJ589817:IMS589817 IVF589817:IWO589817 JFB589817:JGK589817 JOX589817:JQG589817 JYT589817:KAC589817 KIP589817:KJY589817 KSL589817:KTU589817 LCH589817:LDQ589817 LMD589817:LNM589817 LVZ589817:LXI589817 MFV589817:MHE589817 MPR589817:MRA589817 MZN589817:NAW589817 NJJ589817:NKS589817 NTF589817:NUO589817 ODB589817:OEK589817 OMX589817:OOG589817 OWT589817:OYC589817 PGP589817:PHY589817 PQL589817:PRU589817 QAH589817:QBQ589817 QKD589817:QLM589817 QTZ589817:QVI589817 RDV589817:RFE589817 RNR589817:RPA589817 RXN589817:RYW589817 SHJ589817:SIS589817 SRF589817:SSO589817 TBB589817:TCK589817 TKX589817:TMG589817 TUT589817:TWC589817 UEP589817:UFY589817 UOL589817:UPU589817 UYH589817:UZQ589817 VID589817:VJM589817 VRZ589817:VTI589817 WBV589817:WDE589817 WLR589817:WNA589817 WVN589817:WWW589817 F655353:AO655353 JB655353:KK655353 SX655353:UG655353 ACT655353:AEC655353 AMP655353:ANY655353 AWL655353:AXU655353 BGH655353:BHQ655353 BQD655353:BRM655353 BZZ655353:CBI655353 CJV655353:CLE655353 CTR655353:CVA655353 DDN655353:DEW655353 DNJ655353:DOS655353 DXF655353:DYO655353 EHB655353:EIK655353 EQX655353:ESG655353 FAT655353:FCC655353 FKP655353:FLY655353 FUL655353:FVU655353 GEH655353:GFQ655353 GOD655353:GPM655353 GXZ655353:GZI655353 HHV655353:HJE655353 HRR655353:HTA655353 IBN655353:ICW655353 ILJ655353:IMS655353 IVF655353:IWO655353 JFB655353:JGK655353 JOX655353:JQG655353 JYT655353:KAC655353 KIP655353:KJY655353 KSL655353:KTU655353 LCH655353:LDQ655353 LMD655353:LNM655353 LVZ655353:LXI655353 MFV655353:MHE655353 MPR655353:MRA655353 MZN655353:NAW655353 NJJ655353:NKS655353 NTF655353:NUO655353 ODB655353:OEK655353 OMX655353:OOG655353 OWT655353:OYC655353 PGP655353:PHY655353 PQL655353:PRU655353 QAH655353:QBQ655353 QKD655353:QLM655353 QTZ655353:QVI655353 RDV655353:RFE655353 RNR655353:RPA655353 RXN655353:RYW655353 SHJ655353:SIS655353 SRF655353:SSO655353 TBB655353:TCK655353 TKX655353:TMG655353 TUT655353:TWC655353 UEP655353:UFY655353 UOL655353:UPU655353 UYH655353:UZQ655353 VID655353:VJM655353 VRZ655353:VTI655353 WBV655353:WDE655353 WLR655353:WNA655353 WVN655353:WWW655353 F720889:AO720889 JB720889:KK720889 SX720889:UG720889 ACT720889:AEC720889 AMP720889:ANY720889 AWL720889:AXU720889 BGH720889:BHQ720889 BQD720889:BRM720889 BZZ720889:CBI720889 CJV720889:CLE720889 CTR720889:CVA720889 DDN720889:DEW720889 DNJ720889:DOS720889 DXF720889:DYO720889 EHB720889:EIK720889 EQX720889:ESG720889 FAT720889:FCC720889 FKP720889:FLY720889 FUL720889:FVU720889 GEH720889:GFQ720889 GOD720889:GPM720889 GXZ720889:GZI720889 HHV720889:HJE720889 HRR720889:HTA720889 IBN720889:ICW720889 ILJ720889:IMS720889 IVF720889:IWO720889 JFB720889:JGK720889 JOX720889:JQG720889 JYT720889:KAC720889 KIP720889:KJY720889 KSL720889:KTU720889 LCH720889:LDQ720889 LMD720889:LNM720889 LVZ720889:LXI720889 MFV720889:MHE720889 MPR720889:MRA720889 MZN720889:NAW720889 NJJ720889:NKS720889 NTF720889:NUO720889 ODB720889:OEK720889 OMX720889:OOG720889 OWT720889:OYC720889 PGP720889:PHY720889 PQL720889:PRU720889 QAH720889:QBQ720889 QKD720889:QLM720889 QTZ720889:QVI720889 RDV720889:RFE720889 RNR720889:RPA720889 RXN720889:RYW720889 SHJ720889:SIS720889 SRF720889:SSO720889 TBB720889:TCK720889 TKX720889:TMG720889 TUT720889:TWC720889 UEP720889:UFY720889 UOL720889:UPU720889 UYH720889:UZQ720889 VID720889:VJM720889 VRZ720889:VTI720889 WBV720889:WDE720889 WLR720889:WNA720889 WVN720889:WWW720889 F786425:AO786425 JB786425:KK786425 SX786425:UG786425 ACT786425:AEC786425 AMP786425:ANY786425 AWL786425:AXU786425 BGH786425:BHQ786425 BQD786425:BRM786425 BZZ786425:CBI786425 CJV786425:CLE786425 CTR786425:CVA786425 DDN786425:DEW786425 DNJ786425:DOS786425 DXF786425:DYO786425 EHB786425:EIK786425 EQX786425:ESG786425 FAT786425:FCC786425 FKP786425:FLY786425 FUL786425:FVU786425 GEH786425:GFQ786425 GOD786425:GPM786425 GXZ786425:GZI786425 HHV786425:HJE786425 HRR786425:HTA786425 IBN786425:ICW786425 ILJ786425:IMS786425 IVF786425:IWO786425 JFB786425:JGK786425 JOX786425:JQG786425 JYT786425:KAC786425 KIP786425:KJY786425 KSL786425:KTU786425 LCH786425:LDQ786425 LMD786425:LNM786425 LVZ786425:LXI786425 MFV786425:MHE786425 MPR786425:MRA786425 MZN786425:NAW786425 NJJ786425:NKS786425 NTF786425:NUO786425 ODB786425:OEK786425 OMX786425:OOG786425 OWT786425:OYC786425 PGP786425:PHY786425 PQL786425:PRU786425 QAH786425:QBQ786425 QKD786425:QLM786425 QTZ786425:QVI786425 RDV786425:RFE786425 RNR786425:RPA786425 RXN786425:RYW786425 SHJ786425:SIS786425 SRF786425:SSO786425 TBB786425:TCK786425 TKX786425:TMG786425 TUT786425:TWC786425 UEP786425:UFY786425 UOL786425:UPU786425 UYH786425:UZQ786425 VID786425:VJM786425 VRZ786425:VTI786425 WBV786425:WDE786425 WLR786425:WNA786425 WVN786425:WWW786425 F851961:AO851961 JB851961:KK851961 SX851961:UG851961 ACT851961:AEC851961 AMP851961:ANY851961 AWL851961:AXU851961 BGH851961:BHQ851961 BQD851961:BRM851961 BZZ851961:CBI851961 CJV851961:CLE851961 CTR851961:CVA851961 DDN851961:DEW851961 DNJ851961:DOS851961 DXF851961:DYO851961 EHB851961:EIK851961 EQX851961:ESG851961 FAT851961:FCC851961 FKP851961:FLY851961 FUL851961:FVU851961 GEH851961:GFQ851961 GOD851961:GPM851961 GXZ851961:GZI851961 HHV851961:HJE851961 HRR851961:HTA851961 IBN851961:ICW851961 ILJ851961:IMS851961 IVF851961:IWO851961 JFB851961:JGK851961 JOX851961:JQG851961 JYT851961:KAC851961 KIP851961:KJY851961 KSL851961:KTU851961 LCH851961:LDQ851961 LMD851961:LNM851961 LVZ851961:LXI851961 MFV851961:MHE851961 MPR851961:MRA851961 MZN851961:NAW851961 NJJ851961:NKS851961 NTF851961:NUO851961 ODB851961:OEK851961 OMX851961:OOG851961 OWT851961:OYC851961 PGP851961:PHY851961 PQL851961:PRU851961 QAH851961:QBQ851961 QKD851961:QLM851961 QTZ851961:QVI851961 RDV851961:RFE851961 RNR851961:RPA851961 RXN851961:RYW851961 SHJ851961:SIS851961 SRF851961:SSO851961 TBB851961:TCK851961 TKX851961:TMG851961 TUT851961:TWC851961 UEP851961:UFY851961 UOL851961:UPU851961 UYH851961:UZQ851961 VID851961:VJM851961 VRZ851961:VTI851961 WBV851961:WDE851961 WLR851961:WNA851961 WVN851961:WWW851961 F917497:AO917497 JB917497:KK917497 SX917497:UG917497 ACT917497:AEC917497 AMP917497:ANY917497 AWL917497:AXU917497 BGH917497:BHQ917497 BQD917497:BRM917497 BZZ917497:CBI917497 CJV917497:CLE917497 CTR917497:CVA917497 DDN917497:DEW917497 DNJ917497:DOS917497 DXF917497:DYO917497 EHB917497:EIK917497 EQX917497:ESG917497 FAT917497:FCC917497 FKP917497:FLY917497 FUL917497:FVU917497 GEH917497:GFQ917497 GOD917497:GPM917497 GXZ917497:GZI917497 HHV917497:HJE917497 HRR917497:HTA917497 IBN917497:ICW917497 ILJ917497:IMS917497 IVF917497:IWO917497 JFB917497:JGK917497 JOX917497:JQG917497 JYT917497:KAC917497 KIP917497:KJY917497 KSL917497:KTU917497 LCH917497:LDQ917497 LMD917497:LNM917497 LVZ917497:LXI917497 MFV917497:MHE917497 MPR917497:MRA917497 MZN917497:NAW917497 NJJ917497:NKS917497 NTF917497:NUO917497 ODB917497:OEK917497 OMX917497:OOG917497 OWT917497:OYC917497 PGP917497:PHY917497 PQL917497:PRU917497 QAH917497:QBQ917497 QKD917497:QLM917497 QTZ917497:QVI917497 RDV917497:RFE917497 RNR917497:RPA917497 RXN917497:RYW917497 SHJ917497:SIS917497 SRF917497:SSO917497 TBB917497:TCK917497 TKX917497:TMG917497 TUT917497:TWC917497 UEP917497:UFY917497 UOL917497:UPU917497 UYH917497:UZQ917497 VID917497:VJM917497 VRZ917497:VTI917497 WBV917497:WDE917497 WLR917497:WNA917497 WVN917497:WWW917497 F983033:AO983033 JB983033:KK983033 SX983033:UG983033 ACT983033:AEC983033 AMP983033:ANY983033 AWL983033:AXU983033 BGH983033:BHQ983033 BQD983033:BRM983033 BZZ983033:CBI983033 CJV983033:CLE983033 CTR983033:CVA983033 DDN983033:DEW983033 DNJ983033:DOS983033 DXF983033:DYO983033 EHB983033:EIK983033 EQX983033:ESG983033 FAT983033:FCC983033 FKP983033:FLY983033 FUL983033:FVU983033 GEH983033:GFQ983033 GOD983033:GPM983033 GXZ983033:GZI983033 HHV983033:HJE983033 HRR983033:HTA983033 IBN983033:ICW983033 ILJ983033:IMS983033 IVF983033:IWO983033 JFB983033:JGK983033 JOX983033:JQG983033 JYT983033:KAC983033 KIP983033:KJY983033 KSL983033:KTU983033 LCH983033:LDQ983033 LMD983033:LNM983033 LVZ983033:LXI983033 MFV983033:MHE983033 MPR983033:MRA983033 MZN983033:NAW983033 NJJ983033:NKS983033 NTF983033:NUO983033 ODB983033:OEK983033 OMX983033:OOG983033 OWT983033:OYC983033 PGP983033:PHY983033 PQL983033:PRU983033 QAH983033:QBQ983033 QKD983033:QLM983033 QTZ983033:QVI983033 RDV983033:RFE983033 RNR983033:RPA983033 RXN983033:RYW983033 SHJ983033:SIS983033 SRF983033:SSO983033 TBB983033:TCK983033 TKX983033:TMG983033 TUT983033:TWC983033 UEP983033:UFY983033 UOL983033:UPU983033 UYH983033:UZQ983033 VID983033:VJM983033 VRZ983033:VTI983033 WBV983033:WDE983033 WLR983033:WNA983033 WVN983033:WWW983033" xr:uid="{00000000-0002-0000-0800-000000000000}">
      <formula1>"1月,2月,3月,4月,5月,6月,7月,8月,9月,10月,11月,12月"</formula1>
    </dataValidation>
    <dataValidation type="list" allowBlank="1" showInputMessage="1" showErrorMessage="1" sqref="F4:AO4 JB4:KK4 SX4:UG4 ACT4:AEC4 AMP4:ANY4 AWL4:AXU4 BGH4:BHQ4 BQD4:BRM4 BZZ4:CBI4 CJV4:CLE4 CTR4:CVA4 DDN4:DEW4 DNJ4:DOS4 DXF4:DYO4 EHB4:EIK4 EQX4:ESG4 FAT4:FCC4 FKP4:FLY4 FUL4:FVU4 GEH4:GFQ4 GOD4:GPM4 GXZ4:GZI4 HHV4:HJE4 HRR4:HTA4 IBN4:ICW4 ILJ4:IMS4 IVF4:IWO4 JFB4:JGK4 JOX4:JQG4 JYT4:KAC4 KIP4:KJY4 KSL4:KTU4 LCH4:LDQ4 LMD4:LNM4 LVZ4:LXI4 MFV4:MHE4 MPR4:MRA4 MZN4:NAW4 NJJ4:NKS4 NTF4:NUO4 ODB4:OEK4 OMX4:OOG4 OWT4:OYC4 PGP4:PHY4 PQL4:PRU4 QAH4:QBQ4 QKD4:QLM4 QTZ4:QVI4 RDV4:RFE4 RNR4:RPA4 RXN4:RYW4 SHJ4:SIS4 SRF4:SSO4 TBB4:TCK4 TKX4:TMG4 TUT4:TWC4 UEP4:UFY4 UOL4:UPU4 UYH4:UZQ4 VID4:VJM4 VRZ4:VTI4 WBV4:WDE4 WLR4:WNA4 WVN4:WWW4 F65528:AO65528 JB65528:KK65528 SX65528:UG65528 ACT65528:AEC65528 AMP65528:ANY65528 AWL65528:AXU65528 BGH65528:BHQ65528 BQD65528:BRM65528 BZZ65528:CBI65528 CJV65528:CLE65528 CTR65528:CVA65528 DDN65528:DEW65528 DNJ65528:DOS65528 DXF65528:DYO65528 EHB65528:EIK65528 EQX65528:ESG65528 FAT65528:FCC65528 FKP65528:FLY65528 FUL65528:FVU65528 GEH65528:GFQ65528 GOD65528:GPM65528 GXZ65528:GZI65528 HHV65528:HJE65528 HRR65528:HTA65528 IBN65528:ICW65528 ILJ65528:IMS65528 IVF65528:IWO65528 JFB65528:JGK65528 JOX65528:JQG65528 JYT65528:KAC65528 KIP65528:KJY65528 KSL65528:KTU65528 LCH65528:LDQ65528 LMD65528:LNM65528 LVZ65528:LXI65528 MFV65528:MHE65528 MPR65528:MRA65528 MZN65528:NAW65528 NJJ65528:NKS65528 NTF65528:NUO65528 ODB65528:OEK65528 OMX65528:OOG65528 OWT65528:OYC65528 PGP65528:PHY65528 PQL65528:PRU65528 QAH65528:QBQ65528 QKD65528:QLM65528 QTZ65528:QVI65528 RDV65528:RFE65528 RNR65528:RPA65528 RXN65528:RYW65528 SHJ65528:SIS65528 SRF65528:SSO65528 TBB65528:TCK65528 TKX65528:TMG65528 TUT65528:TWC65528 UEP65528:UFY65528 UOL65528:UPU65528 UYH65528:UZQ65528 VID65528:VJM65528 VRZ65528:VTI65528 WBV65528:WDE65528 WLR65528:WNA65528 WVN65528:WWW65528 F131064:AO131064 JB131064:KK131064 SX131064:UG131064 ACT131064:AEC131064 AMP131064:ANY131064 AWL131064:AXU131064 BGH131064:BHQ131064 BQD131064:BRM131064 BZZ131064:CBI131064 CJV131064:CLE131064 CTR131064:CVA131064 DDN131064:DEW131064 DNJ131064:DOS131064 DXF131064:DYO131064 EHB131064:EIK131064 EQX131064:ESG131064 FAT131064:FCC131064 FKP131064:FLY131064 FUL131064:FVU131064 GEH131064:GFQ131064 GOD131064:GPM131064 GXZ131064:GZI131064 HHV131064:HJE131064 HRR131064:HTA131064 IBN131064:ICW131064 ILJ131064:IMS131064 IVF131064:IWO131064 JFB131064:JGK131064 JOX131064:JQG131064 JYT131064:KAC131064 KIP131064:KJY131064 KSL131064:KTU131064 LCH131064:LDQ131064 LMD131064:LNM131064 LVZ131064:LXI131064 MFV131064:MHE131064 MPR131064:MRA131064 MZN131064:NAW131064 NJJ131064:NKS131064 NTF131064:NUO131064 ODB131064:OEK131064 OMX131064:OOG131064 OWT131064:OYC131064 PGP131064:PHY131064 PQL131064:PRU131064 QAH131064:QBQ131064 QKD131064:QLM131064 QTZ131064:QVI131064 RDV131064:RFE131064 RNR131064:RPA131064 RXN131064:RYW131064 SHJ131064:SIS131064 SRF131064:SSO131064 TBB131064:TCK131064 TKX131064:TMG131064 TUT131064:TWC131064 UEP131064:UFY131064 UOL131064:UPU131064 UYH131064:UZQ131064 VID131064:VJM131064 VRZ131064:VTI131064 WBV131064:WDE131064 WLR131064:WNA131064 WVN131064:WWW131064 F196600:AO196600 JB196600:KK196600 SX196600:UG196600 ACT196600:AEC196600 AMP196600:ANY196600 AWL196600:AXU196600 BGH196600:BHQ196600 BQD196600:BRM196600 BZZ196600:CBI196600 CJV196600:CLE196600 CTR196600:CVA196600 DDN196600:DEW196600 DNJ196600:DOS196600 DXF196600:DYO196600 EHB196600:EIK196600 EQX196600:ESG196600 FAT196600:FCC196600 FKP196600:FLY196600 FUL196600:FVU196600 GEH196600:GFQ196600 GOD196600:GPM196600 GXZ196600:GZI196600 HHV196600:HJE196600 HRR196600:HTA196600 IBN196600:ICW196600 ILJ196600:IMS196600 IVF196600:IWO196600 JFB196600:JGK196600 JOX196600:JQG196600 JYT196600:KAC196600 KIP196600:KJY196600 KSL196600:KTU196600 LCH196600:LDQ196600 LMD196600:LNM196600 LVZ196600:LXI196600 MFV196600:MHE196600 MPR196600:MRA196600 MZN196600:NAW196600 NJJ196600:NKS196600 NTF196600:NUO196600 ODB196600:OEK196600 OMX196600:OOG196600 OWT196600:OYC196600 PGP196600:PHY196600 PQL196600:PRU196600 QAH196600:QBQ196600 QKD196600:QLM196600 QTZ196600:QVI196600 RDV196600:RFE196600 RNR196600:RPA196600 RXN196600:RYW196600 SHJ196600:SIS196600 SRF196600:SSO196600 TBB196600:TCK196600 TKX196600:TMG196600 TUT196600:TWC196600 UEP196600:UFY196600 UOL196600:UPU196600 UYH196600:UZQ196600 VID196600:VJM196600 VRZ196600:VTI196600 WBV196600:WDE196600 WLR196600:WNA196600 WVN196600:WWW196600 F262136:AO262136 JB262136:KK262136 SX262136:UG262136 ACT262136:AEC262136 AMP262136:ANY262136 AWL262136:AXU262136 BGH262136:BHQ262136 BQD262136:BRM262136 BZZ262136:CBI262136 CJV262136:CLE262136 CTR262136:CVA262136 DDN262136:DEW262136 DNJ262136:DOS262136 DXF262136:DYO262136 EHB262136:EIK262136 EQX262136:ESG262136 FAT262136:FCC262136 FKP262136:FLY262136 FUL262136:FVU262136 GEH262136:GFQ262136 GOD262136:GPM262136 GXZ262136:GZI262136 HHV262136:HJE262136 HRR262136:HTA262136 IBN262136:ICW262136 ILJ262136:IMS262136 IVF262136:IWO262136 JFB262136:JGK262136 JOX262136:JQG262136 JYT262136:KAC262136 KIP262136:KJY262136 KSL262136:KTU262136 LCH262136:LDQ262136 LMD262136:LNM262136 LVZ262136:LXI262136 MFV262136:MHE262136 MPR262136:MRA262136 MZN262136:NAW262136 NJJ262136:NKS262136 NTF262136:NUO262136 ODB262136:OEK262136 OMX262136:OOG262136 OWT262136:OYC262136 PGP262136:PHY262136 PQL262136:PRU262136 QAH262136:QBQ262136 QKD262136:QLM262136 QTZ262136:QVI262136 RDV262136:RFE262136 RNR262136:RPA262136 RXN262136:RYW262136 SHJ262136:SIS262136 SRF262136:SSO262136 TBB262136:TCK262136 TKX262136:TMG262136 TUT262136:TWC262136 UEP262136:UFY262136 UOL262136:UPU262136 UYH262136:UZQ262136 VID262136:VJM262136 VRZ262136:VTI262136 WBV262136:WDE262136 WLR262136:WNA262136 WVN262136:WWW262136 F327672:AO327672 JB327672:KK327672 SX327672:UG327672 ACT327672:AEC327672 AMP327672:ANY327672 AWL327672:AXU327672 BGH327672:BHQ327672 BQD327672:BRM327672 BZZ327672:CBI327672 CJV327672:CLE327672 CTR327672:CVA327672 DDN327672:DEW327672 DNJ327672:DOS327672 DXF327672:DYO327672 EHB327672:EIK327672 EQX327672:ESG327672 FAT327672:FCC327672 FKP327672:FLY327672 FUL327672:FVU327672 GEH327672:GFQ327672 GOD327672:GPM327672 GXZ327672:GZI327672 HHV327672:HJE327672 HRR327672:HTA327672 IBN327672:ICW327672 ILJ327672:IMS327672 IVF327672:IWO327672 JFB327672:JGK327672 JOX327672:JQG327672 JYT327672:KAC327672 KIP327672:KJY327672 KSL327672:KTU327672 LCH327672:LDQ327672 LMD327672:LNM327672 LVZ327672:LXI327672 MFV327672:MHE327672 MPR327672:MRA327672 MZN327672:NAW327672 NJJ327672:NKS327672 NTF327672:NUO327672 ODB327672:OEK327672 OMX327672:OOG327672 OWT327672:OYC327672 PGP327672:PHY327672 PQL327672:PRU327672 QAH327672:QBQ327672 QKD327672:QLM327672 QTZ327672:QVI327672 RDV327672:RFE327672 RNR327672:RPA327672 RXN327672:RYW327672 SHJ327672:SIS327672 SRF327672:SSO327672 TBB327672:TCK327672 TKX327672:TMG327672 TUT327672:TWC327672 UEP327672:UFY327672 UOL327672:UPU327672 UYH327672:UZQ327672 VID327672:VJM327672 VRZ327672:VTI327672 WBV327672:WDE327672 WLR327672:WNA327672 WVN327672:WWW327672 F393208:AO393208 JB393208:KK393208 SX393208:UG393208 ACT393208:AEC393208 AMP393208:ANY393208 AWL393208:AXU393208 BGH393208:BHQ393208 BQD393208:BRM393208 BZZ393208:CBI393208 CJV393208:CLE393208 CTR393208:CVA393208 DDN393208:DEW393208 DNJ393208:DOS393208 DXF393208:DYO393208 EHB393208:EIK393208 EQX393208:ESG393208 FAT393208:FCC393208 FKP393208:FLY393208 FUL393208:FVU393208 GEH393208:GFQ393208 GOD393208:GPM393208 GXZ393208:GZI393208 HHV393208:HJE393208 HRR393208:HTA393208 IBN393208:ICW393208 ILJ393208:IMS393208 IVF393208:IWO393208 JFB393208:JGK393208 JOX393208:JQG393208 JYT393208:KAC393208 KIP393208:KJY393208 KSL393208:KTU393208 LCH393208:LDQ393208 LMD393208:LNM393208 LVZ393208:LXI393208 MFV393208:MHE393208 MPR393208:MRA393208 MZN393208:NAW393208 NJJ393208:NKS393208 NTF393208:NUO393208 ODB393208:OEK393208 OMX393208:OOG393208 OWT393208:OYC393208 PGP393208:PHY393208 PQL393208:PRU393208 QAH393208:QBQ393208 QKD393208:QLM393208 QTZ393208:QVI393208 RDV393208:RFE393208 RNR393208:RPA393208 RXN393208:RYW393208 SHJ393208:SIS393208 SRF393208:SSO393208 TBB393208:TCK393208 TKX393208:TMG393208 TUT393208:TWC393208 UEP393208:UFY393208 UOL393208:UPU393208 UYH393208:UZQ393208 VID393208:VJM393208 VRZ393208:VTI393208 WBV393208:WDE393208 WLR393208:WNA393208 WVN393208:WWW393208 F458744:AO458744 JB458744:KK458744 SX458744:UG458744 ACT458744:AEC458744 AMP458744:ANY458744 AWL458744:AXU458744 BGH458744:BHQ458744 BQD458744:BRM458744 BZZ458744:CBI458744 CJV458744:CLE458744 CTR458744:CVA458744 DDN458744:DEW458744 DNJ458744:DOS458744 DXF458744:DYO458744 EHB458744:EIK458744 EQX458744:ESG458744 FAT458744:FCC458744 FKP458744:FLY458744 FUL458744:FVU458744 GEH458744:GFQ458744 GOD458744:GPM458744 GXZ458744:GZI458744 HHV458744:HJE458744 HRR458744:HTA458744 IBN458744:ICW458744 ILJ458744:IMS458744 IVF458744:IWO458744 JFB458744:JGK458744 JOX458744:JQG458744 JYT458744:KAC458744 KIP458744:KJY458744 KSL458744:KTU458744 LCH458744:LDQ458744 LMD458744:LNM458744 LVZ458744:LXI458744 MFV458744:MHE458744 MPR458744:MRA458744 MZN458744:NAW458744 NJJ458744:NKS458744 NTF458744:NUO458744 ODB458744:OEK458744 OMX458744:OOG458744 OWT458744:OYC458744 PGP458744:PHY458744 PQL458744:PRU458744 QAH458744:QBQ458744 QKD458744:QLM458744 QTZ458744:QVI458744 RDV458744:RFE458744 RNR458744:RPA458744 RXN458744:RYW458744 SHJ458744:SIS458744 SRF458744:SSO458744 TBB458744:TCK458744 TKX458744:TMG458744 TUT458744:TWC458744 UEP458744:UFY458744 UOL458744:UPU458744 UYH458744:UZQ458744 VID458744:VJM458744 VRZ458744:VTI458744 WBV458744:WDE458744 WLR458744:WNA458744 WVN458744:WWW458744 F524280:AO524280 JB524280:KK524280 SX524280:UG524280 ACT524280:AEC524280 AMP524280:ANY524280 AWL524280:AXU524280 BGH524280:BHQ524280 BQD524280:BRM524280 BZZ524280:CBI524280 CJV524280:CLE524280 CTR524280:CVA524280 DDN524280:DEW524280 DNJ524280:DOS524280 DXF524280:DYO524280 EHB524280:EIK524280 EQX524280:ESG524280 FAT524280:FCC524280 FKP524280:FLY524280 FUL524280:FVU524280 GEH524280:GFQ524280 GOD524280:GPM524280 GXZ524280:GZI524280 HHV524280:HJE524280 HRR524280:HTA524280 IBN524280:ICW524280 ILJ524280:IMS524280 IVF524280:IWO524280 JFB524280:JGK524280 JOX524280:JQG524280 JYT524280:KAC524280 KIP524280:KJY524280 KSL524280:KTU524280 LCH524280:LDQ524280 LMD524280:LNM524280 LVZ524280:LXI524280 MFV524280:MHE524280 MPR524280:MRA524280 MZN524280:NAW524280 NJJ524280:NKS524280 NTF524280:NUO524280 ODB524280:OEK524280 OMX524280:OOG524280 OWT524280:OYC524280 PGP524280:PHY524280 PQL524280:PRU524280 QAH524280:QBQ524280 QKD524280:QLM524280 QTZ524280:QVI524280 RDV524280:RFE524280 RNR524280:RPA524280 RXN524280:RYW524280 SHJ524280:SIS524280 SRF524280:SSO524280 TBB524280:TCK524280 TKX524280:TMG524280 TUT524280:TWC524280 UEP524280:UFY524280 UOL524280:UPU524280 UYH524280:UZQ524280 VID524280:VJM524280 VRZ524280:VTI524280 WBV524280:WDE524280 WLR524280:WNA524280 WVN524280:WWW524280 F589816:AO589816 JB589816:KK589816 SX589816:UG589816 ACT589816:AEC589816 AMP589816:ANY589816 AWL589816:AXU589816 BGH589816:BHQ589816 BQD589816:BRM589816 BZZ589816:CBI589816 CJV589816:CLE589816 CTR589816:CVA589816 DDN589816:DEW589816 DNJ589816:DOS589816 DXF589816:DYO589816 EHB589816:EIK589816 EQX589816:ESG589816 FAT589816:FCC589816 FKP589816:FLY589816 FUL589816:FVU589816 GEH589816:GFQ589816 GOD589816:GPM589816 GXZ589816:GZI589816 HHV589816:HJE589816 HRR589816:HTA589816 IBN589816:ICW589816 ILJ589816:IMS589816 IVF589816:IWO589816 JFB589816:JGK589816 JOX589816:JQG589816 JYT589816:KAC589816 KIP589816:KJY589816 KSL589816:KTU589816 LCH589816:LDQ589816 LMD589816:LNM589816 LVZ589816:LXI589816 MFV589816:MHE589816 MPR589816:MRA589816 MZN589816:NAW589816 NJJ589816:NKS589816 NTF589816:NUO589816 ODB589816:OEK589816 OMX589816:OOG589816 OWT589816:OYC589816 PGP589816:PHY589816 PQL589816:PRU589816 QAH589816:QBQ589816 QKD589816:QLM589816 QTZ589816:QVI589816 RDV589816:RFE589816 RNR589816:RPA589816 RXN589816:RYW589816 SHJ589816:SIS589816 SRF589816:SSO589816 TBB589816:TCK589816 TKX589816:TMG589816 TUT589816:TWC589816 UEP589816:UFY589816 UOL589816:UPU589816 UYH589816:UZQ589816 VID589816:VJM589816 VRZ589816:VTI589816 WBV589816:WDE589816 WLR589816:WNA589816 WVN589816:WWW589816 F655352:AO655352 JB655352:KK655352 SX655352:UG655352 ACT655352:AEC655352 AMP655352:ANY655352 AWL655352:AXU655352 BGH655352:BHQ655352 BQD655352:BRM655352 BZZ655352:CBI655352 CJV655352:CLE655352 CTR655352:CVA655352 DDN655352:DEW655352 DNJ655352:DOS655352 DXF655352:DYO655352 EHB655352:EIK655352 EQX655352:ESG655352 FAT655352:FCC655352 FKP655352:FLY655352 FUL655352:FVU655352 GEH655352:GFQ655352 GOD655352:GPM655352 GXZ655352:GZI655352 HHV655352:HJE655352 HRR655352:HTA655352 IBN655352:ICW655352 ILJ655352:IMS655352 IVF655352:IWO655352 JFB655352:JGK655352 JOX655352:JQG655352 JYT655352:KAC655352 KIP655352:KJY655352 KSL655352:KTU655352 LCH655352:LDQ655352 LMD655352:LNM655352 LVZ655352:LXI655352 MFV655352:MHE655352 MPR655352:MRA655352 MZN655352:NAW655352 NJJ655352:NKS655352 NTF655352:NUO655352 ODB655352:OEK655352 OMX655352:OOG655352 OWT655352:OYC655352 PGP655352:PHY655352 PQL655352:PRU655352 QAH655352:QBQ655352 QKD655352:QLM655352 QTZ655352:QVI655352 RDV655352:RFE655352 RNR655352:RPA655352 RXN655352:RYW655352 SHJ655352:SIS655352 SRF655352:SSO655352 TBB655352:TCK655352 TKX655352:TMG655352 TUT655352:TWC655352 UEP655352:UFY655352 UOL655352:UPU655352 UYH655352:UZQ655352 VID655352:VJM655352 VRZ655352:VTI655352 WBV655352:WDE655352 WLR655352:WNA655352 WVN655352:WWW655352 F720888:AO720888 JB720888:KK720888 SX720888:UG720888 ACT720888:AEC720888 AMP720888:ANY720888 AWL720888:AXU720888 BGH720888:BHQ720888 BQD720888:BRM720888 BZZ720888:CBI720888 CJV720888:CLE720888 CTR720888:CVA720888 DDN720888:DEW720888 DNJ720888:DOS720888 DXF720888:DYO720888 EHB720888:EIK720888 EQX720888:ESG720888 FAT720888:FCC720888 FKP720888:FLY720888 FUL720888:FVU720888 GEH720888:GFQ720888 GOD720888:GPM720888 GXZ720888:GZI720888 HHV720888:HJE720888 HRR720888:HTA720888 IBN720888:ICW720888 ILJ720888:IMS720888 IVF720888:IWO720888 JFB720888:JGK720888 JOX720888:JQG720888 JYT720888:KAC720888 KIP720888:KJY720888 KSL720888:KTU720888 LCH720888:LDQ720888 LMD720888:LNM720888 LVZ720888:LXI720888 MFV720888:MHE720888 MPR720888:MRA720888 MZN720888:NAW720888 NJJ720888:NKS720888 NTF720888:NUO720888 ODB720888:OEK720888 OMX720888:OOG720888 OWT720888:OYC720888 PGP720888:PHY720888 PQL720888:PRU720888 QAH720888:QBQ720888 QKD720888:QLM720888 QTZ720888:QVI720888 RDV720888:RFE720888 RNR720888:RPA720888 RXN720888:RYW720888 SHJ720888:SIS720888 SRF720888:SSO720888 TBB720888:TCK720888 TKX720888:TMG720888 TUT720888:TWC720888 UEP720888:UFY720888 UOL720888:UPU720888 UYH720888:UZQ720888 VID720888:VJM720888 VRZ720888:VTI720888 WBV720888:WDE720888 WLR720888:WNA720888 WVN720888:WWW720888 F786424:AO786424 JB786424:KK786424 SX786424:UG786424 ACT786424:AEC786424 AMP786424:ANY786424 AWL786424:AXU786424 BGH786424:BHQ786424 BQD786424:BRM786424 BZZ786424:CBI786424 CJV786424:CLE786424 CTR786424:CVA786424 DDN786424:DEW786424 DNJ786424:DOS786424 DXF786424:DYO786424 EHB786424:EIK786424 EQX786424:ESG786424 FAT786424:FCC786424 FKP786424:FLY786424 FUL786424:FVU786424 GEH786424:GFQ786424 GOD786424:GPM786424 GXZ786424:GZI786424 HHV786424:HJE786424 HRR786424:HTA786424 IBN786424:ICW786424 ILJ786424:IMS786424 IVF786424:IWO786424 JFB786424:JGK786424 JOX786424:JQG786424 JYT786424:KAC786424 KIP786424:KJY786424 KSL786424:KTU786424 LCH786424:LDQ786424 LMD786424:LNM786424 LVZ786424:LXI786424 MFV786424:MHE786424 MPR786424:MRA786424 MZN786424:NAW786424 NJJ786424:NKS786424 NTF786424:NUO786424 ODB786424:OEK786424 OMX786424:OOG786424 OWT786424:OYC786424 PGP786424:PHY786424 PQL786424:PRU786424 QAH786424:QBQ786424 QKD786424:QLM786424 QTZ786424:QVI786424 RDV786424:RFE786424 RNR786424:RPA786424 RXN786424:RYW786424 SHJ786424:SIS786424 SRF786424:SSO786424 TBB786424:TCK786424 TKX786424:TMG786424 TUT786424:TWC786424 UEP786424:UFY786424 UOL786424:UPU786424 UYH786424:UZQ786424 VID786424:VJM786424 VRZ786424:VTI786424 WBV786424:WDE786424 WLR786424:WNA786424 WVN786424:WWW786424 F851960:AO851960 JB851960:KK851960 SX851960:UG851960 ACT851960:AEC851960 AMP851960:ANY851960 AWL851960:AXU851960 BGH851960:BHQ851960 BQD851960:BRM851960 BZZ851960:CBI851960 CJV851960:CLE851960 CTR851960:CVA851960 DDN851960:DEW851960 DNJ851960:DOS851960 DXF851960:DYO851960 EHB851960:EIK851960 EQX851960:ESG851960 FAT851960:FCC851960 FKP851960:FLY851960 FUL851960:FVU851960 GEH851960:GFQ851960 GOD851960:GPM851960 GXZ851960:GZI851960 HHV851960:HJE851960 HRR851960:HTA851960 IBN851960:ICW851960 ILJ851960:IMS851960 IVF851960:IWO851960 JFB851960:JGK851960 JOX851960:JQG851960 JYT851960:KAC851960 KIP851960:KJY851960 KSL851960:KTU851960 LCH851960:LDQ851960 LMD851960:LNM851960 LVZ851960:LXI851960 MFV851960:MHE851960 MPR851960:MRA851960 MZN851960:NAW851960 NJJ851960:NKS851960 NTF851960:NUO851960 ODB851960:OEK851960 OMX851960:OOG851960 OWT851960:OYC851960 PGP851960:PHY851960 PQL851960:PRU851960 QAH851960:QBQ851960 QKD851960:QLM851960 QTZ851960:QVI851960 RDV851960:RFE851960 RNR851960:RPA851960 RXN851960:RYW851960 SHJ851960:SIS851960 SRF851960:SSO851960 TBB851960:TCK851960 TKX851960:TMG851960 TUT851960:TWC851960 UEP851960:UFY851960 UOL851960:UPU851960 UYH851960:UZQ851960 VID851960:VJM851960 VRZ851960:VTI851960 WBV851960:WDE851960 WLR851960:WNA851960 WVN851960:WWW851960 F917496:AO917496 JB917496:KK917496 SX917496:UG917496 ACT917496:AEC917496 AMP917496:ANY917496 AWL917496:AXU917496 BGH917496:BHQ917496 BQD917496:BRM917496 BZZ917496:CBI917496 CJV917496:CLE917496 CTR917496:CVA917496 DDN917496:DEW917496 DNJ917496:DOS917496 DXF917496:DYO917496 EHB917496:EIK917496 EQX917496:ESG917496 FAT917496:FCC917496 FKP917496:FLY917496 FUL917496:FVU917496 GEH917496:GFQ917496 GOD917496:GPM917496 GXZ917496:GZI917496 HHV917496:HJE917496 HRR917496:HTA917496 IBN917496:ICW917496 ILJ917496:IMS917496 IVF917496:IWO917496 JFB917496:JGK917496 JOX917496:JQG917496 JYT917496:KAC917496 KIP917496:KJY917496 KSL917496:KTU917496 LCH917496:LDQ917496 LMD917496:LNM917496 LVZ917496:LXI917496 MFV917496:MHE917496 MPR917496:MRA917496 MZN917496:NAW917496 NJJ917496:NKS917496 NTF917496:NUO917496 ODB917496:OEK917496 OMX917496:OOG917496 OWT917496:OYC917496 PGP917496:PHY917496 PQL917496:PRU917496 QAH917496:QBQ917496 QKD917496:QLM917496 QTZ917496:QVI917496 RDV917496:RFE917496 RNR917496:RPA917496 RXN917496:RYW917496 SHJ917496:SIS917496 SRF917496:SSO917496 TBB917496:TCK917496 TKX917496:TMG917496 TUT917496:TWC917496 UEP917496:UFY917496 UOL917496:UPU917496 UYH917496:UZQ917496 VID917496:VJM917496 VRZ917496:VTI917496 WBV917496:WDE917496 WLR917496:WNA917496 WVN917496:WWW917496 F983032:AO983032 JB983032:KK983032 SX983032:UG983032 ACT983032:AEC983032 AMP983032:ANY983032 AWL983032:AXU983032 BGH983032:BHQ983032 BQD983032:BRM983032 BZZ983032:CBI983032 CJV983032:CLE983032 CTR983032:CVA983032 DDN983032:DEW983032 DNJ983032:DOS983032 DXF983032:DYO983032 EHB983032:EIK983032 EQX983032:ESG983032 FAT983032:FCC983032 FKP983032:FLY983032 FUL983032:FVU983032 GEH983032:GFQ983032 GOD983032:GPM983032 GXZ983032:GZI983032 HHV983032:HJE983032 HRR983032:HTA983032 IBN983032:ICW983032 ILJ983032:IMS983032 IVF983032:IWO983032 JFB983032:JGK983032 JOX983032:JQG983032 JYT983032:KAC983032 KIP983032:KJY983032 KSL983032:KTU983032 LCH983032:LDQ983032 LMD983032:LNM983032 LVZ983032:LXI983032 MFV983032:MHE983032 MPR983032:MRA983032 MZN983032:NAW983032 NJJ983032:NKS983032 NTF983032:NUO983032 ODB983032:OEK983032 OMX983032:OOG983032 OWT983032:OYC983032 PGP983032:PHY983032 PQL983032:PRU983032 QAH983032:QBQ983032 QKD983032:QLM983032 QTZ983032:QVI983032 RDV983032:RFE983032 RNR983032:RPA983032 RXN983032:RYW983032 SHJ983032:SIS983032 SRF983032:SSO983032 TBB983032:TCK983032 TKX983032:TMG983032 TUT983032:TWC983032 UEP983032:UFY983032 UOL983032:UPU983032 UYH983032:UZQ983032 VID983032:VJM983032 VRZ983032:VTI983032 WBV983032:WDE983032 WLR983032:WNA983032 WVN983032:WWW983032" xr:uid="{00000000-0002-0000-0800-000001000000}">
      <formula1>"H,H25,H26,H27,H28,H29,H30,H31,H32,H33,H34,H35"</formula1>
    </dataValidation>
  </dataValidations>
  <printOptions horizontalCentered="1"/>
  <pageMargins left="0.25" right="0.25" top="0.75" bottom="0.75" header="0.3" footer="0.3"/>
  <pageSetup paperSize="9" scale="2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申請書</vt:lpstr>
      <vt:lpstr>収支計画</vt:lpstr>
      <vt:lpstr>1年目</vt:lpstr>
      <vt:lpstr>2年目</vt:lpstr>
      <vt:lpstr>3年目</vt:lpstr>
      <vt:lpstr>4年目</vt:lpstr>
      <vt:lpstr>5年目</vt:lpstr>
      <vt:lpstr>作付計画1</vt:lpstr>
      <vt:lpstr>作付計画2</vt:lpstr>
      <vt:lpstr>作付計画3</vt:lpstr>
      <vt:lpstr>作付計画4</vt:lpstr>
      <vt:lpstr>作付計画5</vt:lpstr>
      <vt:lpstr>同意書</vt:lpstr>
      <vt:lpstr>'1年目'!Print_Area</vt:lpstr>
      <vt:lpstr>'2年目'!Print_Area</vt:lpstr>
      <vt:lpstr>'3年目'!Print_Area</vt:lpstr>
      <vt:lpstr>'4年目'!Print_Area</vt:lpstr>
      <vt:lpstr>'5年目'!Print_Area</vt:lpstr>
      <vt:lpstr>収支計画!Print_Area</vt:lpstr>
      <vt:lpstr>申請書!Print_Area</vt:lpstr>
      <vt:lpstr>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2019-06-04T02:38:44Z</dcterms:created>
  <dcterms:modified xsi:type="dcterms:W3CDTF">2026-06-09T06:18:20Z</dcterms:modified>
</cp:coreProperties>
</file>