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10.17.100.108\建築共用\00 庶務関係\01 庶務\07 HP関係\2.書類関係\1.工事関係書類一覧\21.週休２日制モデル工事（交替制）元請\"/>
    </mc:Choice>
  </mc:AlternateContent>
  <xr:revisionPtr revIDLastSave="0" documentId="13_ncr:1_{2295641A-4734-499C-A2C1-99D79304FB16}" xr6:coauthVersionLast="36" xr6:coauthVersionMax="36" xr10:uidLastSave="{00000000-0000-0000-0000-000000000000}"/>
  <bookViews>
    <workbookView xWindow="720" yWindow="345" windowWidth="17955" windowHeight="11115" activeTab="1" xr2:uid="{00000000-000D-0000-FFFF-FFFF00000000}"/>
  </bookViews>
  <sheets>
    <sheet name="休日チェックリスト" sheetId="5" r:id="rId1"/>
    <sheet name="休日チェックリスト（記入例）" sheetId="9" r:id="rId2"/>
  </sheets>
  <definedNames>
    <definedName name="_xlnm.Print_Area" localSheetId="0">休日チェックリスト!$C$5:$AR$43</definedName>
    <definedName name="_xlnm.Print_Area" localSheetId="1">'休日チェックリスト（記入例）'!$C$5:$AR$36</definedName>
  </definedNames>
  <calcPr calcId="191029"/>
</workbook>
</file>

<file path=xl/calcChain.xml><?xml version="1.0" encoding="utf-8"?>
<calcChain xmlns="http://schemas.openxmlformats.org/spreadsheetml/2006/main">
  <c r="AQ29" i="9" l="1"/>
  <c r="AP29" i="9"/>
  <c r="AO29" i="9"/>
  <c r="AM29" i="9"/>
  <c r="AL29" i="9"/>
  <c r="AK29" i="9"/>
  <c r="AQ28" i="9"/>
  <c r="AP28" i="9"/>
  <c r="AO28" i="9"/>
  <c r="AM28" i="9"/>
  <c r="AL28" i="9"/>
  <c r="AK28" i="9"/>
  <c r="AQ27" i="9"/>
  <c r="AP27" i="9"/>
  <c r="AO27" i="9"/>
  <c r="AM27" i="9"/>
  <c r="AL27" i="9"/>
  <c r="AK27" i="9"/>
  <c r="AQ26" i="9"/>
  <c r="AP26" i="9"/>
  <c r="AO26" i="9"/>
  <c r="AM26" i="9"/>
  <c r="AL26" i="9"/>
  <c r="AK26" i="9"/>
  <c r="AQ25" i="9"/>
  <c r="AP25" i="9"/>
  <c r="AO25" i="9"/>
  <c r="AM25" i="9"/>
  <c r="AL25" i="9"/>
  <c r="AK25" i="9"/>
  <c r="AQ24" i="9"/>
  <c r="AP24" i="9"/>
  <c r="AO24" i="9"/>
  <c r="AM24" i="9"/>
  <c r="AL24" i="9"/>
  <c r="AK24" i="9"/>
  <c r="AQ23" i="9"/>
  <c r="AP23" i="9"/>
  <c r="AO23" i="9"/>
  <c r="AM23" i="9"/>
  <c r="AL23" i="9"/>
  <c r="AK23" i="9"/>
  <c r="AQ22" i="9"/>
  <c r="AP22" i="9"/>
  <c r="AO22" i="9"/>
  <c r="AM22" i="9"/>
  <c r="AL22" i="9"/>
  <c r="AK22" i="9"/>
  <c r="AQ21" i="9"/>
  <c r="AP21" i="9"/>
  <c r="AO21" i="9"/>
  <c r="AM21" i="9"/>
  <c r="AL21" i="9"/>
  <c r="AK21" i="9"/>
  <c r="AQ20" i="9"/>
  <c r="AP20" i="9"/>
  <c r="AO20" i="9"/>
  <c r="AM20" i="9"/>
  <c r="AL20" i="9"/>
  <c r="AK20" i="9"/>
  <c r="AQ19" i="9"/>
  <c r="AP19" i="9"/>
  <c r="AO19" i="9"/>
  <c r="AM19" i="9"/>
  <c r="AL19" i="9"/>
  <c r="AK19" i="9"/>
  <c r="AQ18" i="9"/>
  <c r="AP18" i="9"/>
  <c r="AO18" i="9"/>
  <c r="AM18" i="9"/>
  <c r="AL18" i="9"/>
  <c r="AK18" i="9"/>
  <c r="AQ17" i="9"/>
  <c r="AP17" i="9"/>
  <c r="AO17" i="9"/>
  <c r="AM17" i="9"/>
  <c r="AL17" i="9"/>
  <c r="AK17" i="9"/>
  <c r="AQ16" i="9"/>
  <c r="AP16" i="9"/>
  <c r="AO16" i="9"/>
  <c r="AM16" i="9"/>
  <c r="AL16" i="9"/>
  <c r="AK16" i="9"/>
  <c r="AQ15" i="9"/>
  <c r="AP15" i="9"/>
  <c r="AO15" i="9"/>
  <c r="AM15" i="9"/>
  <c r="AL15" i="9"/>
  <c r="AK15" i="9"/>
  <c r="AR14" i="9"/>
  <c r="AQ14" i="9"/>
  <c r="AP14" i="9"/>
  <c r="AO14" i="9"/>
  <c r="AN14" i="9"/>
  <c r="AM14" i="9"/>
  <c r="AL14" i="9"/>
  <c r="AK14"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F10" i="9"/>
  <c r="AQ36" i="5"/>
  <c r="AP36" i="5"/>
  <c r="AO36" i="5"/>
  <c r="AM36" i="5"/>
  <c r="AL36" i="5"/>
  <c r="AK36" i="5"/>
  <c r="AQ35" i="5"/>
  <c r="AP35" i="5"/>
  <c r="AO35" i="5"/>
  <c r="AM35" i="5"/>
  <c r="AL35" i="5"/>
  <c r="AK35" i="5"/>
  <c r="AQ34" i="5"/>
  <c r="AP34" i="5"/>
  <c r="AO34" i="5"/>
  <c r="AM34" i="5"/>
  <c r="AL34" i="5"/>
  <c r="AK34" i="5"/>
  <c r="AQ33" i="5"/>
  <c r="AP33" i="5"/>
  <c r="AO33" i="5"/>
  <c r="AM33" i="5"/>
  <c r="AL33" i="5"/>
  <c r="AK33" i="5"/>
  <c r="AQ32" i="5"/>
  <c r="AP32" i="5"/>
  <c r="AO32" i="5"/>
  <c r="AM32" i="5"/>
  <c r="AL32" i="5"/>
  <c r="AK32" i="5"/>
  <c r="AQ31" i="5"/>
  <c r="AP31" i="5"/>
  <c r="AO31" i="5"/>
  <c r="AM31" i="5"/>
  <c r="AL31" i="5"/>
  <c r="AK31" i="5"/>
  <c r="AQ30" i="5"/>
  <c r="AP30" i="5"/>
  <c r="AO30" i="5"/>
  <c r="AM30" i="5"/>
  <c r="AL30" i="5"/>
  <c r="AK30" i="5"/>
  <c r="AQ29" i="5"/>
  <c r="AP29" i="5"/>
  <c r="AO29" i="5"/>
  <c r="AM29" i="5"/>
  <c r="AL29" i="5"/>
  <c r="AK29" i="5"/>
  <c r="AQ28" i="5"/>
  <c r="AP28" i="5"/>
  <c r="AO28" i="5"/>
  <c r="AM28" i="5"/>
  <c r="AL28" i="5"/>
  <c r="AK28" i="5"/>
  <c r="AQ27" i="5"/>
  <c r="AP27" i="5"/>
  <c r="AO27" i="5"/>
  <c r="AM27" i="5"/>
  <c r="AL27" i="5"/>
  <c r="AK27" i="5"/>
  <c r="AQ26" i="5"/>
  <c r="AP26" i="5"/>
  <c r="AO26" i="5"/>
  <c r="AM26" i="5"/>
  <c r="AL26" i="5"/>
  <c r="AK26" i="5"/>
  <c r="AQ25" i="5"/>
  <c r="AP25" i="5"/>
  <c r="AO25" i="5"/>
  <c r="AM25" i="5"/>
  <c r="AL25" i="5"/>
  <c r="AK25" i="5"/>
  <c r="AQ24" i="5"/>
  <c r="AP24" i="5"/>
  <c r="AO24" i="5"/>
  <c r="AM24" i="5"/>
  <c r="AL24" i="5"/>
  <c r="AK24" i="5"/>
  <c r="AQ23" i="5"/>
  <c r="AP23" i="5"/>
  <c r="AO23" i="5"/>
  <c r="AM23" i="5"/>
  <c r="AL23" i="5"/>
  <c r="AK23" i="5"/>
  <c r="AQ22" i="5"/>
  <c r="AP22" i="5"/>
  <c r="AO22" i="5"/>
  <c r="AM22" i="5"/>
  <c r="AL22" i="5"/>
  <c r="AK22" i="5"/>
  <c r="AQ21" i="5"/>
  <c r="AP21" i="5"/>
  <c r="AO21" i="5"/>
  <c r="AM21" i="5"/>
  <c r="AL21" i="5"/>
  <c r="AK21" i="5"/>
  <c r="AQ20" i="5"/>
  <c r="AP20" i="5"/>
  <c r="AO20" i="5"/>
  <c r="AM20" i="5"/>
  <c r="AL20" i="5"/>
  <c r="AK20" i="5"/>
  <c r="AQ19" i="5"/>
  <c r="AP19" i="5"/>
  <c r="AO19" i="5"/>
  <c r="AM19" i="5"/>
  <c r="AL19" i="5"/>
  <c r="AK19" i="5"/>
  <c r="AQ18" i="5"/>
  <c r="AP18" i="5"/>
  <c r="AO18" i="5"/>
  <c r="AM18" i="5"/>
  <c r="AL18" i="5"/>
  <c r="AK18" i="5"/>
  <c r="AQ17" i="5"/>
  <c r="AP17" i="5"/>
  <c r="AO17" i="5"/>
  <c r="AM17" i="5"/>
  <c r="AL17" i="5"/>
  <c r="AK17" i="5"/>
  <c r="AQ16" i="5"/>
  <c r="AP16" i="5"/>
  <c r="AO16" i="5"/>
  <c r="AM16" i="5"/>
  <c r="AL16" i="5"/>
  <c r="AK16" i="5"/>
  <c r="AQ15" i="5"/>
  <c r="AP15" i="5"/>
  <c r="AO15" i="5"/>
  <c r="AM15" i="5"/>
  <c r="AL15" i="5"/>
  <c r="AK15" i="5"/>
  <c r="AR14" i="5"/>
  <c r="AQ14" i="5"/>
  <c r="AP14" i="5"/>
  <c r="AO14" i="5"/>
  <c r="AN14" i="5"/>
  <c r="AM14" i="5"/>
  <c r="AL14" i="5"/>
  <c r="AK14"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F10" i="5"/>
</calcChain>
</file>

<file path=xl/sharedStrings.xml><?xml version="1.0" encoding="utf-8"?>
<sst xmlns="http://schemas.openxmlformats.org/spreadsheetml/2006/main" count="420" uniqueCount="30">
  <si>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</si>
  <si>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</si>
  <si>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</si>
  <si>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</si>
  <si>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</si>
  <si>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</si>
  <si>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</si>
  <si>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</si>
  <si>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</si>
  <si>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月</t>
    <rPh sb="0" eb="1">
      <t>ゲツ</t>
    </rPh>
    <phoneticPr fontId="5"/>
  </si>
  <si>
    <t>リスト</t>
    <phoneticPr fontId="5"/>
  </si>
  <si>
    <t>（株）○○建設</t>
    <rPh sb="0" eb="3">
      <t>カブ</t>
    </rPh>
    <rPh sb="5" eb="7">
      <t>ケンセツ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</si>
  <si>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</si>
  <si>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</si>
  <si>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</si>
  <si>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t>
  </si>
  <si>
    <t>A建設</t>
    <rPh sb="1" eb="3">
      <t>ケンセツ</t>
    </rPh>
    <phoneticPr fontId="5"/>
  </si>
  <si>
    <t>※右の入力欄に年月を入力すると、その月のチェックリストになります</t>
  </si>
  <si>
    <t>週休２日制モデル工事（交替制）　休日確保状況チェックリスト</t>
    <rPh sb="4" eb="5">
      <t>セイ</t>
    </rPh>
    <rPh sb="11" eb="13">
      <t>コウタイ</t>
    </rPh>
    <rPh sb="16" eb="18">
      <t>キュウジツ</t>
    </rPh>
    <rPh sb="18" eb="20">
      <t>カクホ</t>
    </rPh>
    <rPh sb="20" eb="22">
      <t>ジョウキョウ</t>
    </rPh>
    <phoneticPr fontId="5"/>
  </si>
  <si>
    <t>土日
日数</t>
    <rPh sb="0" eb="2">
      <t>ドニチ</t>
    </rPh>
    <rPh sb="3" eb="5">
      <t>ニッスウ</t>
    </rPh>
    <phoneticPr fontId="5"/>
  </si>
  <si>
    <t>補正後
休日率</t>
    <rPh sb="0" eb="2">
      <t>ホセイ</t>
    </rPh>
    <rPh sb="2" eb="3">
      <t>ゴ</t>
    </rPh>
    <rPh sb="4" eb="6">
      <t>キュウジツ</t>
    </rPh>
    <rPh sb="6" eb="7">
      <t>リツ</t>
    </rPh>
    <phoneticPr fontId="5"/>
  </si>
  <si>
    <t>暦
判定</t>
    <rPh sb="0" eb="1">
      <t>コヨミ</t>
    </rPh>
    <rPh sb="2" eb="4">
      <t>ハンテイ</t>
    </rPh>
    <phoneticPr fontId="5"/>
  </si>
  <si>
    <t>○○</t>
  </si>
  <si>
    <t>□□</t>
  </si>
  <si>
    <t>◇◇</t>
  </si>
  <si>
    <t>◆◆</t>
  </si>
  <si>
    <t>△△</t>
  </si>
  <si>
    <t>▲▲</t>
    <phoneticPr fontId="5"/>
  </si>
  <si>
    <t>補正後休日率</t>
    <rPh sb="0" eb="2">
      <t>ホセイ</t>
    </rPh>
    <rPh sb="2" eb="3">
      <t>アト</t>
    </rPh>
    <rPh sb="3" eb="5">
      <t>キュウジツ</t>
    </rPh>
    <rPh sb="5" eb="6">
      <t>リツ</t>
    </rPh>
    <phoneticPr fontId="5"/>
  </si>
  <si>
    <t xml:space="preserve">※「会社名」、「氏名」、「休日確保状況」欄に記入する。（”休”：休日、”-”：対象期間外、空欄：対象期間）																			
※対象期間日数について技術者及び技能労働者の従事期間の日数を基本とする。																			
※対象者数に応じて、行の追加削除を適切に行う。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</si>
</sst>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0" fontId="9" fillId="0" borderId="0"/>
  </cellStyleXfs>
  <cellXfs count="34">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177" fontId="7" fillId="0" borderId="1" xfId="0" applyNumberFormat="1"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176"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cellXfs>
  <cellStyles count="12">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0A9B4B79-130A-43AF-A059-5A72C65DD606}"/>
  </cellStyles>
  <dxfs count="1">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Y53"/>
  <sheetViews>
    <sheetView showGridLines="0" view="pageBreakPreview" topLeftCell="A5" zoomScale="85" zoomScaleNormal="100" zoomScaleSheetLayoutView="85" workbookViewId="0">
      <selection activeCell="AH23" sqref="AH23"/>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5.25" customWidth="1"/>
    <col min="43" max="43" width="7.125" customWidth="1"/>
    <col min="44" max="44" width="8.5" bestFit="1" customWidth="1"/>
    <col min="47" max="77" width="4.625" customWidth="1"/>
  </cols>
  <sheetData>
    <row r="1" spans="4:51" ht="14.25" thickBot="1" x14ac:dyDescent="0.2"/>
    <row r="2" spans="4:51" x14ac:dyDescent="0.15">
      <c r="N2" s="11"/>
      <c r="AE2" s="8" t="s">
        <v>5</v>
      </c>
      <c r="AF2" s="22">
        <v>2024</v>
      </c>
      <c r="AG2" s="23"/>
    </row>
    <row r="3" spans="4:51" ht="14.25" thickBot="1" x14ac:dyDescent="0.2">
      <c r="AE3" s="9" t="s">
        <v>9</v>
      </c>
      <c r="AF3" s="24">
        <v>4</v>
      </c>
      <c r="AG3" s="25"/>
    </row>
    <row r="6" spans="4:51" ht="18.75" customHeight="1" x14ac:dyDescent="0.15">
      <c r="D6" s="1" t="s">
        <v>18</v>
      </c>
      <c r="O6" s="12"/>
      <c r="P6" s="12"/>
      <c r="Q6" s="12"/>
      <c r="R6" s="12"/>
      <c r="S6" s="12"/>
      <c r="T6" s="12"/>
      <c r="U6" s="12"/>
      <c r="V6" s="12"/>
      <c r="W6" s="12"/>
      <c r="X6" s="12"/>
      <c r="Y6" s="12"/>
      <c r="Z6" s="12"/>
      <c r="AA6" s="12"/>
      <c r="AB6" s="12"/>
      <c r="AC6" s="12"/>
      <c r="AD6" s="12"/>
    </row>
    <row r="7" spans="4:51" ht="13.5" customHeight="1" x14ac:dyDescent="0.15">
      <c r="N7" s="13"/>
    </row>
    <row r="8" spans="4:51" ht="18.75" x14ac:dyDescent="0.15">
      <c r="D8" s="2" t="s">
        <v>2</v>
      </c>
      <c r="E8" s="2" t="s">
        <v>3</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1" ht="18.75" x14ac:dyDescent="0.15">
      <c r="D9" s="2" t="s">
        <v>4</v>
      </c>
      <c r="E9" s="2" t="s">
        <v>11</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c r="AL9" s="3"/>
      <c r="AN9" s="3"/>
      <c r="AP9" s="3"/>
      <c r="AR9" s="3"/>
    </row>
    <row r="10" spans="4:51" ht="18.75" customHeight="1" x14ac:dyDescent="0.15">
      <c r="D10" s="32" t="s">
        <v>0</v>
      </c>
      <c r="E10" s="32" t="s">
        <v>1</v>
      </c>
      <c r="F10" s="33" t="str">
        <f>AF2&amp;"年"&amp;AF3&amp;"月　休日確保状況"</f>
        <v>2024年4月　休日確保状況</v>
      </c>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28" t="s">
        <v>14</v>
      </c>
      <c r="AL10" s="29"/>
      <c r="AM10" s="29"/>
      <c r="AN10" s="30"/>
      <c r="AO10" s="28" t="s">
        <v>28</v>
      </c>
      <c r="AP10" s="29"/>
      <c r="AQ10" s="29"/>
      <c r="AR10" s="30"/>
      <c r="AS10" s="7" t="s">
        <v>10</v>
      </c>
    </row>
    <row r="11" spans="4:51" ht="18.75" customHeight="1" x14ac:dyDescent="0.15">
      <c r="D11" s="32"/>
      <c r="E11" s="32"/>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1" t="s">
        <v>13</v>
      </c>
      <c r="AL11" s="31" t="s">
        <v>8</v>
      </c>
      <c r="AM11" s="26" t="s">
        <v>14</v>
      </c>
      <c r="AN11" s="26" t="s">
        <v>12</v>
      </c>
      <c r="AO11" s="26" t="s">
        <v>19</v>
      </c>
      <c r="AP11" s="26" t="s">
        <v>21</v>
      </c>
      <c r="AQ11" s="26" t="s">
        <v>20</v>
      </c>
      <c r="AR11" s="26" t="s">
        <v>12</v>
      </c>
      <c r="AS11" s="6" t="s">
        <v>6</v>
      </c>
    </row>
    <row r="12" spans="4:51" ht="18.75" x14ac:dyDescent="0.15">
      <c r="D12" s="32"/>
      <c r="E12" s="32"/>
      <c r="F12" s="5">
        <f>DATE(AF2,AF3,1)</f>
        <v>45383</v>
      </c>
      <c r="G12" s="5">
        <f>F12+1</f>
        <v>45384</v>
      </c>
      <c r="H12" s="5">
        <f t="shared" ref="H12:AG12" si="0">G12+1</f>
        <v>45385</v>
      </c>
      <c r="I12" s="5">
        <f t="shared" si="0"/>
        <v>45386</v>
      </c>
      <c r="J12" s="5">
        <f t="shared" si="0"/>
        <v>45387</v>
      </c>
      <c r="K12" s="5">
        <f t="shared" si="0"/>
        <v>45388</v>
      </c>
      <c r="L12" s="5">
        <f t="shared" si="0"/>
        <v>45389</v>
      </c>
      <c r="M12" s="5">
        <f t="shared" si="0"/>
        <v>45390</v>
      </c>
      <c r="N12" s="5">
        <f t="shared" si="0"/>
        <v>45391</v>
      </c>
      <c r="O12" s="5">
        <f t="shared" si="0"/>
        <v>45392</v>
      </c>
      <c r="P12" s="5">
        <f t="shared" si="0"/>
        <v>45393</v>
      </c>
      <c r="Q12" s="5">
        <f t="shared" si="0"/>
        <v>45394</v>
      </c>
      <c r="R12" s="5">
        <f t="shared" si="0"/>
        <v>45395</v>
      </c>
      <c r="S12" s="5">
        <f t="shared" si="0"/>
        <v>45396</v>
      </c>
      <c r="T12" s="5">
        <f t="shared" si="0"/>
        <v>45397</v>
      </c>
      <c r="U12" s="5">
        <f t="shared" si="0"/>
        <v>45398</v>
      </c>
      <c r="V12" s="5">
        <f t="shared" si="0"/>
        <v>45399</v>
      </c>
      <c r="W12" s="5">
        <f t="shared" si="0"/>
        <v>45400</v>
      </c>
      <c r="X12" s="5">
        <f t="shared" si="0"/>
        <v>45401</v>
      </c>
      <c r="Y12" s="5">
        <f t="shared" si="0"/>
        <v>45402</v>
      </c>
      <c r="Z12" s="5">
        <f t="shared" si="0"/>
        <v>45403</v>
      </c>
      <c r="AA12" s="5">
        <f t="shared" si="0"/>
        <v>45404</v>
      </c>
      <c r="AB12" s="5">
        <f t="shared" si="0"/>
        <v>45405</v>
      </c>
      <c r="AC12" s="5">
        <f t="shared" si="0"/>
        <v>45406</v>
      </c>
      <c r="AD12" s="5">
        <f t="shared" si="0"/>
        <v>45407</v>
      </c>
      <c r="AE12" s="5">
        <f t="shared" si="0"/>
        <v>45408</v>
      </c>
      <c r="AF12" s="5">
        <f t="shared" si="0"/>
        <v>45409</v>
      </c>
      <c r="AG12" s="5">
        <f t="shared" si="0"/>
        <v>45410</v>
      </c>
      <c r="AH12" s="5">
        <f>IF(AG12=EOMONTH($F$12,0),"",AG12+1)</f>
        <v>45411</v>
      </c>
      <c r="AI12" s="5">
        <f>IF(OR(AH12="",AH12=EOMONTH($F$12,0)),"",AH12+1)</f>
        <v>45412</v>
      </c>
      <c r="AJ12" s="5" t="str">
        <f>IF(OR(AI12="",AI12=EOMONTH($F$12,0)),"",AI12+1)</f>
        <v/>
      </c>
      <c r="AK12" s="32"/>
      <c r="AL12" s="32"/>
      <c r="AM12" s="27"/>
      <c r="AN12" s="27"/>
      <c r="AO12" s="27"/>
      <c r="AP12" s="27"/>
      <c r="AQ12" s="27"/>
      <c r="AR12" s="27"/>
      <c r="AS12" s="7" t="s">
        <v>7</v>
      </c>
    </row>
    <row r="13" spans="4:51" ht="18.75" hidden="1" x14ac:dyDescent="0.15">
      <c r="D13" s="16"/>
      <c r="E13" s="16"/>
      <c r="F13" s="5">
        <f>WEEKDAY(F12)</f>
        <v>2</v>
      </c>
      <c r="G13" s="5">
        <f t="shared" ref="G13:AJ13" si="1">WEEKDAY(G12)</f>
        <v>3</v>
      </c>
      <c r="H13" s="5">
        <f t="shared" si="1"/>
        <v>4</v>
      </c>
      <c r="I13" s="5">
        <f t="shared" si="1"/>
        <v>5</v>
      </c>
      <c r="J13" s="5">
        <f t="shared" si="1"/>
        <v>6</v>
      </c>
      <c r="K13" s="5">
        <f t="shared" si="1"/>
        <v>7</v>
      </c>
      <c r="L13" s="5">
        <f t="shared" si="1"/>
        <v>1</v>
      </c>
      <c r="M13" s="5">
        <f t="shared" si="1"/>
        <v>2</v>
      </c>
      <c r="N13" s="5">
        <f t="shared" si="1"/>
        <v>3</v>
      </c>
      <c r="O13" s="5">
        <f t="shared" si="1"/>
        <v>4</v>
      </c>
      <c r="P13" s="5">
        <f t="shared" si="1"/>
        <v>5</v>
      </c>
      <c r="Q13" s="5">
        <f t="shared" si="1"/>
        <v>6</v>
      </c>
      <c r="R13" s="5">
        <f t="shared" si="1"/>
        <v>7</v>
      </c>
      <c r="S13" s="5">
        <f t="shared" si="1"/>
        <v>1</v>
      </c>
      <c r="T13" s="5">
        <f t="shared" si="1"/>
        <v>2</v>
      </c>
      <c r="U13" s="5">
        <f t="shared" si="1"/>
        <v>3</v>
      </c>
      <c r="V13" s="5">
        <f t="shared" si="1"/>
        <v>4</v>
      </c>
      <c r="W13" s="5">
        <f t="shared" si="1"/>
        <v>5</v>
      </c>
      <c r="X13" s="5">
        <f t="shared" si="1"/>
        <v>6</v>
      </c>
      <c r="Y13" s="5">
        <f t="shared" si="1"/>
        <v>7</v>
      </c>
      <c r="Z13" s="5">
        <f t="shared" si="1"/>
        <v>1</v>
      </c>
      <c r="AA13" s="5">
        <f t="shared" si="1"/>
        <v>2</v>
      </c>
      <c r="AB13" s="5">
        <f t="shared" si="1"/>
        <v>3</v>
      </c>
      <c r="AC13" s="5">
        <f t="shared" si="1"/>
        <v>4</v>
      </c>
      <c r="AD13" s="5">
        <f t="shared" si="1"/>
        <v>5</v>
      </c>
      <c r="AE13" s="5">
        <f t="shared" si="1"/>
        <v>6</v>
      </c>
      <c r="AF13" s="5">
        <f t="shared" si="1"/>
        <v>7</v>
      </c>
      <c r="AG13" s="5">
        <f t="shared" si="1"/>
        <v>1</v>
      </c>
      <c r="AH13" s="5">
        <f t="shared" si="1"/>
        <v>2</v>
      </c>
      <c r="AI13" s="5">
        <f t="shared" si="1"/>
        <v>3</v>
      </c>
      <c r="AJ13" s="5" t="e">
        <f t="shared" si="1"/>
        <v>#VALUE!</v>
      </c>
      <c r="AK13" s="16"/>
      <c r="AL13" s="16"/>
      <c r="AM13" s="18"/>
      <c r="AN13" s="17"/>
      <c r="AO13" s="18"/>
      <c r="AP13" s="18"/>
      <c r="AQ13" s="18"/>
      <c r="AR13" s="17"/>
      <c r="AS13" s="6"/>
    </row>
    <row r="14" spans="4:51" ht="18.75" x14ac:dyDescent="0.15">
      <c r="D14" s="4"/>
      <c r="E14" s="4"/>
      <c r="F14" s="10"/>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0"/>
      <c r="AK14" s="19">
        <f>SUM(COUNTIF(F14:AJ14,"休"),COUNTIF(F14:AJ14,""))-COUNTIF($F$12:$AJ$12,"")</f>
        <v>30</v>
      </c>
      <c r="AL14" s="4">
        <f>COUNTIF(F14:AJ14,"休")</f>
        <v>0</v>
      </c>
      <c r="AM14" s="14">
        <f>IFERROR(AL14/AK14,"")</f>
        <v>0</v>
      </c>
      <c r="AN14" s="20">
        <f>AVERAGE(AM14:AM36)</f>
        <v>0</v>
      </c>
      <c r="AO14" s="4">
        <f>COUNTIFS($F$13:$AJ$13,7,F14:AJ14,"")+COUNTIFS($F$13:$AJ$13,1,F14:AJ14,"")+COUNTIFS($F$13:$AJ$13,7,F14:AJ14,"休")+COUNTIFS($F$13:$AJ$13,1,F14:AJ14,"休")</f>
        <v>8</v>
      </c>
      <c r="AP14" s="16" t="str">
        <f>IF(AL14&gt;=AO14,"〇","×")</f>
        <v>×</v>
      </c>
      <c r="AQ14" s="14">
        <f>IF(AM14="","",IF(AM14&lt;28.5%,IF(AP14="〇",28.5%,AM14),AM14))</f>
        <v>0</v>
      </c>
      <c r="AR14" s="20">
        <f>AVERAGE(AQ14:AQ36)</f>
        <v>0</v>
      </c>
    </row>
    <row r="15" spans="4:51" ht="21" customHeight="1" x14ac:dyDescent="0.15">
      <c r="D15" s="4"/>
      <c r="E15" s="4"/>
      <c r="F15" s="10"/>
      <c r="G15" s="10"/>
      <c r="H15" s="10"/>
      <c r="I15" s="10"/>
      <c r="J15" s="10"/>
      <c r="K15" s="10"/>
      <c r="L15" s="10"/>
      <c r="M15" s="10"/>
      <c r="N15" s="10"/>
      <c r="O15" s="10"/>
      <c r="P15" s="10"/>
      <c r="Q15" s="10"/>
      <c r="R15" s="16"/>
      <c r="S15" s="16"/>
      <c r="T15" s="10"/>
      <c r="U15" s="10"/>
      <c r="V15" s="10"/>
      <c r="W15" s="10"/>
      <c r="X15" s="16"/>
      <c r="Y15" s="16"/>
      <c r="Z15" s="10"/>
      <c r="AA15" s="10"/>
      <c r="AB15" s="10"/>
      <c r="AC15" s="10"/>
      <c r="AD15" s="10"/>
      <c r="AE15" s="10"/>
      <c r="AF15" s="16"/>
      <c r="AG15" s="16"/>
      <c r="AH15" s="10"/>
      <c r="AI15" s="10"/>
      <c r="AJ15" s="10"/>
      <c r="AK15" s="19">
        <f t="shared" ref="AK15:AK36" si="2">SUM(COUNTIF(F15:AJ15,"休"),COUNTIF(F15:AJ15,""))-COUNTIF($F$12:$AJ$12,"")</f>
        <v>30</v>
      </c>
      <c r="AL15" s="4">
        <f t="shared" ref="AL15:AL36" si="3">COUNTIF(F15:AJ15,"休")</f>
        <v>0</v>
      </c>
      <c r="AM15" s="14">
        <f t="shared" ref="AM15:AM36" si="4">IFERROR(AL15/AK15,"")</f>
        <v>0</v>
      </c>
      <c r="AN15" s="20"/>
      <c r="AO15" s="4">
        <f t="shared" ref="AO15:AO36" si="5">COUNTIFS($F$13:$AJ$13,7,F15:AJ15,"")+COUNTIFS($F$13:$AJ$13,1,F15:AJ15,"")+COUNTIFS($F$13:$AJ$13,7,F15:AJ15,"休")+COUNTIFS($F$13:$AJ$13,1,F15:AJ15,"休")</f>
        <v>8</v>
      </c>
      <c r="AP15" s="16" t="str">
        <f t="shared" ref="AP15:AP36" si="6">IF(AL15&gt;=AO15,"〇","×")</f>
        <v>×</v>
      </c>
      <c r="AQ15" s="14">
        <f>IF(AM15="","",IF(AM15&lt;28.5%,IF(AP15="〇",28.5%,AM15),AM15))</f>
        <v>0</v>
      </c>
      <c r="AR15" s="20"/>
      <c r="AU15" ph="1"/>
      <c r="AW15" ph="1"/>
      <c r="AY15" ph="1"/>
    </row>
    <row r="16" spans="4:51" ht="21" customHeight="1" x14ac:dyDescent="0.15">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9">
        <f t="shared" si="2"/>
        <v>30</v>
      </c>
      <c r="AL16" s="4">
        <f t="shared" si="3"/>
        <v>0</v>
      </c>
      <c r="AM16" s="14">
        <f t="shared" si="4"/>
        <v>0</v>
      </c>
      <c r="AN16" s="20"/>
      <c r="AO16" s="4">
        <f t="shared" si="5"/>
        <v>8</v>
      </c>
      <c r="AP16" s="16" t="str">
        <f t="shared" si="6"/>
        <v>×</v>
      </c>
      <c r="AQ16" s="14">
        <f t="shared" ref="AQ16:AQ36" si="7">IF(AM16="","",IF(AM16&lt;28.5%,IF(AP16="〇",28.5%,AM16),AM16))</f>
        <v>0</v>
      </c>
      <c r="AR16" s="20"/>
      <c r="AU16" ph="1"/>
      <c r="AW16" ph="1"/>
      <c r="AY16" ph="1"/>
    </row>
    <row r="17" spans="4:51" ht="21" customHeight="1" x14ac:dyDescent="0.15">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9">
        <f t="shared" si="2"/>
        <v>30</v>
      </c>
      <c r="AL17" s="4">
        <f t="shared" si="3"/>
        <v>0</v>
      </c>
      <c r="AM17" s="14">
        <f t="shared" si="4"/>
        <v>0</v>
      </c>
      <c r="AN17" s="20"/>
      <c r="AO17" s="4">
        <f t="shared" si="5"/>
        <v>8</v>
      </c>
      <c r="AP17" s="16" t="str">
        <f t="shared" si="6"/>
        <v>×</v>
      </c>
      <c r="AQ17" s="14">
        <f t="shared" si="7"/>
        <v>0</v>
      </c>
      <c r="AR17" s="20"/>
      <c r="AU17" ph="1"/>
      <c r="AW17" ph="1"/>
      <c r="AY17" ph="1"/>
    </row>
    <row r="18" spans="4:51" ht="21" customHeight="1" x14ac:dyDescent="0.15">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9">
        <f t="shared" si="2"/>
        <v>30</v>
      </c>
      <c r="AL18" s="4">
        <f t="shared" si="3"/>
        <v>0</v>
      </c>
      <c r="AM18" s="14">
        <f t="shared" si="4"/>
        <v>0</v>
      </c>
      <c r="AN18" s="20"/>
      <c r="AO18" s="4">
        <f t="shared" si="5"/>
        <v>8</v>
      </c>
      <c r="AP18" s="16" t="str">
        <f t="shared" si="6"/>
        <v>×</v>
      </c>
      <c r="AQ18" s="14">
        <f t="shared" si="7"/>
        <v>0</v>
      </c>
      <c r="AR18" s="20"/>
      <c r="AU18" ph="1"/>
      <c r="AW18" ph="1"/>
      <c r="AY18" ph="1"/>
    </row>
    <row r="19" spans="4:51" ht="21" customHeight="1" x14ac:dyDescent="0.15">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9">
        <f t="shared" si="2"/>
        <v>30</v>
      </c>
      <c r="AL19" s="4">
        <f t="shared" si="3"/>
        <v>0</v>
      </c>
      <c r="AM19" s="14">
        <f t="shared" si="4"/>
        <v>0</v>
      </c>
      <c r="AN19" s="20"/>
      <c r="AO19" s="4">
        <f t="shared" si="5"/>
        <v>8</v>
      </c>
      <c r="AP19" s="16" t="str">
        <f t="shared" si="6"/>
        <v>×</v>
      </c>
      <c r="AQ19" s="14">
        <f t="shared" si="7"/>
        <v>0</v>
      </c>
      <c r="AR19" s="20"/>
      <c r="AU19" ph="1"/>
      <c r="AW19" ph="1"/>
      <c r="AY19" ph="1"/>
    </row>
    <row r="20" spans="4:51" ht="21" customHeight="1" x14ac:dyDescent="0.15">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9">
        <f t="shared" si="2"/>
        <v>30</v>
      </c>
      <c r="AL20" s="4">
        <f t="shared" si="3"/>
        <v>0</v>
      </c>
      <c r="AM20" s="14">
        <f t="shared" si="4"/>
        <v>0</v>
      </c>
      <c r="AN20" s="20"/>
      <c r="AO20" s="4">
        <f t="shared" si="5"/>
        <v>8</v>
      </c>
      <c r="AP20" s="16" t="str">
        <f t="shared" si="6"/>
        <v>×</v>
      </c>
      <c r="AQ20" s="14">
        <f t="shared" si="7"/>
        <v>0</v>
      </c>
      <c r="AR20" s="20"/>
      <c r="AU20" ph="1"/>
      <c r="AW20" ph="1"/>
      <c r="AY20" ph="1"/>
    </row>
    <row r="21" spans="4:51" ht="21" customHeight="1" x14ac:dyDescent="0.15">
      <c r="D21" s="4"/>
      <c r="E21" s="4"/>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0"/>
      <c r="AK21" s="19">
        <f t="shared" si="2"/>
        <v>30</v>
      </c>
      <c r="AL21" s="4">
        <f t="shared" si="3"/>
        <v>0</v>
      </c>
      <c r="AM21" s="14">
        <f t="shared" si="4"/>
        <v>0</v>
      </c>
      <c r="AN21" s="20"/>
      <c r="AO21" s="4">
        <f t="shared" si="5"/>
        <v>8</v>
      </c>
      <c r="AP21" s="16" t="str">
        <f t="shared" si="6"/>
        <v>×</v>
      </c>
      <c r="AQ21" s="14">
        <f t="shared" si="7"/>
        <v>0</v>
      </c>
      <c r="AR21" s="20"/>
      <c r="AU21" ph="1"/>
      <c r="AW21" ph="1"/>
      <c r="AY21" ph="1"/>
    </row>
    <row r="22" spans="4:51" ht="21" customHeight="1" x14ac:dyDescent="0.15">
      <c r="D22" s="4"/>
      <c r="E22" s="4"/>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9">
        <f t="shared" si="2"/>
        <v>30</v>
      </c>
      <c r="AL22" s="4">
        <f t="shared" ref="AL22" si="8">COUNTIF(F22:AJ22,"休")</f>
        <v>0</v>
      </c>
      <c r="AM22" s="14">
        <f t="shared" ref="AM22" si="9">IFERROR(AL22/AK22,"")</f>
        <v>0</v>
      </c>
      <c r="AN22" s="20"/>
      <c r="AO22" s="4">
        <f t="shared" si="5"/>
        <v>8</v>
      </c>
      <c r="AP22" s="16" t="str">
        <f t="shared" si="6"/>
        <v>×</v>
      </c>
      <c r="AQ22" s="14">
        <f t="shared" si="7"/>
        <v>0</v>
      </c>
      <c r="AR22" s="20"/>
      <c r="AU22" ph="1"/>
      <c r="AW22" ph="1"/>
      <c r="AY22" ph="1"/>
    </row>
    <row r="23" spans="4:51" ht="21" customHeight="1" x14ac:dyDescent="0.15">
      <c r="D23" s="4"/>
      <c r="E23" s="4"/>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9">
        <f t="shared" si="2"/>
        <v>30</v>
      </c>
      <c r="AL23" s="4">
        <f t="shared" ref="AL23" si="10">COUNTIF(F23:AJ23,"休")</f>
        <v>0</v>
      </c>
      <c r="AM23" s="14">
        <f t="shared" ref="AM23" si="11">IFERROR(AL23/AK23,"")</f>
        <v>0</v>
      </c>
      <c r="AN23" s="20"/>
      <c r="AO23" s="4">
        <f t="shared" si="5"/>
        <v>8</v>
      </c>
      <c r="AP23" s="16" t="str">
        <f t="shared" si="6"/>
        <v>×</v>
      </c>
      <c r="AQ23" s="14">
        <f t="shared" si="7"/>
        <v>0</v>
      </c>
      <c r="AR23" s="20"/>
      <c r="AU23" ph="1"/>
      <c r="AW23" ph="1"/>
      <c r="AY23" ph="1"/>
    </row>
    <row r="24" spans="4:51" ht="21" customHeight="1" x14ac:dyDescent="0.15">
      <c r="D24" s="4"/>
      <c r="E24" s="4"/>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9">
        <f t="shared" si="2"/>
        <v>30</v>
      </c>
      <c r="AL24" s="4">
        <f t="shared" ref="AL24" si="12">COUNTIF(F24:AJ24,"休")</f>
        <v>0</v>
      </c>
      <c r="AM24" s="14">
        <f t="shared" ref="AM24" si="13">IFERROR(AL24/AK24,"")</f>
        <v>0</v>
      </c>
      <c r="AN24" s="20"/>
      <c r="AO24" s="4">
        <f t="shared" si="5"/>
        <v>8</v>
      </c>
      <c r="AP24" s="16" t="str">
        <f t="shared" si="6"/>
        <v>×</v>
      </c>
      <c r="AQ24" s="14">
        <f t="shared" si="7"/>
        <v>0</v>
      </c>
      <c r="AR24" s="20"/>
      <c r="AU24" ph="1"/>
      <c r="AW24" ph="1"/>
      <c r="AY24" ph="1"/>
    </row>
    <row r="25" spans="4:51" ht="21" customHeight="1" x14ac:dyDescent="0.15">
      <c r="D25" s="4"/>
      <c r="E25" s="4"/>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9">
        <f t="shared" si="2"/>
        <v>30</v>
      </c>
      <c r="AL25" s="4">
        <f t="shared" ref="AL25" si="14">COUNTIF(F25:AJ25,"休")</f>
        <v>0</v>
      </c>
      <c r="AM25" s="14">
        <f t="shared" ref="AM25" si="15">IFERROR(AL25/AK25,"")</f>
        <v>0</v>
      </c>
      <c r="AN25" s="20"/>
      <c r="AO25" s="4">
        <f t="shared" si="5"/>
        <v>8</v>
      </c>
      <c r="AP25" s="16" t="str">
        <f t="shared" si="6"/>
        <v>×</v>
      </c>
      <c r="AQ25" s="14">
        <f t="shared" si="7"/>
        <v>0</v>
      </c>
      <c r="AR25" s="20"/>
      <c r="AU25" ph="1"/>
      <c r="AW25" ph="1"/>
      <c r="AY25" ph="1"/>
    </row>
    <row r="26" spans="4:51" ht="21" customHeight="1" x14ac:dyDescent="0.15">
      <c r="D26" s="4"/>
      <c r="E26" s="4"/>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9">
        <f t="shared" si="2"/>
        <v>30</v>
      </c>
      <c r="AL26" s="4">
        <f t="shared" ref="AL26:AL31" si="16">COUNTIF(F26:AJ26,"休")</f>
        <v>0</v>
      </c>
      <c r="AM26" s="14">
        <f t="shared" ref="AM26:AM31" si="17">IFERROR(AL26/AK26,"")</f>
        <v>0</v>
      </c>
      <c r="AN26" s="20"/>
      <c r="AO26" s="4">
        <f t="shared" si="5"/>
        <v>8</v>
      </c>
      <c r="AP26" s="16" t="str">
        <f t="shared" si="6"/>
        <v>×</v>
      </c>
      <c r="AQ26" s="14">
        <f t="shared" si="7"/>
        <v>0</v>
      </c>
      <c r="AR26" s="20"/>
      <c r="AU26" ph="1"/>
      <c r="AW26" ph="1"/>
      <c r="AY26" ph="1"/>
    </row>
    <row r="27" spans="4:51" ht="21" customHeight="1" x14ac:dyDescent="0.15">
      <c r="D27" s="4"/>
      <c r="E27" s="4"/>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9">
        <f t="shared" si="2"/>
        <v>30</v>
      </c>
      <c r="AL27" s="4">
        <f t="shared" si="16"/>
        <v>0</v>
      </c>
      <c r="AM27" s="14">
        <f t="shared" si="17"/>
        <v>0</v>
      </c>
      <c r="AN27" s="20"/>
      <c r="AO27" s="4">
        <f t="shared" si="5"/>
        <v>8</v>
      </c>
      <c r="AP27" s="16" t="str">
        <f t="shared" si="6"/>
        <v>×</v>
      </c>
      <c r="AQ27" s="14">
        <f t="shared" si="7"/>
        <v>0</v>
      </c>
      <c r="AR27" s="20"/>
      <c r="AU27" ph="1"/>
      <c r="AW27" ph="1"/>
      <c r="AY27" ph="1"/>
    </row>
    <row r="28" spans="4:51" ht="21" customHeight="1" x14ac:dyDescent="0.15">
      <c r="D28" s="4"/>
      <c r="E28" s="4"/>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9">
        <f t="shared" si="2"/>
        <v>30</v>
      </c>
      <c r="AL28" s="4">
        <f t="shared" si="16"/>
        <v>0</v>
      </c>
      <c r="AM28" s="14">
        <f t="shared" si="17"/>
        <v>0</v>
      </c>
      <c r="AN28" s="20"/>
      <c r="AO28" s="4">
        <f t="shared" si="5"/>
        <v>8</v>
      </c>
      <c r="AP28" s="16" t="str">
        <f t="shared" si="6"/>
        <v>×</v>
      </c>
      <c r="AQ28" s="14">
        <f t="shared" si="7"/>
        <v>0</v>
      </c>
      <c r="AR28" s="20"/>
      <c r="AU28" ph="1"/>
      <c r="AW28" ph="1"/>
      <c r="AY28" ph="1"/>
    </row>
    <row r="29" spans="4:51" ht="21" customHeight="1" x14ac:dyDescent="0.15">
      <c r="D29" s="4"/>
      <c r="E29" s="4"/>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9">
        <f t="shared" si="2"/>
        <v>30</v>
      </c>
      <c r="AL29" s="4">
        <f t="shared" si="16"/>
        <v>0</v>
      </c>
      <c r="AM29" s="14">
        <f t="shared" si="17"/>
        <v>0</v>
      </c>
      <c r="AN29" s="20"/>
      <c r="AO29" s="4">
        <f t="shared" si="5"/>
        <v>8</v>
      </c>
      <c r="AP29" s="16" t="str">
        <f t="shared" si="6"/>
        <v>×</v>
      </c>
      <c r="AQ29" s="14">
        <f t="shared" si="7"/>
        <v>0</v>
      </c>
      <c r="AR29" s="20"/>
      <c r="AU29" ph="1"/>
      <c r="AW29" ph="1"/>
      <c r="AY29" ph="1"/>
    </row>
    <row r="30" spans="4:51" ht="21" customHeight="1" x14ac:dyDescent="0.15">
      <c r="D30" s="4"/>
      <c r="E30" s="4"/>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9">
        <f t="shared" si="2"/>
        <v>30</v>
      </c>
      <c r="AL30" s="4">
        <f t="shared" si="16"/>
        <v>0</v>
      </c>
      <c r="AM30" s="14">
        <f t="shared" si="17"/>
        <v>0</v>
      </c>
      <c r="AN30" s="20"/>
      <c r="AO30" s="4">
        <f t="shared" si="5"/>
        <v>8</v>
      </c>
      <c r="AP30" s="16" t="str">
        <f t="shared" si="6"/>
        <v>×</v>
      </c>
      <c r="AQ30" s="14">
        <f t="shared" si="7"/>
        <v>0</v>
      </c>
      <c r="AR30" s="20"/>
      <c r="AU30" ph="1"/>
      <c r="AW30" ph="1"/>
      <c r="AY30" ph="1"/>
    </row>
    <row r="31" spans="4:51" ht="21" customHeight="1" x14ac:dyDescent="0.15">
      <c r="D31" s="4"/>
      <c r="E31" s="4"/>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9">
        <f t="shared" si="2"/>
        <v>30</v>
      </c>
      <c r="AL31" s="4">
        <f t="shared" si="16"/>
        <v>0</v>
      </c>
      <c r="AM31" s="14">
        <f t="shared" si="17"/>
        <v>0</v>
      </c>
      <c r="AN31" s="20"/>
      <c r="AO31" s="4">
        <f t="shared" si="5"/>
        <v>8</v>
      </c>
      <c r="AP31" s="16" t="str">
        <f t="shared" si="6"/>
        <v>×</v>
      </c>
      <c r="AQ31" s="14">
        <f t="shared" si="7"/>
        <v>0</v>
      </c>
      <c r="AR31" s="20"/>
      <c r="AU31" ph="1"/>
      <c r="AW31" ph="1"/>
      <c r="AY31" ph="1"/>
    </row>
    <row r="32" spans="4:51" ht="21" customHeight="1" x14ac:dyDescent="0.15">
      <c r="D32" s="4"/>
      <c r="E32" s="4"/>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9">
        <f t="shared" si="2"/>
        <v>30</v>
      </c>
      <c r="AL32" s="4">
        <f t="shared" ref="AL32" si="18">COUNTIF(F32:AJ32,"休")</f>
        <v>0</v>
      </c>
      <c r="AM32" s="14">
        <f t="shared" ref="AM32" si="19">IFERROR(AL32/AK32,"")</f>
        <v>0</v>
      </c>
      <c r="AN32" s="20"/>
      <c r="AO32" s="4">
        <f t="shared" si="5"/>
        <v>8</v>
      </c>
      <c r="AP32" s="16" t="str">
        <f t="shared" si="6"/>
        <v>×</v>
      </c>
      <c r="AQ32" s="14">
        <f t="shared" si="7"/>
        <v>0</v>
      </c>
      <c r="AR32" s="20"/>
      <c r="AU32" ph="1"/>
      <c r="AW32" ph="1"/>
      <c r="AY32" ph="1"/>
    </row>
    <row r="33" spans="4:51" ht="21" customHeight="1" x14ac:dyDescent="0.15">
      <c r="D33" s="4"/>
      <c r="E33" s="4"/>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9">
        <f t="shared" si="2"/>
        <v>30</v>
      </c>
      <c r="AL33" s="4">
        <f t="shared" si="3"/>
        <v>0</v>
      </c>
      <c r="AM33" s="14">
        <f t="shared" si="4"/>
        <v>0</v>
      </c>
      <c r="AN33" s="20"/>
      <c r="AO33" s="4">
        <f t="shared" si="5"/>
        <v>8</v>
      </c>
      <c r="AP33" s="16" t="str">
        <f t="shared" si="6"/>
        <v>×</v>
      </c>
      <c r="AQ33" s="14">
        <f t="shared" si="7"/>
        <v>0</v>
      </c>
      <c r="AR33" s="20"/>
      <c r="AU33" ph="1"/>
      <c r="AW33" ph="1"/>
      <c r="AY33" ph="1"/>
    </row>
    <row r="34" spans="4:51" ht="21" customHeight="1" x14ac:dyDescent="0.15">
      <c r="D34" s="4"/>
      <c r="E34" s="4"/>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9">
        <f t="shared" si="2"/>
        <v>30</v>
      </c>
      <c r="AL34" s="4">
        <f t="shared" si="3"/>
        <v>0</v>
      </c>
      <c r="AM34" s="14">
        <f t="shared" si="4"/>
        <v>0</v>
      </c>
      <c r="AN34" s="20"/>
      <c r="AO34" s="4">
        <f t="shared" si="5"/>
        <v>8</v>
      </c>
      <c r="AP34" s="16" t="str">
        <f t="shared" si="6"/>
        <v>×</v>
      </c>
      <c r="AQ34" s="14">
        <f t="shared" si="7"/>
        <v>0</v>
      </c>
      <c r="AR34" s="20"/>
      <c r="AU34" ph="1"/>
      <c r="AW34" ph="1"/>
      <c r="AY34" ph="1"/>
    </row>
    <row r="35" spans="4:51" ht="21" customHeight="1" x14ac:dyDescent="0.15">
      <c r="D35" s="4"/>
      <c r="E35" s="4"/>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9">
        <f t="shared" si="2"/>
        <v>30</v>
      </c>
      <c r="AL35" s="4">
        <f t="shared" si="3"/>
        <v>0</v>
      </c>
      <c r="AM35" s="14">
        <f t="shared" si="4"/>
        <v>0</v>
      </c>
      <c r="AN35" s="20"/>
      <c r="AO35" s="4">
        <f t="shared" si="5"/>
        <v>8</v>
      </c>
      <c r="AP35" s="16" t="str">
        <f t="shared" si="6"/>
        <v>×</v>
      </c>
      <c r="AQ35" s="14">
        <f t="shared" si="7"/>
        <v>0</v>
      </c>
      <c r="AR35" s="20"/>
      <c r="AU35" ph="1"/>
      <c r="AW35" ph="1"/>
      <c r="AY35" ph="1"/>
    </row>
    <row r="36" spans="4:51" ht="21.75" customHeight="1" x14ac:dyDescent="0.15">
      <c r="D36" s="4"/>
      <c r="E36" s="4"/>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9">
        <f t="shared" si="2"/>
        <v>30</v>
      </c>
      <c r="AL36" s="4">
        <f t="shared" si="3"/>
        <v>0</v>
      </c>
      <c r="AM36" s="14">
        <f t="shared" si="4"/>
        <v>0</v>
      </c>
      <c r="AN36" s="20"/>
      <c r="AO36" s="4">
        <f t="shared" si="5"/>
        <v>8</v>
      </c>
      <c r="AP36" s="16" t="str">
        <f t="shared" si="6"/>
        <v>×</v>
      </c>
      <c r="AQ36" s="14">
        <f t="shared" si="7"/>
        <v>0</v>
      </c>
      <c r="AR36" s="20"/>
      <c r="AU36" ph="1"/>
      <c r="AW36" ph="1"/>
      <c r="AY36" ph="1"/>
    </row>
    <row r="37" spans="4:51" ht="18.75"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4:51" ht="18.75" customHeight="1" x14ac:dyDescent="0.15">
      <c r="D38" s="21" t="s">
        <v>29</v>
      </c>
      <c r="E38" s="21"/>
      <c r="F38" s="21"/>
      <c r="G38" s="21"/>
      <c r="H38" s="21"/>
      <c r="I38" s="21"/>
      <c r="J38" s="21"/>
      <c r="K38" s="21"/>
      <c r="L38" s="21"/>
      <c r="M38" s="21"/>
      <c r="N38" s="21"/>
      <c r="O38" s="21"/>
      <c r="P38" s="21"/>
      <c r="Q38" s="21"/>
      <c r="R38" s="21"/>
      <c r="S38" s="21"/>
      <c r="T38" s="21"/>
      <c r="U38" s="21"/>
      <c r="V38" s="21"/>
      <c r="W38" s="21"/>
      <c r="X38" s="21"/>
      <c r="Y38" s="2"/>
      <c r="Z38" s="2"/>
      <c r="AA38" s="2"/>
      <c r="AB38" s="2"/>
      <c r="AC38" s="2"/>
      <c r="AD38" s="2"/>
      <c r="AE38" s="2"/>
      <c r="AF38" s="2"/>
      <c r="AG38" s="2"/>
      <c r="AH38" s="2"/>
      <c r="AI38" s="2"/>
      <c r="AJ38" s="2"/>
      <c r="AK38" s="2"/>
      <c r="AL38" s="2"/>
      <c r="AM38" s="2"/>
      <c r="AN38" s="2"/>
      <c r="AO38" s="2"/>
      <c r="AP38" s="2"/>
      <c r="AQ38" s="2"/>
      <c r="AR38" s="2"/>
    </row>
    <row r="39" spans="4:51" ht="18.75" customHeight="1" x14ac:dyDescent="0.15">
      <c r="D39" s="21"/>
      <c r="E39" s="21"/>
      <c r="F39" s="21"/>
      <c r="G39" s="21"/>
      <c r="H39" s="21"/>
      <c r="I39" s="21"/>
      <c r="J39" s="21"/>
      <c r="K39" s="21"/>
      <c r="L39" s="21"/>
      <c r="M39" s="21"/>
      <c r="N39" s="21"/>
      <c r="O39" s="21"/>
      <c r="P39" s="21"/>
      <c r="Q39" s="21"/>
      <c r="R39" s="21"/>
      <c r="S39" s="21"/>
      <c r="T39" s="21"/>
      <c r="U39" s="21"/>
      <c r="V39" s="21"/>
      <c r="W39" s="21"/>
      <c r="X39" s="21"/>
      <c r="Y39" s="3"/>
      <c r="Z39" s="3"/>
      <c r="AA39" s="3"/>
      <c r="AB39" s="3"/>
      <c r="AC39" s="3"/>
      <c r="AD39" s="3"/>
      <c r="AE39" s="3"/>
      <c r="AF39" s="3"/>
      <c r="AG39" s="2"/>
      <c r="AH39" s="2"/>
      <c r="AI39" s="2"/>
      <c r="AJ39" s="2"/>
      <c r="AK39" s="2"/>
      <c r="AL39" s="2"/>
      <c r="AM39" s="2"/>
      <c r="AN39" s="2"/>
      <c r="AO39" s="2"/>
      <c r="AP39" s="2"/>
      <c r="AQ39" s="2"/>
      <c r="AR39" s="2"/>
    </row>
    <row r="40" spans="4:51" ht="18.75" customHeight="1" x14ac:dyDescent="0.15">
      <c r="D40" s="21"/>
      <c r="E40" s="21"/>
      <c r="F40" s="21"/>
      <c r="G40" s="21"/>
      <c r="H40" s="21"/>
      <c r="I40" s="21"/>
      <c r="J40" s="21"/>
      <c r="K40" s="21"/>
      <c r="L40" s="21"/>
      <c r="M40" s="21"/>
      <c r="N40" s="21"/>
      <c r="O40" s="21"/>
      <c r="P40" s="21"/>
      <c r="Q40" s="21"/>
      <c r="R40" s="21"/>
      <c r="S40" s="21"/>
      <c r="T40" s="21"/>
      <c r="U40" s="21"/>
      <c r="V40" s="21"/>
      <c r="W40" s="21"/>
      <c r="X40" s="21"/>
      <c r="Y40" s="3"/>
      <c r="Z40" s="3"/>
      <c r="AA40" s="3"/>
      <c r="AB40" s="3"/>
      <c r="AC40" s="3"/>
      <c r="AD40" s="3"/>
      <c r="AE40" s="3"/>
      <c r="AF40" s="3"/>
      <c r="AG40" s="2"/>
      <c r="AH40" s="2"/>
      <c r="AI40" s="2"/>
      <c r="AJ40" s="2"/>
      <c r="AK40" s="2"/>
      <c r="AL40" s="2"/>
      <c r="AM40" s="2"/>
      <c r="AN40" s="2"/>
      <c r="AO40" s="2"/>
      <c r="AP40" s="2"/>
      <c r="AQ40" s="2"/>
      <c r="AR40" s="2"/>
    </row>
    <row r="41" spans="4:51" ht="18.75" customHeight="1" x14ac:dyDescent="0.15">
      <c r="D41" s="21"/>
      <c r="E41" s="21"/>
      <c r="F41" s="21"/>
      <c r="G41" s="21"/>
      <c r="H41" s="21"/>
      <c r="I41" s="21"/>
      <c r="J41" s="21"/>
      <c r="K41" s="21"/>
      <c r="L41" s="21"/>
      <c r="M41" s="21"/>
      <c r="N41" s="21"/>
      <c r="O41" s="21"/>
      <c r="P41" s="21"/>
      <c r="Q41" s="21"/>
      <c r="R41" s="21"/>
      <c r="S41" s="21"/>
      <c r="T41" s="21"/>
      <c r="U41" s="21"/>
      <c r="V41" s="21"/>
      <c r="W41" s="21"/>
      <c r="X41" s="21"/>
      <c r="Y41" s="2"/>
      <c r="Z41" s="2"/>
      <c r="AA41" s="2"/>
      <c r="AB41" s="2"/>
      <c r="AC41" s="2"/>
      <c r="AD41" s="2"/>
      <c r="AE41" s="2"/>
      <c r="AF41" s="2"/>
      <c r="AG41" s="2"/>
      <c r="AH41" s="2"/>
      <c r="AI41" s="2"/>
      <c r="AJ41" s="2"/>
      <c r="AK41" s="2"/>
      <c r="AL41" s="2"/>
      <c r="AM41" s="2"/>
      <c r="AN41" s="2"/>
      <c r="AO41" s="2"/>
      <c r="AP41" s="2"/>
      <c r="AQ41" s="2"/>
      <c r="AR41" s="2"/>
    </row>
    <row r="42" spans="4:51" ht="18.75" x14ac:dyDescent="0.15">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4:51" ht="18.75" x14ac:dyDescent="0.15">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4:51" ht="21" x14ac:dyDescent="0.15">
      <c r="AU44" ph="1"/>
      <c r="AW44" ph="1"/>
      <c r="AY44" ph="1"/>
    </row>
    <row r="45" spans="4:51" ht="21" x14ac:dyDescent="0.15">
      <c r="AU45" ph="1"/>
      <c r="AW45" ph="1"/>
      <c r="AY45" ph="1"/>
    </row>
    <row r="46" spans="4:51" ht="21" x14ac:dyDescent="0.15">
      <c r="AU46" ph="1"/>
      <c r="AW46" ph="1"/>
      <c r="AY46" ph="1"/>
    </row>
    <row r="47" spans="4:51" ht="21" x14ac:dyDescent="0.15">
      <c r="AU47" ph="1"/>
      <c r="AW47" ph="1"/>
      <c r="AY47" ph="1"/>
    </row>
    <row r="48" spans="4:51" ht="21" x14ac:dyDescent="0.15">
      <c r="AU48" ph="1"/>
      <c r="AW48" ph="1"/>
      <c r="AY48" ph="1"/>
    </row>
    <row r="51" spans="47:51" ht="21" x14ac:dyDescent="0.15">
      <c r="AU51" ph="1"/>
      <c r="AW51" ph="1"/>
      <c r="AY51" ph="1"/>
    </row>
    <row r="52" spans="47:51" ht="21" x14ac:dyDescent="0.15">
      <c r="AU52" ph="1"/>
      <c r="AW52" ph="1"/>
      <c r="AY52" ph="1"/>
    </row>
    <row r="53" spans="47:51" ht="21" x14ac:dyDescent="0.15">
      <c r="AU53" ph="1"/>
      <c r="AW53" ph="1"/>
      <c r="AY53" ph="1"/>
    </row>
  </sheetData>
  <mergeCells count="18">
    <mergeCell ref="E10:E12"/>
    <mergeCell ref="F10:AJ11"/>
    <mergeCell ref="AN14:AN36"/>
    <mergeCell ref="D38:X41"/>
    <mergeCell ref="AF2:AG2"/>
    <mergeCell ref="AF3:AG3"/>
    <mergeCell ref="AR14:AR36"/>
    <mergeCell ref="AP11:AP12"/>
    <mergeCell ref="AQ11:AQ12"/>
    <mergeCell ref="AN11:AN12"/>
    <mergeCell ref="AK10:AN10"/>
    <mergeCell ref="AR11:AR12"/>
    <mergeCell ref="AO10:AR10"/>
    <mergeCell ref="AK11:AK12"/>
    <mergeCell ref="AL11:AL12"/>
    <mergeCell ref="AM11:AM12"/>
    <mergeCell ref="AO11:AO12"/>
    <mergeCell ref="D10:D12"/>
  </mergeCells>
  <phoneticPr fontId="5"/>
  <conditionalFormatting sqref="AH12:AJ36">
    <cfRule type="expression" dxfId="0" priority="1">
      <formula>AH$12=""</formula>
    </cfRule>
  </conditionalFormatting>
  <dataValidations count="1">
    <dataValidation type="list" allowBlank="1" showInputMessage="1" showErrorMessage="1" sqref="F14:AJ36" xr:uid="{B8195244-5654-4A72-A84E-B8C8EF2CA3F7}">
      <formula1>$AS$11:$AS$13</formula1>
    </dataValidation>
  </dataValidations>
  <pageMargins left="0.23622047244094491" right="0.23622047244094491"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8CEE-23D9-4B98-BE0C-59846AE1D137}">
  <sheetPr>
    <tabColor rgb="FFFFC000"/>
    <pageSetUpPr fitToPage="1"/>
  </sheetPr>
  <dimension ref="D1:AY53"/>
  <sheetViews>
    <sheetView showGridLines="0" tabSelected="1" view="pageBreakPreview" topLeftCell="A7" zoomScale="85" zoomScaleNormal="100" zoomScaleSheetLayoutView="85" workbookViewId="0">
      <selection activeCell="E26" sqref="E26"/>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5.25" customWidth="1"/>
    <col min="43" max="43" width="7.125" customWidth="1"/>
    <col min="44" max="44" width="8.5" bestFit="1" customWidth="1"/>
    <col min="47" max="77" width="4.625" customWidth="1"/>
  </cols>
  <sheetData>
    <row r="1" spans="4:51" ht="14.25" thickBot="1" x14ac:dyDescent="0.2"/>
    <row r="2" spans="4:51" x14ac:dyDescent="0.15">
      <c r="N2" s="11" t="s">
        <v>17</v>
      </c>
      <c r="AE2" s="8" t="s">
        <v>5</v>
      </c>
      <c r="AF2" s="22">
        <v>2024</v>
      </c>
      <c r="AG2" s="23"/>
    </row>
    <row r="3" spans="4:51" ht="14.25" thickBot="1" x14ac:dyDescent="0.2">
      <c r="AE3" s="9" t="s">
        <v>9</v>
      </c>
      <c r="AF3" s="24">
        <v>8</v>
      </c>
      <c r="AG3" s="25"/>
    </row>
    <row r="6" spans="4:51" ht="18.75" customHeight="1" x14ac:dyDescent="0.15">
      <c r="D6" s="1" t="s">
        <v>18</v>
      </c>
      <c r="O6" s="12"/>
      <c r="P6" s="12"/>
      <c r="Q6" s="12"/>
      <c r="R6" s="12"/>
      <c r="S6" s="12"/>
      <c r="T6" s="12"/>
      <c r="U6" s="12"/>
      <c r="V6" s="12"/>
      <c r="W6" s="12"/>
      <c r="X6" s="12"/>
      <c r="Y6" s="12"/>
      <c r="Z6" s="12"/>
      <c r="AA6" s="12"/>
      <c r="AB6" s="12"/>
      <c r="AC6" s="12"/>
      <c r="AD6" s="12"/>
    </row>
    <row r="7" spans="4:51" ht="13.5" customHeight="1" x14ac:dyDescent="0.15">
      <c r="N7" s="13"/>
    </row>
    <row r="8" spans="4:51" ht="18.75" x14ac:dyDescent="0.15">
      <c r="D8" s="2" t="s">
        <v>2</v>
      </c>
      <c r="E8" s="2" t="s">
        <v>3</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1" ht="18.75" x14ac:dyDescent="0.15">
      <c r="D9" s="2" t="s">
        <v>4</v>
      </c>
      <c r="E9" s="2" t="s">
        <v>11</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c r="AL9" s="3"/>
      <c r="AN9" s="3"/>
      <c r="AP9" s="3"/>
      <c r="AR9" s="3"/>
    </row>
    <row r="10" spans="4:51" ht="18.75" customHeight="1" x14ac:dyDescent="0.15">
      <c r="D10" s="32" t="s">
        <v>0</v>
      </c>
      <c r="E10" s="32" t="s">
        <v>1</v>
      </c>
      <c r="F10" s="33" t="str">
        <f>AF2&amp;"年"&amp;AF3&amp;"月　休日確保状況"</f>
        <v>2024年8月　休日確保状況</v>
      </c>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28" t="s">
        <v>14</v>
      </c>
      <c r="AL10" s="29"/>
      <c r="AM10" s="29"/>
      <c r="AN10" s="30"/>
      <c r="AO10" s="28" t="s">
        <v>28</v>
      </c>
      <c r="AP10" s="29"/>
      <c r="AQ10" s="29"/>
      <c r="AR10" s="30"/>
      <c r="AS10" s="7" t="s">
        <v>10</v>
      </c>
    </row>
    <row r="11" spans="4:51" ht="18.75" customHeight="1" x14ac:dyDescent="0.15">
      <c r="D11" s="32"/>
      <c r="E11" s="32"/>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1" t="s">
        <v>13</v>
      </c>
      <c r="AL11" s="31" t="s">
        <v>8</v>
      </c>
      <c r="AM11" s="26" t="s">
        <v>14</v>
      </c>
      <c r="AN11" s="26" t="s">
        <v>12</v>
      </c>
      <c r="AO11" s="26" t="s">
        <v>19</v>
      </c>
      <c r="AP11" s="26" t="s">
        <v>21</v>
      </c>
      <c r="AQ11" s="26" t="s">
        <v>20</v>
      </c>
      <c r="AR11" s="26" t="s">
        <v>12</v>
      </c>
      <c r="AS11" s="6" t="s">
        <v>6</v>
      </c>
    </row>
    <row r="12" spans="4:51" ht="18.75" x14ac:dyDescent="0.15">
      <c r="D12" s="32"/>
      <c r="E12" s="32"/>
      <c r="F12" s="5">
        <f>DATE(AF2,AF3,1)</f>
        <v>45505</v>
      </c>
      <c r="G12" s="5">
        <f>F12+1</f>
        <v>45506</v>
      </c>
      <c r="H12" s="5">
        <f t="shared" ref="H12:AG12" si="0">G12+1</f>
        <v>45507</v>
      </c>
      <c r="I12" s="5">
        <f t="shared" si="0"/>
        <v>45508</v>
      </c>
      <c r="J12" s="5">
        <f t="shared" si="0"/>
        <v>45509</v>
      </c>
      <c r="K12" s="5">
        <f t="shared" si="0"/>
        <v>45510</v>
      </c>
      <c r="L12" s="5">
        <f t="shared" si="0"/>
        <v>45511</v>
      </c>
      <c r="M12" s="5">
        <f t="shared" si="0"/>
        <v>45512</v>
      </c>
      <c r="N12" s="5">
        <f t="shared" si="0"/>
        <v>45513</v>
      </c>
      <c r="O12" s="5">
        <f t="shared" si="0"/>
        <v>45514</v>
      </c>
      <c r="P12" s="5">
        <f t="shared" si="0"/>
        <v>45515</v>
      </c>
      <c r="Q12" s="5">
        <f t="shared" si="0"/>
        <v>45516</v>
      </c>
      <c r="R12" s="5">
        <f t="shared" si="0"/>
        <v>45517</v>
      </c>
      <c r="S12" s="5">
        <f t="shared" si="0"/>
        <v>45518</v>
      </c>
      <c r="T12" s="5">
        <f t="shared" si="0"/>
        <v>45519</v>
      </c>
      <c r="U12" s="5">
        <f t="shared" si="0"/>
        <v>45520</v>
      </c>
      <c r="V12" s="5">
        <f t="shared" si="0"/>
        <v>45521</v>
      </c>
      <c r="W12" s="5">
        <f t="shared" si="0"/>
        <v>45522</v>
      </c>
      <c r="X12" s="5">
        <f t="shared" si="0"/>
        <v>45523</v>
      </c>
      <c r="Y12" s="5">
        <f t="shared" si="0"/>
        <v>45524</v>
      </c>
      <c r="Z12" s="5">
        <f t="shared" si="0"/>
        <v>45525</v>
      </c>
      <c r="AA12" s="5">
        <f t="shared" si="0"/>
        <v>45526</v>
      </c>
      <c r="AB12" s="5">
        <f t="shared" si="0"/>
        <v>45527</v>
      </c>
      <c r="AC12" s="5">
        <f t="shared" si="0"/>
        <v>45528</v>
      </c>
      <c r="AD12" s="5">
        <f t="shared" si="0"/>
        <v>45529</v>
      </c>
      <c r="AE12" s="5">
        <f t="shared" si="0"/>
        <v>45530</v>
      </c>
      <c r="AF12" s="5">
        <f t="shared" si="0"/>
        <v>45531</v>
      </c>
      <c r="AG12" s="5">
        <f t="shared" si="0"/>
        <v>45532</v>
      </c>
      <c r="AH12" s="5">
        <f>IF(AG12=EOMONTH($F$12,0),"",AG12+1)</f>
        <v>45533</v>
      </c>
      <c r="AI12" s="5">
        <f>IF(OR(AH12="",AH12=EOMONTH($F$12,0)),"",AH12+1)</f>
        <v>45534</v>
      </c>
      <c r="AJ12" s="5">
        <f>IF(OR(AI12="",AI12=EOMONTH($F$12,0)),"",AI12+1)</f>
        <v>45535</v>
      </c>
      <c r="AK12" s="32"/>
      <c r="AL12" s="32"/>
      <c r="AM12" s="27"/>
      <c r="AN12" s="27"/>
      <c r="AO12" s="27"/>
      <c r="AP12" s="27"/>
      <c r="AQ12" s="27"/>
      <c r="AR12" s="27"/>
      <c r="AS12" s="7" t="s">
        <v>7</v>
      </c>
    </row>
    <row r="13" spans="4:51" ht="18.75" hidden="1" x14ac:dyDescent="0.15">
      <c r="D13" s="16"/>
      <c r="E13" s="16"/>
      <c r="F13" s="5">
        <f>WEEKDAY(F12)</f>
        <v>5</v>
      </c>
      <c r="G13" s="5">
        <f t="shared" ref="G13:AJ13" si="1">WEEKDAY(G12)</f>
        <v>6</v>
      </c>
      <c r="H13" s="5">
        <f t="shared" si="1"/>
        <v>7</v>
      </c>
      <c r="I13" s="5">
        <f t="shared" si="1"/>
        <v>1</v>
      </c>
      <c r="J13" s="5">
        <f t="shared" si="1"/>
        <v>2</v>
      </c>
      <c r="K13" s="5">
        <f t="shared" si="1"/>
        <v>3</v>
      </c>
      <c r="L13" s="5">
        <f t="shared" si="1"/>
        <v>4</v>
      </c>
      <c r="M13" s="5">
        <f t="shared" si="1"/>
        <v>5</v>
      </c>
      <c r="N13" s="5">
        <f t="shared" si="1"/>
        <v>6</v>
      </c>
      <c r="O13" s="5">
        <f t="shared" si="1"/>
        <v>7</v>
      </c>
      <c r="P13" s="5">
        <f t="shared" si="1"/>
        <v>1</v>
      </c>
      <c r="Q13" s="5">
        <f t="shared" si="1"/>
        <v>2</v>
      </c>
      <c r="R13" s="5">
        <f t="shared" si="1"/>
        <v>3</v>
      </c>
      <c r="S13" s="5">
        <f t="shared" si="1"/>
        <v>4</v>
      </c>
      <c r="T13" s="5">
        <f t="shared" si="1"/>
        <v>5</v>
      </c>
      <c r="U13" s="5">
        <f t="shared" si="1"/>
        <v>6</v>
      </c>
      <c r="V13" s="5">
        <f t="shared" si="1"/>
        <v>7</v>
      </c>
      <c r="W13" s="5">
        <f t="shared" si="1"/>
        <v>1</v>
      </c>
      <c r="X13" s="5">
        <f t="shared" si="1"/>
        <v>2</v>
      </c>
      <c r="Y13" s="5">
        <f t="shared" si="1"/>
        <v>3</v>
      </c>
      <c r="Z13" s="5">
        <f t="shared" si="1"/>
        <v>4</v>
      </c>
      <c r="AA13" s="5">
        <f t="shared" si="1"/>
        <v>5</v>
      </c>
      <c r="AB13" s="5">
        <f t="shared" si="1"/>
        <v>6</v>
      </c>
      <c r="AC13" s="5">
        <f t="shared" si="1"/>
        <v>7</v>
      </c>
      <c r="AD13" s="5">
        <f t="shared" si="1"/>
        <v>1</v>
      </c>
      <c r="AE13" s="5">
        <f t="shared" si="1"/>
        <v>2</v>
      </c>
      <c r="AF13" s="5">
        <f t="shared" si="1"/>
        <v>3</v>
      </c>
      <c r="AG13" s="5">
        <f t="shared" si="1"/>
        <v>4</v>
      </c>
      <c r="AH13" s="5">
        <f t="shared" si="1"/>
        <v>5</v>
      </c>
      <c r="AI13" s="5">
        <f t="shared" si="1"/>
        <v>6</v>
      </c>
      <c r="AJ13" s="5">
        <f t="shared" si="1"/>
        <v>7</v>
      </c>
      <c r="AK13" s="16"/>
      <c r="AL13" s="16"/>
      <c r="AM13" s="18"/>
      <c r="AN13" s="17"/>
      <c r="AO13" s="18"/>
      <c r="AP13" s="18"/>
      <c r="AQ13" s="18"/>
      <c r="AR13" s="17"/>
      <c r="AS13" s="6"/>
    </row>
    <row r="14" spans="4:51" ht="18.75" x14ac:dyDescent="0.15">
      <c r="D14" s="4" t="s">
        <v>16</v>
      </c>
      <c r="E14" s="4" t="s">
        <v>22</v>
      </c>
      <c r="F14" s="16" t="s">
        <v>15</v>
      </c>
      <c r="G14" s="16" t="s">
        <v>15</v>
      </c>
      <c r="H14" s="16"/>
      <c r="I14" s="16" t="s">
        <v>7</v>
      </c>
      <c r="J14" s="16" t="s">
        <v>7</v>
      </c>
      <c r="K14" s="16"/>
      <c r="L14" s="16"/>
      <c r="M14" s="16"/>
      <c r="N14" s="16"/>
      <c r="O14" s="16"/>
      <c r="P14" s="16" t="s">
        <v>7</v>
      </c>
      <c r="Q14" s="16" t="s">
        <v>7</v>
      </c>
      <c r="R14" s="16" t="s">
        <v>15</v>
      </c>
      <c r="S14" s="16" t="s">
        <v>15</v>
      </c>
      <c r="T14" s="16" t="s">
        <v>15</v>
      </c>
      <c r="U14" s="16"/>
      <c r="V14" s="16"/>
      <c r="W14" s="16" t="s">
        <v>7</v>
      </c>
      <c r="X14" s="16" t="s">
        <v>7</v>
      </c>
      <c r="Y14" s="16"/>
      <c r="Z14" s="16"/>
      <c r="AA14" s="16"/>
      <c r="AB14" s="16"/>
      <c r="AC14" s="16"/>
      <c r="AD14" s="16" t="s">
        <v>7</v>
      </c>
      <c r="AE14" s="16" t="s">
        <v>7</v>
      </c>
      <c r="AF14" s="16"/>
      <c r="AG14" s="16"/>
      <c r="AH14" s="16"/>
      <c r="AI14" s="16"/>
      <c r="AJ14" s="16"/>
      <c r="AK14" s="19">
        <f>SUM(COUNTIF(F14:AJ14,"休"),COUNTIF(F14:AJ14,""))-COUNTIF($F$12:$AJ$12,"")</f>
        <v>26</v>
      </c>
      <c r="AL14" s="4">
        <f>COUNTIF(F14:AJ14,"休")</f>
        <v>8</v>
      </c>
      <c r="AM14" s="14">
        <f>IFERROR(AL14/AK14,"")</f>
        <v>0.30769230769230771</v>
      </c>
      <c r="AN14" s="20">
        <f>AVERAGE(AM14:AM29)</f>
        <v>0.30242774403958617</v>
      </c>
      <c r="AO14" s="4">
        <f>COUNTIFS($F$13:$AJ$13,7,F14:AJ14,"")+COUNTIFS($F$13:$AJ$13,1,F14:AJ14,"")+COUNTIFS($F$13:$AJ$13,7,F14:AJ14,"休")+COUNTIFS($F$13:$AJ$13,1,F14:AJ14,"休")</f>
        <v>9</v>
      </c>
      <c r="AP14" s="16" t="str">
        <f>IF(AL14&gt;=AO14,"〇","×")</f>
        <v>×</v>
      </c>
      <c r="AQ14" s="14">
        <f>IF(AM14="","",IF(AM14&lt;28.5%,IF(AP14="〇",28.5%,AM14),AM14))</f>
        <v>0.30769230769230771</v>
      </c>
      <c r="AR14" s="20">
        <f>AVERAGE(AQ14:AQ29)</f>
        <v>0.31027496626180839</v>
      </c>
    </row>
    <row r="15" spans="4:51" ht="21" customHeight="1" x14ac:dyDescent="0.15">
      <c r="D15" s="4"/>
      <c r="E15" s="4" t="s">
        <v>23</v>
      </c>
      <c r="F15" s="16" t="s">
        <v>15</v>
      </c>
      <c r="G15" s="16" t="s">
        <v>15</v>
      </c>
      <c r="H15" s="16"/>
      <c r="I15" s="16"/>
      <c r="J15" s="16"/>
      <c r="K15" s="16"/>
      <c r="L15" s="16"/>
      <c r="M15" s="16" t="s">
        <v>7</v>
      </c>
      <c r="N15" s="16" t="s">
        <v>7</v>
      </c>
      <c r="O15" s="16"/>
      <c r="P15" s="16"/>
      <c r="Q15" s="16"/>
      <c r="R15" s="16"/>
      <c r="S15" s="16"/>
      <c r="T15" s="16" t="s">
        <v>7</v>
      </c>
      <c r="U15" s="16" t="s">
        <v>7</v>
      </c>
      <c r="V15" s="16" t="s">
        <v>15</v>
      </c>
      <c r="W15" s="16" t="s">
        <v>15</v>
      </c>
      <c r="X15" s="16" t="s">
        <v>15</v>
      </c>
      <c r="Y15" s="16"/>
      <c r="Z15" s="16"/>
      <c r="AA15" s="16" t="s">
        <v>7</v>
      </c>
      <c r="AB15" s="16" t="s">
        <v>7</v>
      </c>
      <c r="AC15" s="16"/>
      <c r="AD15" s="16"/>
      <c r="AE15" s="16"/>
      <c r="AF15" s="16"/>
      <c r="AG15" s="16"/>
      <c r="AH15" s="16" t="s">
        <v>7</v>
      </c>
      <c r="AI15" s="16" t="s">
        <v>7</v>
      </c>
      <c r="AJ15" s="16"/>
      <c r="AK15" s="19">
        <f t="shared" ref="AK15:AK29" si="2">SUM(COUNTIF(F15:AJ15,"休"),COUNTIF(F15:AJ15,""))-COUNTIF($F$12:$AJ$12,"")</f>
        <v>26</v>
      </c>
      <c r="AL15" s="4">
        <f t="shared" ref="AL15:AL29" si="3">COUNTIF(F15:AJ15,"休")</f>
        <v>8</v>
      </c>
      <c r="AM15" s="14">
        <f t="shared" ref="AM15:AM29" si="4">IFERROR(AL15/AK15,"")</f>
        <v>0.30769230769230771</v>
      </c>
      <c r="AN15" s="20"/>
      <c r="AO15" s="4">
        <f t="shared" ref="AO15:AO29" si="5">COUNTIFS($F$13:$AJ$13,7,F15:AJ15,"")+COUNTIFS($F$13:$AJ$13,1,F15:AJ15,"")+COUNTIFS($F$13:$AJ$13,7,F15:AJ15,"休")+COUNTIFS($F$13:$AJ$13,1,F15:AJ15,"休")</f>
        <v>7</v>
      </c>
      <c r="AP15" s="16" t="str">
        <f t="shared" ref="AP15:AP29" si="6">IF(AL15&gt;=AO15,"〇","×")</f>
        <v>〇</v>
      </c>
      <c r="AQ15" s="14">
        <f>IF(AM15="","",IF(AM15&lt;28.5%,IF(AP15="〇",28.5%,AM15),AM15))</f>
        <v>0.30769230769230771</v>
      </c>
      <c r="AR15" s="20"/>
      <c r="AU15" ph="1"/>
      <c r="AW15" ph="1"/>
      <c r="AY15" ph="1"/>
    </row>
    <row r="16" spans="4:51" ht="21" customHeight="1" x14ac:dyDescent="0.15">
      <c r="D16" s="4"/>
      <c r="E16" s="4" t="s">
        <v>24</v>
      </c>
      <c r="F16" s="16" t="s">
        <v>15</v>
      </c>
      <c r="G16" s="16" t="s">
        <v>15</v>
      </c>
      <c r="H16" s="16"/>
      <c r="I16" s="16"/>
      <c r="J16" s="16"/>
      <c r="K16" s="16" t="s">
        <v>7</v>
      </c>
      <c r="L16" s="16" t="s">
        <v>7</v>
      </c>
      <c r="M16" s="16"/>
      <c r="N16" s="16"/>
      <c r="O16" s="16" t="s">
        <v>15</v>
      </c>
      <c r="P16" s="16" t="s">
        <v>15</v>
      </c>
      <c r="Q16" s="16" t="s">
        <v>15</v>
      </c>
      <c r="R16" s="16" t="s">
        <v>7</v>
      </c>
      <c r="S16" s="16" t="s">
        <v>7</v>
      </c>
      <c r="T16" s="16"/>
      <c r="U16" s="16"/>
      <c r="V16" s="16"/>
      <c r="W16" s="16"/>
      <c r="X16" s="16"/>
      <c r="Y16" s="16" t="s">
        <v>7</v>
      </c>
      <c r="Z16" s="16" t="s">
        <v>7</v>
      </c>
      <c r="AA16" s="16"/>
      <c r="AB16" s="16"/>
      <c r="AC16" s="16"/>
      <c r="AD16" s="16"/>
      <c r="AE16" s="16"/>
      <c r="AF16" s="16" t="s">
        <v>7</v>
      </c>
      <c r="AG16" s="16" t="s">
        <v>7</v>
      </c>
      <c r="AH16" s="16"/>
      <c r="AI16" s="16"/>
      <c r="AJ16" s="16"/>
      <c r="AK16" s="19">
        <f t="shared" si="2"/>
        <v>26</v>
      </c>
      <c r="AL16" s="4">
        <f t="shared" si="3"/>
        <v>8</v>
      </c>
      <c r="AM16" s="14">
        <f t="shared" si="4"/>
        <v>0.30769230769230771</v>
      </c>
      <c r="AN16" s="20"/>
      <c r="AO16" s="4">
        <f t="shared" si="5"/>
        <v>7</v>
      </c>
      <c r="AP16" s="16" t="str">
        <f t="shared" si="6"/>
        <v>〇</v>
      </c>
      <c r="AQ16" s="14">
        <f t="shared" ref="AQ16:AQ29" si="7">IF(AM16="","",IF(AM16&lt;28.5%,IF(AP16="〇",28.5%,AM16),AM16))</f>
        <v>0.30769230769230771</v>
      </c>
      <c r="AR16" s="20"/>
      <c r="AU16" ph="1"/>
      <c r="AW16" ph="1"/>
      <c r="AY16" ph="1"/>
    </row>
    <row r="17" spans="4:51" ht="21" customHeight="1" x14ac:dyDescent="0.15">
      <c r="D17" s="4"/>
      <c r="E17" s="4"/>
      <c r="F17" s="16" t="s">
        <v>15</v>
      </c>
      <c r="G17" s="16" t="s">
        <v>15</v>
      </c>
      <c r="H17" s="16" t="s">
        <v>15</v>
      </c>
      <c r="I17" s="16" t="s">
        <v>15</v>
      </c>
      <c r="J17" s="16" t="s">
        <v>15</v>
      </c>
      <c r="K17" s="16" t="s">
        <v>15</v>
      </c>
      <c r="L17" s="16" t="s">
        <v>15</v>
      </c>
      <c r="M17" s="16" t="s">
        <v>15</v>
      </c>
      <c r="N17" s="16" t="s">
        <v>15</v>
      </c>
      <c r="O17" s="16" t="s">
        <v>15</v>
      </c>
      <c r="P17" s="16" t="s">
        <v>15</v>
      </c>
      <c r="Q17" s="16" t="s">
        <v>15</v>
      </c>
      <c r="R17" s="16" t="s">
        <v>15</v>
      </c>
      <c r="S17" s="16" t="s">
        <v>15</v>
      </c>
      <c r="T17" s="16" t="s">
        <v>15</v>
      </c>
      <c r="U17" s="16" t="s">
        <v>15</v>
      </c>
      <c r="V17" s="16" t="s">
        <v>15</v>
      </c>
      <c r="W17" s="16" t="s">
        <v>15</v>
      </c>
      <c r="X17" s="16" t="s">
        <v>15</v>
      </c>
      <c r="Y17" s="16" t="s">
        <v>15</v>
      </c>
      <c r="Z17" s="16" t="s">
        <v>15</v>
      </c>
      <c r="AA17" s="16" t="s">
        <v>15</v>
      </c>
      <c r="AB17" s="16" t="s">
        <v>15</v>
      </c>
      <c r="AC17" s="16" t="s">
        <v>15</v>
      </c>
      <c r="AD17" s="16" t="s">
        <v>15</v>
      </c>
      <c r="AE17" s="16" t="s">
        <v>15</v>
      </c>
      <c r="AF17" s="16" t="s">
        <v>15</v>
      </c>
      <c r="AG17" s="16" t="s">
        <v>15</v>
      </c>
      <c r="AH17" s="16" t="s">
        <v>15</v>
      </c>
      <c r="AI17" s="16" t="s">
        <v>15</v>
      </c>
      <c r="AJ17" s="16" t="s">
        <v>15</v>
      </c>
      <c r="AK17" s="19">
        <f t="shared" si="2"/>
        <v>0</v>
      </c>
      <c r="AL17" s="4">
        <f t="shared" si="3"/>
        <v>0</v>
      </c>
      <c r="AM17" s="14" t="str">
        <f t="shared" si="4"/>
        <v/>
      </c>
      <c r="AN17" s="20"/>
      <c r="AO17" s="4">
        <f t="shared" si="5"/>
        <v>0</v>
      </c>
      <c r="AP17" s="16" t="str">
        <f t="shared" si="6"/>
        <v>〇</v>
      </c>
      <c r="AQ17" s="14" t="str">
        <f t="shared" si="7"/>
        <v/>
      </c>
      <c r="AR17" s="20"/>
      <c r="AU17" ph="1"/>
      <c r="AW17" ph="1"/>
      <c r="AY17" ph="1"/>
    </row>
    <row r="18" spans="4:51" ht="21" customHeight="1" x14ac:dyDescent="0.15">
      <c r="D18" s="4"/>
      <c r="E18" s="4"/>
      <c r="F18" s="16" t="s">
        <v>15</v>
      </c>
      <c r="G18" s="16" t="s">
        <v>15</v>
      </c>
      <c r="H18" s="16" t="s">
        <v>15</v>
      </c>
      <c r="I18" s="16" t="s">
        <v>15</v>
      </c>
      <c r="J18" s="16"/>
      <c r="K18" s="16"/>
      <c r="L18" s="16"/>
      <c r="M18" s="16" t="s">
        <v>7</v>
      </c>
      <c r="N18" s="16" t="s">
        <v>7</v>
      </c>
      <c r="O18" s="16"/>
      <c r="P18" s="16" t="s">
        <v>15</v>
      </c>
      <c r="Q18" s="16" t="s">
        <v>15</v>
      </c>
      <c r="R18" s="16" t="s">
        <v>15</v>
      </c>
      <c r="S18" s="16"/>
      <c r="T18" s="16" t="s">
        <v>7</v>
      </c>
      <c r="U18" s="16" t="s">
        <v>7</v>
      </c>
      <c r="V18" s="16"/>
      <c r="W18" s="16"/>
      <c r="X18" s="16"/>
      <c r="Y18" s="16"/>
      <c r="Z18" s="16"/>
      <c r="AA18" s="16" t="s">
        <v>7</v>
      </c>
      <c r="AB18" s="16" t="s">
        <v>7</v>
      </c>
      <c r="AC18" s="16"/>
      <c r="AD18" s="16"/>
      <c r="AE18" s="16"/>
      <c r="AF18" s="16"/>
      <c r="AG18" s="16"/>
      <c r="AH18" s="16" t="s">
        <v>7</v>
      </c>
      <c r="AI18" s="16" t="s">
        <v>7</v>
      </c>
      <c r="AJ18" s="16"/>
      <c r="AK18" s="19">
        <f t="shared" si="2"/>
        <v>24</v>
      </c>
      <c r="AL18" s="4">
        <f t="shared" si="3"/>
        <v>8</v>
      </c>
      <c r="AM18" s="14">
        <f t="shared" si="4"/>
        <v>0.33333333333333331</v>
      </c>
      <c r="AN18" s="20"/>
      <c r="AO18" s="4">
        <f t="shared" si="5"/>
        <v>6</v>
      </c>
      <c r="AP18" s="16" t="str">
        <f t="shared" si="6"/>
        <v>〇</v>
      </c>
      <c r="AQ18" s="14">
        <f t="shared" si="7"/>
        <v>0.33333333333333331</v>
      </c>
      <c r="AR18" s="20"/>
      <c r="AU18" ph="1"/>
      <c r="AW18" ph="1"/>
      <c r="AY18" ph="1"/>
    </row>
    <row r="19" spans="4:51" ht="21" customHeight="1" x14ac:dyDescent="0.15">
      <c r="D19" s="4"/>
      <c r="E19" s="4"/>
      <c r="F19" s="16" t="s">
        <v>15</v>
      </c>
      <c r="G19" s="16" t="s">
        <v>15</v>
      </c>
      <c r="H19" s="16" t="s">
        <v>15</v>
      </c>
      <c r="I19" s="16" t="s">
        <v>15</v>
      </c>
      <c r="J19" s="16"/>
      <c r="K19" s="16" t="s">
        <v>7</v>
      </c>
      <c r="L19" s="16" t="s">
        <v>7</v>
      </c>
      <c r="M19" s="16"/>
      <c r="N19" s="16"/>
      <c r="O19" s="16"/>
      <c r="P19" s="16"/>
      <c r="Q19" s="16"/>
      <c r="R19" s="16" t="s">
        <v>7</v>
      </c>
      <c r="S19" s="16" t="s">
        <v>7</v>
      </c>
      <c r="T19" s="16"/>
      <c r="U19" s="16"/>
      <c r="V19" s="16" t="s">
        <v>15</v>
      </c>
      <c r="W19" s="16" t="s">
        <v>15</v>
      </c>
      <c r="X19" s="16" t="s">
        <v>15</v>
      </c>
      <c r="Y19" s="16" t="s">
        <v>7</v>
      </c>
      <c r="Z19" s="16" t="s">
        <v>7</v>
      </c>
      <c r="AA19" s="16"/>
      <c r="AB19" s="16"/>
      <c r="AC19" s="16"/>
      <c r="AD19" s="16"/>
      <c r="AE19" s="16"/>
      <c r="AF19" s="16" t="s">
        <v>7</v>
      </c>
      <c r="AG19" s="16" t="s">
        <v>7</v>
      </c>
      <c r="AH19" s="16"/>
      <c r="AI19" s="16"/>
      <c r="AJ19" s="16"/>
      <c r="AK19" s="19">
        <f t="shared" si="2"/>
        <v>24</v>
      </c>
      <c r="AL19" s="4">
        <f t="shared" si="3"/>
        <v>8</v>
      </c>
      <c r="AM19" s="14">
        <f t="shared" si="4"/>
        <v>0.33333333333333331</v>
      </c>
      <c r="AN19" s="20"/>
      <c r="AO19" s="4">
        <f t="shared" si="5"/>
        <v>5</v>
      </c>
      <c r="AP19" s="16" t="str">
        <f t="shared" si="6"/>
        <v>〇</v>
      </c>
      <c r="AQ19" s="14">
        <f t="shared" si="7"/>
        <v>0.33333333333333331</v>
      </c>
      <c r="AR19" s="20"/>
      <c r="AU19" ph="1"/>
      <c r="AW19" ph="1"/>
      <c r="AY19" ph="1"/>
    </row>
    <row r="20" spans="4:51" ht="21" customHeight="1" x14ac:dyDescent="0.15">
      <c r="D20" s="4"/>
      <c r="E20" s="4" t="s">
        <v>25</v>
      </c>
      <c r="F20" s="16" t="s">
        <v>15</v>
      </c>
      <c r="G20" s="16" t="s">
        <v>15</v>
      </c>
      <c r="H20" s="16" t="s">
        <v>15</v>
      </c>
      <c r="I20" s="16" t="s">
        <v>15</v>
      </c>
      <c r="J20" s="16"/>
      <c r="K20" s="16"/>
      <c r="L20" s="16"/>
      <c r="M20" s="16"/>
      <c r="N20" s="16"/>
      <c r="O20" s="16" t="s">
        <v>7</v>
      </c>
      <c r="P20" s="16" t="s">
        <v>7</v>
      </c>
      <c r="Q20" s="16"/>
      <c r="R20" s="16"/>
      <c r="S20" s="16" t="s">
        <v>15</v>
      </c>
      <c r="T20" s="16" t="s">
        <v>15</v>
      </c>
      <c r="U20" s="16" t="s">
        <v>15</v>
      </c>
      <c r="V20" s="16" t="s">
        <v>7</v>
      </c>
      <c r="W20" s="16" t="s">
        <v>7</v>
      </c>
      <c r="X20" s="16"/>
      <c r="Y20" s="16"/>
      <c r="Z20" s="16"/>
      <c r="AA20" s="16"/>
      <c r="AB20" s="16"/>
      <c r="AC20" s="16" t="s">
        <v>7</v>
      </c>
      <c r="AD20" s="16" t="s">
        <v>7</v>
      </c>
      <c r="AE20" s="16"/>
      <c r="AF20" s="16"/>
      <c r="AG20" s="16"/>
      <c r="AH20" s="16"/>
      <c r="AI20" s="16" t="s">
        <v>7</v>
      </c>
      <c r="AJ20" s="16"/>
      <c r="AK20" s="19">
        <f t="shared" si="2"/>
        <v>24</v>
      </c>
      <c r="AL20" s="4">
        <f t="shared" si="3"/>
        <v>7</v>
      </c>
      <c r="AM20" s="14">
        <f t="shared" si="4"/>
        <v>0.29166666666666669</v>
      </c>
      <c r="AN20" s="20"/>
      <c r="AO20" s="4">
        <f t="shared" si="5"/>
        <v>7</v>
      </c>
      <c r="AP20" s="16" t="str">
        <f t="shared" si="6"/>
        <v>〇</v>
      </c>
      <c r="AQ20" s="14">
        <f t="shared" si="7"/>
        <v>0.29166666666666669</v>
      </c>
      <c r="AR20" s="20"/>
      <c r="AU20" ph="1"/>
      <c r="AW20" ph="1"/>
      <c r="AY20" ph="1"/>
    </row>
    <row r="21" spans="4:51" ht="21" customHeight="1" x14ac:dyDescent="0.15">
      <c r="D21" s="4"/>
      <c r="E21" s="4"/>
      <c r="F21" s="16" t="s">
        <v>15</v>
      </c>
      <c r="G21" s="16" t="s">
        <v>15</v>
      </c>
      <c r="H21" s="16" t="s">
        <v>15</v>
      </c>
      <c r="I21" s="16" t="s">
        <v>15</v>
      </c>
      <c r="J21" s="16" t="s">
        <v>15</v>
      </c>
      <c r="K21" s="16" t="s">
        <v>15</v>
      </c>
      <c r="L21" s="16" t="s">
        <v>15</v>
      </c>
      <c r="M21" s="16" t="s">
        <v>15</v>
      </c>
      <c r="N21" s="16" t="s">
        <v>15</v>
      </c>
      <c r="O21" s="16" t="s">
        <v>15</v>
      </c>
      <c r="P21" s="16" t="s">
        <v>15</v>
      </c>
      <c r="Q21" s="16" t="s">
        <v>15</v>
      </c>
      <c r="R21" s="16" t="s">
        <v>15</v>
      </c>
      <c r="S21" s="16" t="s">
        <v>15</v>
      </c>
      <c r="T21" s="16" t="s">
        <v>15</v>
      </c>
      <c r="U21" s="16" t="s">
        <v>15</v>
      </c>
      <c r="V21" s="16" t="s">
        <v>15</v>
      </c>
      <c r="W21" s="16" t="s">
        <v>15</v>
      </c>
      <c r="X21" s="16" t="s">
        <v>15</v>
      </c>
      <c r="Y21" s="16" t="s">
        <v>15</v>
      </c>
      <c r="Z21" s="16" t="s">
        <v>15</v>
      </c>
      <c r="AA21" s="16" t="s">
        <v>15</v>
      </c>
      <c r="AB21" s="16" t="s">
        <v>15</v>
      </c>
      <c r="AC21" s="16" t="s">
        <v>15</v>
      </c>
      <c r="AD21" s="16" t="s">
        <v>15</v>
      </c>
      <c r="AE21" s="16" t="s">
        <v>15</v>
      </c>
      <c r="AF21" s="16" t="s">
        <v>15</v>
      </c>
      <c r="AG21" s="16" t="s">
        <v>15</v>
      </c>
      <c r="AH21" s="16" t="s">
        <v>15</v>
      </c>
      <c r="AI21" s="16" t="s">
        <v>15</v>
      </c>
      <c r="AJ21" s="16" t="s">
        <v>15</v>
      </c>
      <c r="AK21" s="19">
        <f t="shared" si="2"/>
        <v>0</v>
      </c>
      <c r="AL21" s="4">
        <f t="shared" si="3"/>
        <v>0</v>
      </c>
      <c r="AM21" s="14" t="str">
        <f t="shared" si="4"/>
        <v/>
      </c>
      <c r="AN21" s="20"/>
      <c r="AO21" s="4">
        <f t="shared" si="5"/>
        <v>0</v>
      </c>
      <c r="AP21" s="16" t="str">
        <f t="shared" si="6"/>
        <v>〇</v>
      </c>
      <c r="AQ21" s="14" t="str">
        <f t="shared" si="7"/>
        <v/>
      </c>
      <c r="AR21" s="20"/>
      <c r="AU21" ph="1"/>
      <c r="AW21" ph="1"/>
      <c r="AY21" ph="1"/>
    </row>
    <row r="22" spans="4:51" ht="21" customHeight="1" x14ac:dyDescent="0.15">
      <c r="D22" s="4"/>
      <c r="E22" s="4" t="s">
        <v>26</v>
      </c>
      <c r="F22" s="16" t="s">
        <v>15</v>
      </c>
      <c r="G22" s="16" t="s">
        <v>15</v>
      </c>
      <c r="H22" s="16" t="s">
        <v>15</v>
      </c>
      <c r="I22" s="16" t="s">
        <v>15</v>
      </c>
      <c r="J22" s="16" t="s">
        <v>15</v>
      </c>
      <c r="K22" s="16" t="s">
        <v>15</v>
      </c>
      <c r="L22" s="16" t="s">
        <v>15</v>
      </c>
      <c r="M22" s="16" t="s">
        <v>15</v>
      </c>
      <c r="N22" s="16" t="s">
        <v>15</v>
      </c>
      <c r="O22" s="16" t="s">
        <v>15</v>
      </c>
      <c r="P22" s="16" t="s">
        <v>15</v>
      </c>
      <c r="Q22" s="16"/>
      <c r="R22" s="16"/>
      <c r="S22" s="16"/>
      <c r="T22" s="16" t="s">
        <v>7</v>
      </c>
      <c r="U22" s="16" t="s">
        <v>7</v>
      </c>
      <c r="V22" s="16"/>
      <c r="W22" s="16"/>
      <c r="X22" s="16"/>
      <c r="Y22" s="16"/>
      <c r="Z22" s="16"/>
      <c r="AA22" s="16" t="s">
        <v>7</v>
      </c>
      <c r="AB22" s="16" t="s">
        <v>7</v>
      </c>
      <c r="AC22" s="16"/>
      <c r="AD22" s="16"/>
      <c r="AE22" s="16"/>
      <c r="AF22" s="16"/>
      <c r="AG22" s="16" t="s">
        <v>7</v>
      </c>
      <c r="AH22" s="16" t="s">
        <v>7</v>
      </c>
      <c r="AI22" s="16"/>
      <c r="AJ22" s="16" t="s">
        <v>15</v>
      </c>
      <c r="AK22" s="19">
        <f t="shared" si="2"/>
        <v>19</v>
      </c>
      <c r="AL22" s="4">
        <f t="shared" si="3"/>
        <v>6</v>
      </c>
      <c r="AM22" s="14">
        <f t="shared" si="4"/>
        <v>0.31578947368421051</v>
      </c>
      <c r="AN22" s="20"/>
      <c r="AO22" s="4">
        <f t="shared" si="5"/>
        <v>4</v>
      </c>
      <c r="AP22" s="16" t="str">
        <f t="shared" si="6"/>
        <v>〇</v>
      </c>
      <c r="AQ22" s="14">
        <f t="shared" si="7"/>
        <v>0.31578947368421051</v>
      </c>
      <c r="AR22" s="20"/>
      <c r="AU22" ph="1"/>
      <c r="AW22" ph="1"/>
      <c r="AY22" ph="1"/>
    </row>
    <row r="23" spans="4:51" ht="21" customHeight="1" x14ac:dyDescent="0.15">
      <c r="D23" s="4"/>
      <c r="E23" s="4" t="s">
        <v>27</v>
      </c>
      <c r="F23" s="16" t="s">
        <v>15</v>
      </c>
      <c r="G23" s="16" t="s">
        <v>15</v>
      </c>
      <c r="H23" s="16" t="s">
        <v>15</v>
      </c>
      <c r="I23" s="16" t="s">
        <v>15</v>
      </c>
      <c r="J23" s="16" t="s">
        <v>15</v>
      </c>
      <c r="K23" s="16" t="s">
        <v>15</v>
      </c>
      <c r="L23" s="16" t="s">
        <v>15</v>
      </c>
      <c r="M23" s="16" t="s">
        <v>15</v>
      </c>
      <c r="N23" s="16" t="s">
        <v>15</v>
      </c>
      <c r="O23" s="16" t="s">
        <v>15</v>
      </c>
      <c r="P23" s="16" t="s">
        <v>15</v>
      </c>
      <c r="Q23" s="16" t="s">
        <v>15</v>
      </c>
      <c r="R23" s="16"/>
      <c r="S23" s="16"/>
      <c r="T23" s="16"/>
      <c r="U23" s="16"/>
      <c r="V23" s="16"/>
      <c r="W23" s="16" t="s">
        <v>7</v>
      </c>
      <c r="X23" s="16" t="s">
        <v>7</v>
      </c>
      <c r="Y23" s="16"/>
      <c r="Z23" s="16"/>
      <c r="AA23" s="16"/>
      <c r="AB23" s="16"/>
      <c r="AC23" s="16"/>
      <c r="AD23" s="16" t="s">
        <v>7</v>
      </c>
      <c r="AE23" s="16" t="s">
        <v>7</v>
      </c>
      <c r="AF23" s="16"/>
      <c r="AG23" s="16"/>
      <c r="AH23" s="16"/>
      <c r="AI23" s="16"/>
      <c r="AJ23" s="16" t="s">
        <v>15</v>
      </c>
      <c r="AK23" s="19">
        <f t="shared" si="2"/>
        <v>18</v>
      </c>
      <c r="AL23" s="4">
        <f t="shared" si="3"/>
        <v>4</v>
      </c>
      <c r="AM23" s="14">
        <f t="shared" si="4"/>
        <v>0.22222222222222221</v>
      </c>
      <c r="AN23" s="20"/>
      <c r="AO23" s="4">
        <f t="shared" si="5"/>
        <v>4</v>
      </c>
      <c r="AP23" s="16" t="str">
        <f t="shared" si="6"/>
        <v>〇</v>
      </c>
      <c r="AQ23" s="14">
        <f t="shared" si="7"/>
        <v>0.28499999999999998</v>
      </c>
      <c r="AR23" s="20"/>
      <c r="AU23" ph="1"/>
      <c r="AW23" ph="1"/>
      <c r="AY23" ph="1"/>
    </row>
    <row r="24" spans="4:51" ht="21" customHeight="1" x14ac:dyDescent="0.15">
      <c r="D24" s="4"/>
      <c r="E24" s="4"/>
      <c r="F24" s="16" t="s">
        <v>15</v>
      </c>
      <c r="G24" s="16" t="s">
        <v>15</v>
      </c>
      <c r="H24" s="16" t="s">
        <v>15</v>
      </c>
      <c r="I24" s="16" t="s">
        <v>15</v>
      </c>
      <c r="J24" s="16" t="s">
        <v>15</v>
      </c>
      <c r="K24" s="16" t="s">
        <v>15</v>
      </c>
      <c r="L24" s="16" t="s">
        <v>15</v>
      </c>
      <c r="M24" s="16" t="s">
        <v>15</v>
      </c>
      <c r="N24" s="16" t="s">
        <v>15</v>
      </c>
      <c r="O24" s="16" t="s">
        <v>15</v>
      </c>
      <c r="P24" s="16" t="s">
        <v>15</v>
      </c>
      <c r="Q24" s="16" t="s">
        <v>15</v>
      </c>
      <c r="R24" s="16" t="s">
        <v>15</v>
      </c>
      <c r="S24" s="16" t="s">
        <v>15</v>
      </c>
      <c r="T24" s="16" t="s">
        <v>15</v>
      </c>
      <c r="U24" s="16" t="s">
        <v>15</v>
      </c>
      <c r="V24" s="16" t="s">
        <v>15</v>
      </c>
      <c r="W24" s="16" t="s">
        <v>15</v>
      </c>
      <c r="X24" s="16" t="s">
        <v>15</v>
      </c>
      <c r="Y24" s="16" t="s">
        <v>15</v>
      </c>
      <c r="Z24" s="16" t="s">
        <v>15</v>
      </c>
      <c r="AA24" s="16" t="s">
        <v>15</v>
      </c>
      <c r="AB24" s="16" t="s">
        <v>15</v>
      </c>
      <c r="AC24" s="16" t="s">
        <v>15</v>
      </c>
      <c r="AD24" s="16" t="s">
        <v>15</v>
      </c>
      <c r="AE24" s="16" t="s">
        <v>15</v>
      </c>
      <c r="AF24" s="16" t="s">
        <v>15</v>
      </c>
      <c r="AG24" s="16" t="s">
        <v>15</v>
      </c>
      <c r="AH24" s="16" t="s">
        <v>15</v>
      </c>
      <c r="AI24" s="16" t="s">
        <v>15</v>
      </c>
      <c r="AJ24" s="16" t="s">
        <v>15</v>
      </c>
      <c r="AK24" s="19">
        <f t="shared" si="2"/>
        <v>0</v>
      </c>
      <c r="AL24" s="4">
        <f t="shared" si="3"/>
        <v>0</v>
      </c>
      <c r="AM24" s="14" t="str">
        <f t="shared" si="4"/>
        <v/>
      </c>
      <c r="AN24" s="20"/>
      <c r="AO24" s="4">
        <f t="shared" si="5"/>
        <v>0</v>
      </c>
      <c r="AP24" s="16" t="str">
        <f t="shared" si="6"/>
        <v>〇</v>
      </c>
      <c r="AQ24" s="14" t="str">
        <f t="shared" si="7"/>
        <v/>
      </c>
      <c r="AR24" s="20"/>
      <c r="AU24" ph="1"/>
      <c r="AW24" ph="1"/>
      <c r="AY24" ph="1"/>
    </row>
    <row r="25" spans="4:51" ht="21" customHeight="1" x14ac:dyDescent="0.15">
      <c r="D25" s="4"/>
      <c r="E25" s="4"/>
      <c r="F25" s="16" t="s">
        <v>15</v>
      </c>
      <c r="G25" s="16" t="s">
        <v>15</v>
      </c>
      <c r="H25" s="16" t="s">
        <v>15</v>
      </c>
      <c r="I25" s="16" t="s">
        <v>15</v>
      </c>
      <c r="J25" s="16" t="s">
        <v>15</v>
      </c>
      <c r="K25" s="16" t="s">
        <v>15</v>
      </c>
      <c r="L25" s="16" t="s">
        <v>15</v>
      </c>
      <c r="M25" s="16" t="s">
        <v>15</v>
      </c>
      <c r="N25" s="16" t="s">
        <v>15</v>
      </c>
      <c r="O25" s="16" t="s">
        <v>15</v>
      </c>
      <c r="P25" s="16" t="s">
        <v>15</v>
      </c>
      <c r="Q25" s="16" t="s">
        <v>15</v>
      </c>
      <c r="R25" s="16" t="s">
        <v>15</v>
      </c>
      <c r="S25" s="16" t="s">
        <v>15</v>
      </c>
      <c r="T25" s="16" t="s">
        <v>15</v>
      </c>
      <c r="U25" s="16" t="s">
        <v>15</v>
      </c>
      <c r="V25" s="16" t="s">
        <v>15</v>
      </c>
      <c r="W25" s="16" t="s">
        <v>15</v>
      </c>
      <c r="X25" s="16" t="s">
        <v>15</v>
      </c>
      <c r="Y25" s="16" t="s">
        <v>15</v>
      </c>
      <c r="Z25" s="16" t="s">
        <v>15</v>
      </c>
      <c r="AA25" s="16" t="s">
        <v>15</v>
      </c>
      <c r="AB25" s="16" t="s">
        <v>15</v>
      </c>
      <c r="AC25" s="16" t="s">
        <v>15</v>
      </c>
      <c r="AD25" s="16" t="s">
        <v>15</v>
      </c>
      <c r="AE25" s="16" t="s">
        <v>15</v>
      </c>
      <c r="AF25" s="16" t="s">
        <v>15</v>
      </c>
      <c r="AG25" s="16" t="s">
        <v>15</v>
      </c>
      <c r="AH25" s="16" t="s">
        <v>15</v>
      </c>
      <c r="AI25" s="16" t="s">
        <v>15</v>
      </c>
      <c r="AJ25" s="16" t="s">
        <v>15</v>
      </c>
      <c r="AK25" s="19">
        <f t="shared" si="2"/>
        <v>0</v>
      </c>
      <c r="AL25" s="4">
        <f t="shared" si="3"/>
        <v>0</v>
      </c>
      <c r="AM25" s="14" t="str">
        <f t="shared" si="4"/>
        <v/>
      </c>
      <c r="AN25" s="20"/>
      <c r="AO25" s="4">
        <f t="shared" si="5"/>
        <v>0</v>
      </c>
      <c r="AP25" s="16" t="str">
        <f t="shared" si="6"/>
        <v>〇</v>
      </c>
      <c r="AQ25" s="14" t="str">
        <f t="shared" si="7"/>
        <v/>
      </c>
      <c r="AR25" s="20"/>
      <c r="AU25" ph="1"/>
      <c r="AW25" ph="1"/>
      <c r="AY25" ph="1"/>
    </row>
    <row r="26" spans="4:51" ht="21" customHeight="1" x14ac:dyDescent="0.15">
      <c r="D26" s="4"/>
      <c r="E26" s="4"/>
      <c r="F26" s="16" t="s">
        <v>15</v>
      </c>
      <c r="G26" s="16" t="s">
        <v>15</v>
      </c>
      <c r="H26" s="16" t="s">
        <v>15</v>
      </c>
      <c r="I26" s="16" t="s">
        <v>15</v>
      </c>
      <c r="J26" s="16" t="s">
        <v>15</v>
      </c>
      <c r="K26" s="16" t="s">
        <v>15</v>
      </c>
      <c r="L26" s="16" t="s">
        <v>15</v>
      </c>
      <c r="M26" s="16" t="s">
        <v>15</v>
      </c>
      <c r="N26" s="16" t="s">
        <v>15</v>
      </c>
      <c r="O26" s="16" t="s">
        <v>15</v>
      </c>
      <c r="P26" s="16" t="s">
        <v>15</v>
      </c>
      <c r="Q26" s="16" t="s">
        <v>15</v>
      </c>
      <c r="R26" s="16" t="s">
        <v>15</v>
      </c>
      <c r="S26" s="16" t="s">
        <v>15</v>
      </c>
      <c r="T26" s="16" t="s">
        <v>15</v>
      </c>
      <c r="U26" s="16" t="s">
        <v>15</v>
      </c>
      <c r="V26" s="16" t="s">
        <v>15</v>
      </c>
      <c r="W26" s="16" t="s">
        <v>15</v>
      </c>
      <c r="X26" s="16" t="s">
        <v>15</v>
      </c>
      <c r="Y26" s="16" t="s">
        <v>15</v>
      </c>
      <c r="Z26" s="16" t="s">
        <v>15</v>
      </c>
      <c r="AA26" s="16" t="s">
        <v>15</v>
      </c>
      <c r="AB26" s="16" t="s">
        <v>15</v>
      </c>
      <c r="AC26" s="16" t="s">
        <v>15</v>
      </c>
      <c r="AD26" s="16" t="s">
        <v>15</v>
      </c>
      <c r="AE26" s="16" t="s">
        <v>15</v>
      </c>
      <c r="AF26" s="16" t="s">
        <v>15</v>
      </c>
      <c r="AG26" s="16" t="s">
        <v>15</v>
      </c>
      <c r="AH26" s="16" t="s">
        <v>15</v>
      </c>
      <c r="AI26" s="16" t="s">
        <v>15</v>
      </c>
      <c r="AJ26" s="16" t="s">
        <v>15</v>
      </c>
      <c r="AK26" s="19">
        <f t="shared" si="2"/>
        <v>0</v>
      </c>
      <c r="AL26" s="4">
        <f t="shared" si="3"/>
        <v>0</v>
      </c>
      <c r="AM26" s="14" t="str">
        <f t="shared" si="4"/>
        <v/>
      </c>
      <c r="AN26" s="20"/>
      <c r="AO26" s="4">
        <f t="shared" si="5"/>
        <v>0</v>
      </c>
      <c r="AP26" s="16" t="str">
        <f t="shared" si="6"/>
        <v>〇</v>
      </c>
      <c r="AQ26" s="14" t="str">
        <f t="shared" si="7"/>
        <v/>
      </c>
      <c r="AR26" s="20"/>
      <c r="AU26" ph="1"/>
      <c r="AW26" ph="1"/>
      <c r="AY26" ph="1"/>
    </row>
    <row r="27" spans="4:51" ht="21" customHeight="1" x14ac:dyDescent="0.15">
      <c r="D27" s="4"/>
      <c r="E27" s="4"/>
      <c r="F27" s="16" t="s">
        <v>15</v>
      </c>
      <c r="G27" s="16" t="s">
        <v>15</v>
      </c>
      <c r="H27" s="16" t="s">
        <v>15</v>
      </c>
      <c r="I27" s="16" t="s">
        <v>15</v>
      </c>
      <c r="J27" s="16" t="s">
        <v>15</v>
      </c>
      <c r="K27" s="16" t="s">
        <v>15</v>
      </c>
      <c r="L27" s="16" t="s">
        <v>15</v>
      </c>
      <c r="M27" s="16" t="s">
        <v>15</v>
      </c>
      <c r="N27" s="16" t="s">
        <v>15</v>
      </c>
      <c r="O27" s="16" t="s">
        <v>15</v>
      </c>
      <c r="P27" s="16" t="s">
        <v>15</v>
      </c>
      <c r="Q27" s="16" t="s">
        <v>15</v>
      </c>
      <c r="R27" s="16" t="s">
        <v>15</v>
      </c>
      <c r="S27" s="16" t="s">
        <v>15</v>
      </c>
      <c r="T27" s="16" t="s">
        <v>15</v>
      </c>
      <c r="U27" s="16" t="s">
        <v>15</v>
      </c>
      <c r="V27" s="16" t="s">
        <v>15</v>
      </c>
      <c r="W27" s="16" t="s">
        <v>15</v>
      </c>
      <c r="X27" s="16" t="s">
        <v>15</v>
      </c>
      <c r="Y27" s="16" t="s">
        <v>15</v>
      </c>
      <c r="Z27" s="16" t="s">
        <v>15</v>
      </c>
      <c r="AA27" s="16" t="s">
        <v>15</v>
      </c>
      <c r="AB27" s="16" t="s">
        <v>15</v>
      </c>
      <c r="AC27" s="16" t="s">
        <v>15</v>
      </c>
      <c r="AD27" s="16" t="s">
        <v>15</v>
      </c>
      <c r="AE27" s="16" t="s">
        <v>15</v>
      </c>
      <c r="AF27" s="16" t="s">
        <v>15</v>
      </c>
      <c r="AG27" s="16" t="s">
        <v>15</v>
      </c>
      <c r="AH27" s="16" t="s">
        <v>15</v>
      </c>
      <c r="AI27" s="16" t="s">
        <v>15</v>
      </c>
      <c r="AJ27" s="16" t="s">
        <v>15</v>
      </c>
      <c r="AK27" s="19">
        <f t="shared" si="2"/>
        <v>0</v>
      </c>
      <c r="AL27" s="4">
        <f t="shared" si="3"/>
        <v>0</v>
      </c>
      <c r="AM27" s="14" t="str">
        <f t="shared" si="4"/>
        <v/>
      </c>
      <c r="AN27" s="20"/>
      <c r="AO27" s="4">
        <f t="shared" si="5"/>
        <v>0</v>
      </c>
      <c r="AP27" s="16" t="str">
        <f t="shared" si="6"/>
        <v>〇</v>
      </c>
      <c r="AQ27" s="14" t="str">
        <f t="shared" si="7"/>
        <v/>
      </c>
      <c r="AR27" s="20"/>
      <c r="AU27" ph="1"/>
      <c r="AW27" ph="1"/>
      <c r="AY27" ph="1"/>
    </row>
    <row r="28" spans="4:51" ht="21" customHeight="1" x14ac:dyDescent="0.15">
      <c r="D28" s="4"/>
      <c r="E28" s="4"/>
      <c r="F28" s="16" t="s">
        <v>15</v>
      </c>
      <c r="G28" s="16" t="s">
        <v>15</v>
      </c>
      <c r="H28" s="16" t="s">
        <v>15</v>
      </c>
      <c r="I28" s="16" t="s">
        <v>15</v>
      </c>
      <c r="J28" s="16" t="s">
        <v>15</v>
      </c>
      <c r="K28" s="16" t="s">
        <v>15</v>
      </c>
      <c r="L28" s="16" t="s">
        <v>15</v>
      </c>
      <c r="M28" s="16" t="s">
        <v>15</v>
      </c>
      <c r="N28" s="16" t="s">
        <v>15</v>
      </c>
      <c r="O28" s="16" t="s">
        <v>15</v>
      </c>
      <c r="P28" s="16" t="s">
        <v>15</v>
      </c>
      <c r="Q28" s="16" t="s">
        <v>15</v>
      </c>
      <c r="R28" s="16" t="s">
        <v>15</v>
      </c>
      <c r="S28" s="16" t="s">
        <v>15</v>
      </c>
      <c r="T28" s="16" t="s">
        <v>15</v>
      </c>
      <c r="U28" s="16" t="s">
        <v>15</v>
      </c>
      <c r="V28" s="16" t="s">
        <v>15</v>
      </c>
      <c r="W28" s="16" t="s">
        <v>15</v>
      </c>
      <c r="X28" s="16" t="s">
        <v>15</v>
      </c>
      <c r="Y28" s="16" t="s">
        <v>15</v>
      </c>
      <c r="Z28" s="16" t="s">
        <v>15</v>
      </c>
      <c r="AA28" s="16" t="s">
        <v>15</v>
      </c>
      <c r="AB28" s="16" t="s">
        <v>15</v>
      </c>
      <c r="AC28" s="16" t="s">
        <v>15</v>
      </c>
      <c r="AD28" s="16" t="s">
        <v>15</v>
      </c>
      <c r="AE28" s="16" t="s">
        <v>15</v>
      </c>
      <c r="AF28" s="16" t="s">
        <v>15</v>
      </c>
      <c r="AG28" s="16" t="s">
        <v>15</v>
      </c>
      <c r="AH28" s="16" t="s">
        <v>15</v>
      </c>
      <c r="AI28" s="16" t="s">
        <v>15</v>
      </c>
      <c r="AJ28" s="16" t="s">
        <v>15</v>
      </c>
      <c r="AK28" s="19">
        <f t="shared" si="2"/>
        <v>0</v>
      </c>
      <c r="AL28" s="4">
        <f t="shared" si="3"/>
        <v>0</v>
      </c>
      <c r="AM28" s="14" t="str">
        <f t="shared" si="4"/>
        <v/>
      </c>
      <c r="AN28" s="20"/>
      <c r="AO28" s="4">
        <f t="shared" si="5"/>
        <v>0</v>
      </c>
      <c r="AP28" s="16" t="str">
        <f t="shared" si="6"/>
        <v>〇</v>
      </c>
      <c r="AQ28" s="14" t="str">
        <f t="shared" si="7"/>
        <v/>
      </c>
      <c r="AR28" s="20"/>
      <c r="AU28" ph="1"/>
      <c r="AW28" ph="1"/>
      <c r="AY28" ph="1"/>
    </row>
    <row r="29" spans="4:51" ht="21.75" customHeight="1" x14ac:dyDescent="0.15">
      <c r="D29" s="4"/>
      <c r="E29" s="4"/>
      <c r="F29" s="16" t="s">
        <v>15</v>
      </c>
      <c r="G29" s="16" t="s">
        <v>15</v>
      </c>
      <c r="H29" s="16" t="s">
        <v>15</v>
      </c>
      <c r="I29" s="16" t="s">
        <v>15</v>
      </c>
      <c r="J29" s="16" t="s">
        <v>15</v>
      </c>
      <c r="K29" s="16" t="s">
        <v>15</v>
      </c>
      <c r="L29" s="16" t="s">
        <v>15</v>
      </c>
      <c r="M29" s="16" t="s">
        <v>15</v>
      </c>
      <c r="N29" s="16" t="s">
        <v>15</v>
      </c>
      <c r="O29" s="16" t="s">
        <v>15</v>
      </c>
      <c r="P29" s="16" t="s">
        <v>15</v>
      </c>
      <c r="Q29" s="16" t="s">
        <v>15</v>
      </c>
      <c r="R29" s="16" t="s">
        <v>15</v>
      </c>
      <c r="S29" s="16" t="s">
        <v>15</v>
      </c>
      <c r="T29" s="16" t="s">
        <v>15</v>
      </c>
      <c r="U29" s="16" t="s">
        <v>15</v>
      </c>
      <c r="V29" s="16" t="s">
        <v>15</v>
      </c>
      <c r="W29" s="16" t="s">
        <v>15</v>
      </c>
      <c r="X29" s="16" t="s">
        <v>15</v>
      </c>
      <c r="Y29" s="16" t="s">
        <v>15</v>
      </c>
      <c r="Z29" s="16" t="s">
        <v>15</v>
      </c>
      <c r="AA29" s="16" t="s">
        <v>15</v>
      </c>
      <c r="AB29" s="16" t="s">
        <v>15</v>
      </c>
      <c r="AC29" s="16" t="s">
        <v>15</v>
      </c>
      <c r="AD29" s="16" t="s">
        <v>15</v>
      </c>
      <c r="AE29" s="16" t="s">
        <v>15</v>
      </c>
      <c r="AF29" s="16" t="s">
        <v>15</v>
      </c>
      <c r="AG29" s="16" t="s">
        <v>15</v>
      </c>
      <c r="AH29" s="16" t="s">
        <v>15</v>
      </c>
      <c r="AI29" s="16" t="s">
        <v>15</v>
      </c>
      <c r="AJ29" s="16" t="s">
        <v>15</v>
      </c>
      <c r="AK29" s="19">
        <f t="shared" si="2"/>
        <v>0</v>
      </c>
      <c r="AL29" s="4">
        <f t="shared" si="3"/>
        <v>0</v>
      </c>
      <c r="AM29" s="14" t="str">
        <f t="shared" si="4"/>
        <v/>
      </c>
      <c r="AN29" s="20"/>
      <c r="AO29" s="4">
        <f t="shared" si="5"/>
        <v>0</v>
      </c>
      <c r="AP29" s="16" t="str">
        <f t="shared" si="6"/>
        <v>〇</v>
      </c>
      <c r="AQ29" s="14" t="str">
        <f t="shared" si="7"/>
        <v/>
      </c>
      <c r="AR29" s="20"/>
      <c r="AU29" ph="1"/>
      <c r="AW29" ph="1"/>
      <c r="AY29" ph="1"/>
    </row>
    <row r="30" spans="4:51" ht="18.75" x14ac:dyDescent="0.15">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4:51" ht="18.75" customHeight="1" x14ac:dyDescent="0.15">
      <c r="D31" s="21" t="s">
        <v>29</v>
      </c>
      <c r="E31" s="21"/>
      <c r="F31" s="21"/>
      <c r="G31" s="21"/>
      <c r="H31" s="21"/>
      <c r="I31" s="21"/>
      <c r="J31" s="21"/>
      <c r="K31" s="21"/>
      <c r="L31" s="21"/>
      <c r="M31" s="21"/>
      <c r="N31" s="21"/>
      <c r="O31" s="21"/>
      <c r="P31" s="21"/>
      <c r="Q31" s="21"/>
      <c r="R31" s="21"/>
      <c r="S31" s="21"/>
      <c r="T31" s="21"/>
      <c r="U31" s="21"/>
      <c r="V31" s="21"/>
      <c r="W31" s="21"/>
      <c r="X31" s="21"/>
      <c r="Y31" s="2"/>
      <c r="Z31" s="2"/>
      <c r="AA31" s="2"/>
      <c r="AB31" s="2"/>
      <c r="AC31" s="2"/>
      <c r="AD31" s="2"/>
      <c r="AE31" s="2"/>
      <c r="AF31" s="2"/>
      <c r="AG31" s="2"/>
      <c r="AH31" s="2"/>
      <c r="AI31" s="2"/>
      <c r="AJ31" s="2"/>
      <c r="AK31" s="2"/>
      <c r="AL31" s="2"/>
      <c r="AM31" s="2"/>
      <c r="AN31" s="2"/>
      <c r="AO31" s="2"/>
      <c r="AP31" s="2"/>
      <c r="AQ31" s="2"/>
      <c r="AR31" s="2"/>
    </row>
    <row r="32" spans="4:51" ht="18.75" customHeight="1" x14ac:dyDescent="0.15">
      <c r="D32" s="21"/>
      <c r="E32" s="21"/>
      <c r="F32" s="21"/>
      <c r="G32" s="21"/>
      <c r="H32" s="21"/>
      <c r="I32" s="21"/>
      <c r="J32" s="21"/>
      <c r="K32" s="21"/>
      <c r="L32" s="21"/>
      <c r="M32" s="21"/>
      <c r="N32" s="21"/>
      <c r="O32" s="21"/>
      <c r="P32" s="21"/>
      <c r="Q32" s="21"/>
      <c r="R32" s="21"/>
      <c r="S32" s="21"/>
      <c r="T32" s="21"/>
      <c r="U32" s="21"/>
      <c r="V32" s="21"/>
      <c r="W32" s="21"/>
      <c r="X32" s="21"/>
      <c r="Y32" s="3"/>
      <c r="Z32" s="3"/>
      <c r="AA32" s="3"/>
      <c r="AB32" s="3"/>
      <c r="AC32" s="3"/>
      <c r="AD32" s="3"/>
      <c r="AE32" s="3"/>
      <c r="AF32" s="3"/>
      <c r="AG32" s="2"/>
      <c r="AH32" s="2"/>
      <c r="AI32" s="2"/>
      <c r="AJ32" s="2"/>
      <c r="AK32" s="2"/>
      <c r="AL32" s="2"/>
      <c r="AM32" s="2"/>
      <c r="AN32" s="2"/>
      <c r="AO32" s="2"/>
      <c r="AP32" s="2"/>
      <c r="AQ32" s="2"/>
      <c r="AR32" s="2"/>
    </row>
    <row r="33" spans="4:51" ht="18.75" customHeight="1" x14ac:dyDescent="0.15">
      <c r="D33" s="21"/>
      <c r="E33" s="21"/>
      <c r="F33" s="21"/>
      <c r="G33" s="21"/>
      <c r="H33" s="21"/>
      <c r="I33" s="21"/>
      <c r="J33" s="21"/>
      <c r="K33" s="21"/>
      <c r="L33" s="21"/>
      <c r="M33" s="21"/>
      <c r="N33" s="21"/>
      <c r="O33" s="21"/>
      <c r="P33" s="21"/>
      <c r="Q33" s="21"/>
      <c r="R33" s="21"/>
      <c r="S33" s="21"/>
      <c r="T33" s="21"/>
      <c r="U33" s="21"/>
      <c r="V33" s="21"/>
      <c r="W33" s="21"/>
      <c r="X33" s="21"/>
      <c r="Y33" s="3"/>
      <c r="Z33" s="3"/>
      <c r="AA33" s="3"/>
      <c r="AB33" s="3"/>
      <c r="AC33" s="3"/>
      <c r="AD33" s="3"/>
      <c r="AE33" s="3"/>
      <c r="AF33" s="3"/>
      <c r="AG33" s="2"/>
      <c r="AH33" s="2"/>
      <c r="AI33" s="2"/>
      <c r="AJ33" s="2"/>
      <c r="AK33" s="2"/>
      <c r="AL33" s="2"/>
      <c r="AM33" s="2"/>
      <c r="AN33" s="2"/>
      <c r="AO33" s="2"/>
      <c r="AP33" s="2"/>
      <c r="AQ33" s="2"/>
      <c r="AR33" s="2"/>
    </row>
    <row r="34" spans="4:51" ht="18.75" customHeight="1" x14ac:dyDescent="0.15">
      <c r="D34" s="21"/>
      <c r="E34" s="21"/>
      <c r="F34" s="21"/>
      <c r="G34" s="21"/>
      <c r="H34" s="21"/>
      <c r="I34" s="21"/>
      <c r="J34" s="21"/>
      <c r="K34" s="21"/>
      <c r="L34" s="21"/>
      <c r="M34" s="21"/>
      <c r="N34" s="21"/>
      <c r="O34" s="21"/>
      <c r="P34" s="21"/>
      <c r="Q34" s="21"/>
      <c r="R34" s="21"/>
      <c r="S34" s="21"/>
      <c r="T34" s="21"/>
      <c r="U34" s="21"/>
      <c r="V34" s="21"/>
      <c r="W34" s="21"/>
      <c r="X34" s="21"/>
      <c r="Y34" s="2"/>
      <c r="Z34" s="2"/>
      <c r="AA34" s="2"/>
      <c r="AB34" s="2"/>
      <c r="AC34" s="2"/>
      <c r="AD34" s="2"/>
      <c r="AE34" s="2"/>
      <c r="AF34" s="2"/>
      <c r="AG34" s="2"/>
      <c r="AH34" s="2"/>
      <c r="AI34" s="2"/>
      <c r="AJ34" s="2"/>
      <c r="AK34" s="2"/>
      <c r="AL34" s="2"/>
      <c r="AM34" s="2"/>
      <c r="AN34" s="2"/>
      <c r="AO34" s="2"/>
      <c r="AP34" s="2"/>
      <c r="AQ34" s="2"/>
      <c r="AR34" s="2"/>
    </row>
    <row r="35" spans="4:51" ht="18.75"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4:51" ht="18.75" x14ac:dyDescent="0.15">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4:51" ht="21" x14ac:dyDescent="0.15">
      <c r="AU37" ph="1"/>
      <c r="AW37" ph="1"/>
      <c r="AY37" ph="1"/>
    </row>
    <row r="38" spans="4:51" ht="21" x14ac:dyDescent="0.15">
      <c r="AU38" ph="1"/>
      <c r="AW38" ph="1"/>
      <c r="AY38" ph="1"/>
    </row>
    <row r="39" spans="4:51" ht="21" x14ac:dyDescent="0.15">
      <c r="AU39" ph="1"/>
      <c r="AW39" ph="1"/>
      <c r="AY39" ph="1"/>
    </row>
    <row r="40" spans="4:51" ht="21" x14ac:dyDescent="0.15">
      <c r="AU40" ph="1"/>
      <c r="AW40" ph="1"/>
      <c r="AY40" ph="1"/>
    </row>
    <row r="41" spans="4:51" ht="21" x14ac:dyDescent="0.15">
      <c r="AU41" ph="1"/>
      <c r="AW41" ph="1"/>
      <c r="AY41" ph="1"/>
    </row>
    <row r="44" spans="4:51" ht="21" x14ac:dyDescent="0.15">
      <c r="AU44" ph="1"/>
      <c r="AW44" ph="1"/>
      <c r="AY44" ph="1"/>
    </row>
    <row r="45" spans="4:51" ht="21" x14ac:dyDescent="0.15">
      <c r="AU45" ph="1"/>
      <c r="AW45" ph="1"/>
      <c r="AY45" ph="1"/>
    </row>
    <row r="46" spans="4:51" ht="21" x14ac:dyDescent="0.15">
      <c r="AU46" ph="1"/>
      <c r="AW46" ph="1"/>
      <c r="AY46" ph="1"/>
    </row>
    <row r="51" spans="47:51" ht="21" x14ac:dyDescent="0.15">
      <c r="AU51" ph="1"/>
      <c r="AW51" ph="1"/>
      <c r="AY51" ph="1"/>
    </row>
    <row r="52" spans="47:51" ht="21" x14ac:dyDescent="0.15">
      <c r="AU52" ph="1"/>
      <c r="AW52" ph="1"/>
      <c r="AY52" ph="1"/>
    </row>
    <row r="53" spans="47:51" ht="21" x14ac:dyDescent="0.15">
      <c r="AU53" ph="1"/>
      <c r="AW53" ph="1"/>
      <c r="AY53" ph="1"/>
    </row>
  </sheetData>
  <mergeCells count="18">
    <mergeCell ref="AF2:AG2"/>
    <mergeCell ref="AF3:AG3"/>
    <mergeCell ref="D10:D12"/>
    <mergeCell ref="E10:E12"/>
    <mergeCell ref="F10:AJ11"/>
    <mergeCell ref="D31:X34"/>
    <mergeCell ref="AN14:AN29"/>
    <mergeCell ref="AR14:AR29"/>
    <mergeCell ref="AO10:AR10"/>
    <mergeCell ref="AK11:AK12"/>
    <mergeCell ref="AL11:AL12"/>
    <mergeCell ref="AM11:AM12"/>
    <mergeCell ref="AN11:AN12"/>
    <mergeCell ref="AO11:AO12"/>
    <mergeCell ref="AP11:AP12"/>
    <mergeCell ref="AQ11:AQ12"/>
    <mergeCell ref="AR11:AR12"/>
    <mergeCell ref="AK10:AN10"/>
  </mergeCells>
  <phoneticPr fontId="5"/>
  <dataValidations count="1">
    <dataValidation type="list" allowBlank="1" showInputMessage="1" showErrorMessage="1" sqref="F14:AJ29" xr:uid="{89EAF313-B76F-471F-B159-4D6564FA976B}">
      <formula1>$AS$11:$AS$13</formula1>
    </dataValidation>
  </dataValidations>
  <pageMargins left="0.23622047244094491" right="0.23622047244094491"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休日チェックリスト</vt:lpstr>
      <vt:lpstr>休日チェックリスト（記入例）</vt:lpstr>
      <vt:lpstr>休日チェックリスト!Print_Area</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川口市</cp:lastModifiedBy>
  <cp:lastPrinted>2024-11-15T01:26:01Z</cp:lastPrinted>
  <dcterms:created xsi:type="dcterms:W3CDTF">2011-06-14T02:02:34Z</dcterms:created>
  <dcterms:modified xsi:type="dcterms:W3CDTF">2025-01-16T04:03:59Z</dcterms:modified>
</cp:coreProperties>
</file>