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BA8DC784-5BE1-4039-AC7B-C56F467F21E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月単位）" sheetId="10" r:id="rId1"/>
    <sheet name="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'（月単位）'!$A$1:$L$31</definedName>
    <definedName name="_xlnm.Print_Area" localSheetId="1">'（週単位）'!$A$1:$K$51</definedName>
    <definedName name="_xlnm.Print_Titles" localSheetId="0">'（月単位）'!$1:$9</definedName>
    <definedName name="_xlnm.Print_Titles" localSheetId="1">'（週単位）'!$1:$9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6" l="1"/>
  <c r="I31" i="5"/>
  <c r="I31" i="6"/>
  <c r="O17" i="6"/>
  <c r="O14" i="6"/>
  <c r="O11" i="6"/>
  <c r="O23" i="5"/>
  <c r="O20" i="5"/>
  <c r="O17" i="5"/>
  <c r="O14" i="5"/>
  <c r="O11" i="5"/>
  <c r="J5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10" i="8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10" i="10"/>
  <c r="P1" i="10"/>
  <c r="O1" i="8"/>
  <c r="C10" i="8" s="1"/>
  <c r="E10" i="8" s="1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51" i="8" s="1"/>
  <c r="I10" i="8"/>
  <c r="L11" i="5"/>
  <c r="N20" i="6"/>
  <c r="N17" i="6"/>
  <c r="N14" i="6"/>
  <c r="L11" i="6"/>
  <c r="L23" i="6"/>
  <c r="L20" i="6"/>
  <c r="L17" i="6"/>
  <c r="L14" i="6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A23" i="10" l="1"/>
  <c r="A24" i="10" s="1"/>
  <c r="A25" i="10" s="1"/>
  <c r="A26" i="10" s="1"/>
  <c r="A27" i="10" s="1"/>
  <c r="A28" i="10" s="1"/>
  <c r="A29" i="10" s="1"/>
  <c r="G31" i="10"/>
  <c r="P31" i="10"/>
  <c r="H31" i="10" s="1"/>
  <c r="I31" i="10" s="1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K51" i="8" s="1"/>
  <c r="B10" i="8"/>
  <c r="A10" i="8"/>
  <c r="C11" i="8"/>
  <c r="B11" i="8" s="1"/>
  <c r="N17" i="5"/>
  <c r="N20" i="5"/>
  <c r="N14" i="5"/>
  <c r="N11" i="5"/>
  <c r="N23" i="5"/>
  <c r="A13" i="5"/>
  <c r="B13" i="5"/>
  <c r="E13" i="5"/>
  <c r="F13" i="5" s="1"/>
  <c r="G13" i="5" s="1"/>
  <c r="H13" i="5" s="1"/>
  <c r="I13" i="5" s="1"/>
  <c r="J13" i="5" s="1"/>
  <c r="D16" i="5" s="1"/>
  <c r="A11" i="8" l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<sst xmlns="http://schemas.openxmlformats.org/spreadsheetml/2006/main" count="299" uniqueCount="69">
  <si>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</si>
  <si>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</si>
  <si>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</si>
  <si>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</si>
  <si>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</si>
  <si>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</si>
  <si>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</si>
  <si>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</si>
  <si>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</si>
  <si>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</si>
  <si>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</si>
  <si>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</si>
  <si>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</si>
  <si>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</si>
  <si>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</si>
  <si>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</si>
  <si>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</si>
  <si>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</si>
  <si>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</si>
  <si>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</si>
  <si>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</si>
  <si>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</si>
  <si>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</si>
  <si>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</si>
  <si>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</si>
  <si>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</si>
  <si>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</si>
  <si>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</si>
  <si>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</si>
  <si>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</si>
  <si>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</si>
  <si>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</si>
  <si>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</si>
  <si>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</si>
  <si>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</si>
  <si>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</si>
  <si>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</si>
  <si>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</si>
  <si>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</si>
  <si>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</si>
  <si>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</si>
  <si>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</si>
  <si>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</si>
  <si>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</si>
  <si>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</si>
  <si>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</si>
  <si>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</si>
  <si>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</si>
  <si>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備考</t>
    <rPh sb="0" eb="2">
      <t>ビコウ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</si>
  <si>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</si>
  <si>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</si>
  <si>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</si>
  <si>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</si>
  <si>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</si>
  <si>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</si>
  <si>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</si>
  <si>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</si>
  <si>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</si>
  <si>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</si>
  <si>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</si>
  <si>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</si>
  <si>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</si>
  <si>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</si>
  <si>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</si>
  <si>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</si>
  <si>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</si>
  <si>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※直前の土曜日</t>
    <rPh sb="1" eb="3">
      <t>チョクゼン</t>
    </rPh>
    <rPh sb="4" eb="7">
      <t>ドヨウビ</t>
    </rPh>
    <phoneticPr fontId="14"/>
  </si>
  <si>
    <t>週休２日制モデル工事（現場閉所型）　現場閉所実績報告書（月単位）</t>
    <rPh sb="11" eb="13">
      <t>ゲンバ</t>
    </rPh>
    <rPh sb="13" eb="15">
      <t>ヘイショ</t>
    </rPh>
    <rPh sb="15" eb="16">
      <t>ガタ</t>
    </rPh>
    <rPh sb="18" eb="20">
      <t>ゲンバ</t>
    </rPh>
    <rPh sb="20" eb="22">
      <t>ヘイショ</t>
    </rPh>
    <rPh sb="22" eb="24">
      <t>ジッセキ</t>
    </rPh>
    <rPh sb="24" eb="27">
      <t>ホウコクショ</t>
    </rPh>
    <rPh sb="28" eb="29">
      <t>ツキ</t>
    </rPh>
    <rPh sb="29" eb="31">
      <t>タンイ</t>
    </rPh>
    <phoneticPr fontId="14"/>
  </si>
  <si>
    <t>週休２日制モデル工事（現場閉所型）　現場閉所実績報告書（週単位）</t>
    <rPh sb="11" eb="13">
      <t>ゲンバ</t>
    </rPh>
    <rPh sb="13" eb="15">
      <t>ヘイショ</t>
    </rPh>
    <rPh sb="15" eb="16">
      <t>ガタ</t>
    </rPh>
    <rPh sb="18" eb="20">
      <t>ゲンバ</t>
    </rPh>
    <rPh sb="20" eb="22">
      <t>ヘイショ</t>
    </rPh>
    <rPh sb="22" eb="24">
      <t>ジッセキ</t>
    </rPh>
    <rPh sb="24" eb="27">
      <t>ホウコクショ</t>
    </rPh>
    <rPh sb="28" eb="29">
      <t>シュウ</t>
    </rPh>
    <rPh sb="29" eb="31">
      <t>タンイ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</si>
</sst>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1" width="11.125" style="29" customWidth="1"/>
    <col min="2" max="2" width="5.5" style="29" customWidth="1"/>
    <col min="3" max="3" width="11.125" style="33" customWidth="1"/>
    <col min="4" max="4" width="5.5" style="29" customWidth="1"/>
    <col min="5" max="11" width="11.125" style="33" customWidth="1"/>
    <col min="12" max="12" width="22.125" style="29" customWidth="1"/>
    <col min="13" max="14" width="9.75" style="29" customWidth="1"/>
    <col min="15" max="15" width="10.5" style="29" customWidth="1"/>
    <col min="16" max="16" width="16" style="29" customWidth="1"/>
    <col min="17" max="17" width="14.875" style="29" customWidth="1"/>
    <col min="18" max="18" width="12.75" style="29" customWidth="1"/>
    <col min="19" max="119" width="9.75" style="29" customWidth="1"/>
    <col min="120" max="16384" width="10" style="29"/>
  </cols>
  <sheetData>
    <row r="1" spans="1:16" ht="16.149999999999999" customHeight="1" thickBot="1" x14ac:dyDescent="0.2">
      <c r="A1" s="28" t="s">
        <v>67</v>
      </c>
      <c r="G1" s="29"/>
      <c r="H1" s="41"/>
      <c r="I1" s="41"/>
      <c r="J1" s="41"/>
      <c r="K1" s="33" t="s">
        <v>50</v>
      </c>
      <c r="L1" s="46">
        <v>45931</v>
      </c>
      <c r="O1" s="41" t="s">
        <v>66</v>
      </c>
      <c r="P1" s="31">
        <f>L1-WEEKDAY(L1,1)</f>
        <v>45927</v>
      </c>
    </row>
    <row r="2" spans="1:16" ht="16.149999999999999" customHeight="1" thickBot="1" x14ac:dyDescent="0.2">
      <c r="A2" s="28"/>
      <c r="G2" s="41"/>
      <c r="K2" s="33" t="s">
        <v>58</v>
      </c>
      <c r="L2" s="46">
        <v>46295</v>
      </c>
    </row>
    <row r="3" spans="1:16" ht="16.5" customHeight="1" x14ac:dyDescent="0.15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15">
      <c r="A4" s="60" t="s">
        <v>64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15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15">
      <c r="A7" s="28"/>
    </row>
    <row r="8" spans="1:16" ht="16.5" customHeight="1" x14ac:dyDescent="0.15">
      <c r="A8" s="61" t="s">
        <v>59</v>
      </c>
      <c r="B8" s="62"/>
      <c r="C8" s="62"/>
      <c r="D8" s="62"/>
      <c r="E8" s="69" t="s">
        <v>21</v>
      </c>
      <c r="F8" s="65" t="s">
        <v>26</v>
      </c>
      <c r="G8" s="65" t="s">
        <v>25</v>
      </c>
      <c r="H8" s="65" t="s">
        <v>60</v>
      </c>
      <c r="I8" s="61" t="s">
        <v>48</v>
      </c>
      <c r="J8" s="62"/>
      <c r="K8" s="62"/>
      <c r="L8" s="67"/>
    </row>
    <row r="9" spans="1:16" ht="16.5" customHeight="1" x14ac:dyDescent="0.15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00000000000001" customHeight="1" x14ac:dyDescent="0.15">
      <c r="A10" s="47">
        <f>L1</f>
        <v>45931</v>
      </c>
      <c r="B10" s="49" t="s">
        <v>62</v>
      </c>
      <c r="C10" s="48">
        <f>L1</f>
        <v>45931</v>
      </c>
      <c r="D10" s="32" t="s">
        <v>63</v>
      </c>
      <c r="E10" s="45"/>
      <c r="F10" s="45"/>
      <c r="G10" s="38" t="str">
        <f t="shared" ref="G10:G29" si="0">IF(E10=0,"",F10/E10)</f>
        <v/>
      </c>
      <c r="H10" s="37" t="str">
        <f>IF(A10="","",IF(G10&gt;=0.285,"○","×"))</f>
        <v>○</v>
      </c>
      <c r="I10" s="39"/>
      <c r="J10" s="32"/>
      <c r="K10" s="32"/>
      <c r="L10" s="50"/>
    </row>
    <row r="11" spans="1:16" ht="17.100000000000001" customHeight="1" x14ac:dyDescent="0.15">
      <c r="A11" s="47">
        <f t="shared" ref="A11:A29" si="1">IF(A10&gt;L$2,"",EDATE(A10,1))</f>
        <v>45962</v>
      </c>
      <c r="B11" s="49" t="s">
        <v>62</v>
      </c>
      <c r="C11" s="48">
        <f t="shared" ref="C11:C29" si="2">IF(C10&gt;L$2,"",EDATE(A10,1))</f>
        <v>45962</v>
      </c>
      <c r="D11" s="32" t="s">
        <v>63</v>
      </c>
      <c r="E11" s="45"/>
      <c r="F11" s="45"/>
      <c r="G11" s="38" t="str">
        <f t="shared" si="0"/>
        <v/>
      </c>
      <c r="H11" s="37" t="str">
        <f t="shared" ref="H11:H29" si="3">IF(A11="","",IF(G11&gt;=0.285,"○","×"))</f>
        <v>○</v>
      </c>
      <c r="I11" s="39"/>
      <c r="J11" s="32"/>
      <c r="K11" s="32"/>
      <c r="L11" s="50"/>
    </row>
    <row r="12" spans="1:16" ht="17.100000000000001" customHeight="1" x14ac:dyDescent="0.15">
      <c r="A12" s="47">
        <f t="shared" si="1"/>
        <v>45992</v>
      </c>
      <c r="B12" s="49" t="s">
        <v>62</v>
      </c>
      <c r="C12" s="48">
        <f t="shared" si="2"/>
        <v>45992</v>
      </c>
      <c r="D12" s="32" t="s">
        <v>63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 x14ac:dyDescent="0.15">
      <c r="A13" s="47">
        <f t="shared" si="1"/>
        <v>46023</v>
      </c>
      <c r="B13" s="49" t="s">
        <v>62</v>
      </c>
      <c r="C13" s="48">
        <f t="shared" si="2"/>
        <v>46023</v>
      </c>
      <c r="D13" s="32" t="s">
        <v>63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 x14ac:dyDescent="0.15">
      <c r="A14" s="47">
        <f t="shared" si="1"/>
        <v>46054</v>
      </c>
      <c r="B14" s="49" t="s">
        <v>62</v>
      </c>
      <c r="C14" s="48">
        <f t="shared" si="2"/>
        <v>46054</v>
      </c>
      <c r="D14" s="32" t="s">
        <v>63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 x14ac:dyDescent="0.15">
      <c r="A15" s="47">
        <f t="shared" si="1"/>
        <v>46082</v>
      </c>
      <c r="B15" s="49" t="s">
        <v>62</v>
      </c>
      <c r="C15" s="48">
        <f t="shared" si="2"/>
        <v>46082</v>
      </c>
      <c r="D15" s="32" t="s">
        <v>63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 x14ac:dyDescent="0.15">
      <c r="A16" s="47">
        <f t="shared" si="1"/>
        <v>46113</v>
      </c>
      <c r="B16" s="49" t="s">
        <v>62</v>
      </c>
      <c r="C16" s="48">
        <f t="shared" si="2"/>
        <v>46113</v>
      </c>
      <c r="D16" s="32" t="s">
        <v>63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 x14ac:dyDescent="0.15">
      <c r="A17" s="47">
        <f t="shared" si="1"/>
        <v>46143</v>
      </c>
      <c r="B17" s="49" t="s">
        <v>62</v>
      </c>
      <c r="C17" s="48">
        <f t="shared" si="2"/>
        <v>46143</v>
      </c>
      <c r="D17" s="32" t="s">
        <v>63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 x14ac:dyDescent="0.15">
      <c r="A18" s="47">
        <f t="shared" si="1"/>
        <v>46174</v>
      </c>
      <c r="B18" s="49" t="s">
        <v>62</v>
      </c>
      <c r="C18" s="48">
        <f t="shared" si="2"/>
        <v>46174</v>
      </c>
      <c r="D18" s="32" t="s">
        <v>63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 x14ac:dyDescent="0.15">
      <c r="A19" s="47">
        <f t="shared" si="1"/>
        <v>46204</v>
      </c>
      <c r="B19" s="49" t="s">
        <v>62</v>
      </c>
      <c r="C19" s="48">
        <f t="shared" si="2"/>
        <v>46204</v>
      </c>
      <c r="D19" s="32" t="s">
        <v>63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 x14ac:dyDescent="0.15">
      <c r="A20" s="47">
        <f t="shared" si="1"/>
        <v>46235</v>
      </c>
      <c r="B20" s="49" t="s">
        <v>62</v>
      </c>
      <c r="C20" s="48">
        <f t="shared" si="2"/>
        <v>46235</v>
      </c>
      <c r="D20" s="32" t="s">
        <v>63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 x14ac:dyDescent="0.15">
      <c r="A21" s="47">
        <f t="shared" si="1"/>
        <v>46266</v>
      </c>
      <c r="B21" s="49" t="s">
        <v>62</v>
      </c>
      <c r="C21" s="48">
        <f t="shared" si="2"/>
        <v>46266</v>
      </c>
      <c r="D21" s="32" t="s">
        <v>63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 x14ac:dyDescent="0.15">
      <c r="A22" s="47">
        <f>IF(A21&gt;L$2,"",EDATE(A21,1))</f>
        <v>46296</v>
      </c>
      <c r="B22" s="49" t="s">
        <v>62</v>
      </c>
      <c r="C22" s="48">
        <f t="shared" si="2"/>
        <v>46296</v>
      </c>
      <c r="D22" s="32" t="s">
        <v>63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 x14ac:dyDescent="0.15">
      <c r="A23" s="47" t="str">
        <f t="shared" si="1"/>
        <v/>
      </c>
      <c r="B23" s="49" t="s">
        <v>62</v>
      </c>
      <c r="C23" s="48" t="str">
        <f t="shared" si="2"/>
        <v/>
      </c>
      <c r="D23" s="32" t="s">
        <v>63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 x14ac:dyDescent="0.15">
      <c r="A24" s="47" t="str">
        <f t="shared" si="1"/>
        <v/>
      </c>
      <c r="B24" s="49" t="s">
        <v>62</v>
      </c>
      <c r="C24" s="48" t="str">
        <f t="shared" si="2"/>
        <v/>
      </c>
      <c r="D24" s="32" t="s">
        <v>63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 x14ac:dyDescent="0.15">
      <c r="A25" s="47" t="str">
        <f t="shared" si="1"/>
        <v/>
      </c>
      <c r="B25" s="49" t="s">
        <v>62</v>
      </c>
      <c r="C25" s="48" t="str">
        <f t="shared" si="2"/>
        <v/>
      </c>
      <c r="D25" s="32" t="s">
        <v>63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 x14ac:dyDescent="0.15">
      <c r="A26" s="47" t="str">
        <f t="shared" si="1"/>
        <v/>
      </c>
      <c r="B26" s="49" t="s">
        <v>62</v>
      </c>
      <c r="C26" s="48" t="str">
        <f t="shared" si="2"/>
        <v/>
      </c>
      <c r="D26" s="32" t="s">
        <v>63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 x14ac:dyDescent="0.15">
      <c r="A27" s="47" t="str">
        <f t="shared" si="1"/>
        <v/>
      </c>
      <c r="B27" s="49" t="s">
        <v>62</v>
      </c>
      <c r="C27" s="48" t="str">
        <f t="shared" si="2"/>
        <v/>
      </c>
      <c r="D27" s="32" t="s">
        <v>63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 x14ac:dyDescent="0.15">
      <c r="A28" s="47" t="str">
        <f t="shared" si="1"/>
        <v/>
      </c>
      <c r="B28" s="49" t="s">
        <v>62</v>
      </c>
      <c r="C28" s="48" t="str">
        <f t="shared" si="2"/>
        <v/>
      </c>
      <c r="D28" s="32" t="s">
        <v>63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 x14ac:dyDescent="0.15">
      <c r="A29" s="47" t="str">
        <f t="shared" si="1"/>
        <v/>
      </c>
      <c r="B29" s="49" t="s">
        <v>62</v>
      </c>
      <c r="C29" s="48" t="str">
        <f t="shared" si="2"/>
        <v/>
      </c>
      <c r="D29" s="32" t="s">
        <v>63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 x14ac:dyDescent="0.15">
      <c r="A30" s="33"/>
      <c r="B30" s="33"/>
      <c r="D30" s="33"/>
      <c r="L30" s="33"/>
    </row>
    <row r="31" spans="1:16" ht="16.899999999999999" customHeight="1" x14ac:dyDescent="0.15">
      <c r="A31" s="66" t="s">
        <v>57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61</v>
      </c>
      <c r="P31" s="29">
        <f>COUNTIF(H10:H29,"×")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 x14ac:dyDescent="0.15"/>
  <cols>
    <col min="1" max="2" width="8.875" style="29" customWidth="1"/>
    <col min="3" max="3" width="13.875" style="33" customWidth="1"/>
    <col min="4" max="4" width="5.5" style="29" customWidth="1"/>
    <col min="5" max="5" width="13.875" style="33" customWidth="1"/>
    <col min="6" max="10" width="11.25" style="33" customWidth="1"/>
    <col min="11" max="11" width="22.375" style="29" customWidth="1"/>
    <col min="12" max="13" width="9.75" style="29" customWidth="1"/>
    <col min="14" max="14" width="10.5" style="29" customWidth="1"/>
    <col min="15" max="15" width="16" style="29" customWidth="1"/>
    <col min="16" max="16" width="14.875" style="29" customWidth="1"/>
    <col min="17" max="17" width="12.75" style="29" customWidth="1"/>
    <col min="18" max="118" width="9.75" style="29" customWidth="1"/>
    <col min="119" max="16384" width="10" style="29"/>
  </cols>
  <sheetData>
    <row r="1" spans="1:15" ht="16.149999999999999" customHeight="1" thickBot="1" x14ac:dyDescent="0.2">
      <c r="A1" s="28" t="s">
        <v>68</v>
      </c>
      <c r="I1" s="29"/>
      <c r="J1" s="33" t="s">
        <v>50</v>
      </c>
      <c r="K1" s="46">
        <v>45931</v>
      </c>
      <c r="N1" s="41" t="s">
        <v>66</v>
      </c>
      <c r="O1" s="31">
        <f>K1-WEEKDAY(K1,1)</f>
        <v>45927</v>
      </c>
    </row>
    <row r="2" spans="1:15" ht="16.149999999999999" customHeight="1" x14ac:dyDescent="0.15">
      <c r="A2" s="28"/>
      <c r="I2" s="41"/>
    </row>
    <row r="3" spans="1:15" ht="16.5" customHeight="1" x14ac:dyDescent="0.15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15">
      <c r="A4" s="60" t="s">
        <v>64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15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15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15">
      <c r="A7" s="28"/>
    </row>
    <row r="8" spans="1:15" ht="16.5" customHeight="1" x14ac:dyDescent="0.15">
      <c r="A8" s="61" t="s">
        <v>43</v>
      </c>
      <c r="B8" s="62"/>
      <c r="C8" s="62"/>
      <c r="D8" s="62"/>
      <c r="E8" s="67"/>
      <c r="F8" s="69" t="s">
        <v>21</v>
      </c>
      <c r="G8" s="65" t="s">
        <v>49</v>
      </c>
      <c r="H8" s="65" t="s">
        <v>26</v>
      </c>
      <c r="I8" s="65" t="s">
        <v>25</v>
      </c>
      <c r="J8" s="65" t="s">
        <v>51</v>
      </c>
      <c r="K8" s="72" t="s">
        <v>48</v>
      </c>
    </row>
    <row r="9" spans="1:15" ht="16.5" customHeight="1" x14ac:dyDescent="0.15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00000000000001" customHeight="1" x14ac:dyDescent="0.15">
      <c r="A10" s="35">
        <f t="shared" ref="A10:A49" si="0">MONTH(C10)</f>
        <v>9</v>
      </c>
      <c r="B10" s="36">
        <f t="shared" ref="B10:B49" si="1">WEEKNUM(C10,2)-WEEKNUM(DATE(YEAR(C10),MONTH(C10),1),2)+1</f>
        <v>4</v>
      </c>
      <c r="C10" s="42">
        <f>O1</f>
        <v>45927</v>
      </c>
      <c r="D10" s="32" t="s">
        <v>44</v>
      </c>
      <c r="E10" s="43">
        <f>C10+6</f>
        <v>45933</v>
      </c>
      <c r="F10" s="45"/>
      <c r="G10" s="45"/>
      <c r="H10" s="45"/>
      <c r="I10" s="38" t="str">
        <f>IF(F10=0,"",H10/F10)</f>
        <v/>
      </c>
      <c r="J10" s="37" t="str">
        <f>IF(G10=0,"－",IF(I10&gt;=0.285,"○","×"))</f>
        <v>－</v>
      </c>
      <c r="K10" s="44"/>
    </row>
    <row r="11" spans="1:15" ht="17.100000000000001" customHeight="1" x14ac:dyDescent="0.15">
      <c r="A11" s="35">
        <f t="shared" si="0"/>
        <v>10</v>
      </c>
      <c r="B11" s="36">
        <f t="shared" si="1"/>
        <v>1</v>
      </c>
      <c r="C11" s="42">
        <f>C10+7</f>
        <v>45934</v>
      </c>
      <c r="D11" s="32" t="s">
        <v>44</v>
      </c>
      <c r="E11" s="43">
        <f>C11+6</f>
        <v>45940</v>
      </c>
      <c r="F11" s="45"/>
      <c r="G11" s="45"/>
      <c r="H11" s="45"/>
      <c r="I11" s="38" t="str">
        <f t="shared" ref="I11:I41" si="2">IF(F11=0,"",H11/F11)</f>
        <v/>
      </c>
      <c r="J11" s="37" t="str">
        <f t="shared" ref="J11:J49" si="3">IF(G11=0,"－",IF(I11&gt;=0.285,"○","×"))</f>
        <v>－</v>
      </c>
      <c r="K11" s="44"/>
    </row>
    <row r="12" spans="1:15" ht="17.100000000000001" customHeight="1" x14ac:dyDescent="0.15">
      <c r="A12" s="35">
        <f t="shared" si="0"/>
        <v>10</v>
      </c>
      <c r="B12" s="36">
        <f t="shared" si="1"/>
        <v>2</v>
      </c>
      <c r="C12" s="42">
        <f t="shared" ref="C12:C41" si="4">C11+7</f>
        <v>45941</v>
      </c>
      <c r="D12" s="32" t="s">
        <v>44</v>
      </c>
      <c r="E12" s="43">
        <f>C12+6</f>
        <v>45947</v>
      </c>
      <c r="F12" s="45"/>
      <c r="G12" s="45"/>
      <c r="H12" s="45"/>
      <c r="I12" s="38" t="str">
        <f t="shared" si="2"/>
        <v/>
      </c>
      <c r="J12" s="37" t="str">
        <f t="shared" si="3"/>
        <v>－</v>
      </c>
      <c r="K12" s="44"/>
    </row>
    <row r="13" spans="1:15" ht="17.100000000000001" customHeight="1" x14ac:dyDescent="0.15">
      <c r="A13" s="35">
        <f t="shared" si="0"/>
        <v>10</v>
      </c>
      <c r="B13" s="36">
        <f t="shared" si="1"/>
        <v>3</v>
      </c>
      <c r="C13" s="42">
        <f t="shared" si="4"/>
        <v>45948</v>
      </c>
      <c r="D13" s="32" t="s">
        <v>44</v>
      </c>
      <c r="E13" s="43">
        <f t="shared" ref="E13:E41" si="5">C13+6</f>
        <v>45954</v>
      </c>
      <c r="F13" s="45"/>
      <c r="G13" s="45"/>
      <c r="H13" s="45"/>
      <c r="I13" s="38" t="str">
        <f t="shared" si="2"/>
        <v/>
      </c>
      <c r="J13" s="37" t="str">
        <f t="shared" si="3"/>
        <v>－</v>
      </c>
      <c r="K13" s="44"/>
    </row>
    <row r="14" spans="1:15" ht="17.100000000000001" customHeight="1" x14ac:dyDescent="0.15">
      <c r="A14" s="35">
        <f t="shared" si="0"/>
        <v>10</v>
      </c>
      <c r="B14" s="36">
        <f t="shared" si="1"/>
        <v>4</v>
      </c>
      <c r="C14" s="42">
        <f t="shared" si="4"/>
        <v>45955</v>
      </c>
      <c r="D14" s="32" t="s">
        <v>44</v>
      </c>
      <c r="E14" s="43">
        <f t="shared" si="5"/>
        <v>45961</v>
      </c>
      <c r="F14" s="45"/>
      <c r="G14" s="45"/>
      <c r="H14" s="45"/>
      <c r="I14" s="38" t="str">
        <f t="shared" si="2"/>
        <v/>
      </c>
      <c r="J14" s="37" t="str">
        <f t="shared" si="3"/>
        <v>－</v>
      </c>
      <c r="K14" s="44"/>
    </row>
    <row r="15" spans="1:15" ht="17.100000000000001" customHeight="1" x14ac:dyDescent="0.15">
      <c r="A15" s="35">
        <f t="shared" si="0"/>
        <v>11</v>
      </c>
      <c r="B15" s="36">
        <f t="shared" si="1"/>
        <v>1</v>
      </c>
      <c r="C15" s="42">
        <f t="shared" si="4"/>
        <v>45962</v>
      </c>
      <c r="D15" s="32" t="s">
        <v>44</v>
      </c>
      <c r="E15" s="43">
        <f t="shared" si="5"/>
        <v>45968</v>
      </c>
      <c r="F15" s="45"/>
      <c r="G15" s="45"/>
      <c r="H15" s="45"/>
      <c r="I15" s="38" t="str">
        <f t="shared" si="2"/>
        <v/>
      </c>
      <c r="J15" s="37" t="str">
        <f t="shared" si="3"/>
        <v>－</v>
      </c>
      <c r="K15" s="44"/>
    </row>
    <row r="16" spans="1:15" ht="17.100000000000001" customHeight="1" x14ac:dyDescent="0.15">
      <c r="A16" s="35">
        <f t="shared" si="0"/>
        <v>11</v>
      </c>
      <c r="B16" s="36">
        <f t="shared" si="1"/>
        <v>2</v>
      </c>
      <c r="C16" s="42">
        <f t="shared" si="4"/>
        <v>45969</v>
      </c>
      <c r="D16" s="32" t="s">
        <v>44</v>
      </c>
      <c r="E16" s="43">
        <f t="shared" si="5"/>
        <v>45975</v>
      </c>
      <c r="F16" s="45"/>
      <c r="G16" s="45"/>
      <c r="H16" s="45"/>
      <c r="I16" s="38" t="str">
        <f t="shared" si="2"/>
        <v/>
      </c>
      <c r="J16" s="37" t="str">
        <f t="shared" si="3"/>
        <v>－</v>
      </c>
      <c r="K16" s="44"/>
    </row>
    <row r="17" spans="1:11" ht="17.100000000000001" customHeight="1" x14ac:dyDescent="0.15">
      <c r="A17" s="35">
        <f t="shared" si="0"/>
        <v>11</v>
      </c>
      <c r="B17" s="36">
        <f t="shared" si="1"/>
        <v>3</v>
      </c>
      <c r="C17" s="42">
        <f t="shared" si="4"/>
        <v>45976</v>
      </c>
      <c r="D17" s="32" t="s">
        <v>44</v>
      </c>
      <c r="E17" s="43">
        <f t="shared" si="5"/>
        <v>45982</v>
      </c>
      <c r="F17" s="45"/>
      <c r="G17" s="45"/>
      <c r="H17" s="45"/>
      <c r="I17" s="38" t="str">
        <f t="shared" si="2"/>
        <v/>
      </c>
      <c r="J17" s="37" t="str">
        <f t="shared" si="3"/>
        <v>－</v>
      </c>
      <c r="K17" s="44"/>
    </row>
    <row r="18" spans="1:11" ht="17.100000000000001" customHeight="1" x14ac:dyDescent="0.15">
      <c r="A18" s="35">
        <f t="shared" si="0"/>
        <v>11</v>
      </c>
      <c r="B18" s="36">
        <f t="shared" si="1"/>
        <v>4</v>
      </c>
      <c r="C18" s="42">
        <f t="shared" si="4"/>
        <v>45983</v>
      </c>
      <c r="D18" s="32" t="s">
        <v>44</v>
      </c>
      <c r="E18" s="43">
        <f t="shared" si="5"/>
        <v>45989</v>
      </c>
      <c r="F18" s="45"/>
      <c r="G18" s="45"/>
      <c r="H18" s="45"/>
      <c r="I18" s="38" t="str">
        <f t="shared" si="2"/>
        <v/>
      </c>
      <c r="J18" s="37" t="str">
        <f t="shared" si="3"/>
        <v>－</v>
      </c>
      <c r="K18" s="44"/>
    </row>
    <row r="19" spans="1:11" ht="17.100000000000001" customHeight="1" x14ac:dyDescent="0.15">
      <c r="A19" s="35">
        <f t="shared" si="0"/>
        <v>11</v>
      </c>
      <c r="B19" s="36">
        <f t="shared" si="1"/>
        <v>5</v>
      </c>
      <c r="C19" s="42">
        <f t="shared" si="4"/>
        <v>45990</v>
      </c>
      <c r="D19" s="32" t="s">
        <v>44</v>
      </c>
      <c r="E19" s="43">
        <f t="shared" si="5"/>
        <v>45996</v>
      </c>
      <c r="F19" s="45"/>
      <c r="G19" s="45"/>
      <c r="H19" s="45"/>
      <c r="I19" s="38" t="str">
        <f t="shared" si="2"/>
        <v/>
      </c>
      <c r="J19" s="37" t="str">
        <f t="shared" si="3"/>
        <v>－</v>
      </c>
      <c r="K19" s="44"/>
    </row>
    <row r="20" spans="1:11" ht="17.100000000000001" customHeight="1" x14ac:dyDescent="0.15">
      <c r="A20" s="35">
        <f t="shared" si="0"/>
        <v>12</v>
      </c>
      <c r="B20" s="36">
        <f t="shared" si="1"/>
        <v>1</v>
      </c>
      <c r="C20" s="42">
        <f t="shared" si="4"/>
        <v>45997</v>
      </c>
      <c r="D20" s="32" t="s">
        <v>44</v>
      </c>
      <c r="E20" s="43">
        <f t="shared" si="5"/>
        <v>46003</v>
      </c>
      <c r="F20" s="45"/>
      <c r="G20" s="45"/>
      <c r="H20" s="45"/>
      <c r="I20" s="38" t="str">
        <f t="shared" si="2"/>
        <v/>
      </c>
      <c r="J20" s="37" t="str">
        <f t="shared" si="3"/>
        <v>－</v>
      </c>
      <c r="K20" s="44"/>
    </row>
    <row r="21" spans="1:11" ht="17.100000000000001" customHeight="1" x14ac:dyDescent="0.15">
      <c r="A21" s="35">
        <f t="shared" si="0"/>
        <v>12</v>
      </c>
      <c r="B21" s="36">
        <f t="shared" si="1"/>
        <v>2</v>
      </c>
      <c r="C21" s="42">
        <f t="shared" si="4"/>
        <v>46004</v>
      </c>
      <c r="D21" s="32" t="s">
        <v>44</v>
      </c>
      <c r="E21" s="43">
        <f t="shared" si="5"/>
        <v>46010</v>
      </c>
      <c r="F21" s="45"/>
      <c r="G21" s="45"/>
      <c r="H21" s="45"/>
      <c r="I21" s="38" t="str">
        <f t="shared" si="2"/>
        <v/>
      </c>
      <c r="J21" s="37" t="str">
        <f t="shared" si="3"/>
        <v>－</v>
      </c>
      <c r="K21" s="44"/>
    </row>
    <row r="22" spans="1:11" ht="17.100000000000001" customHeight="1" x14ac:dyDescent="0.15">
      <c r="A22" s="35">
        <f t="shared" si="0"/>
        <v>12</v>
      </c>
      <c r="B22" s="36">
        <f t="shared" si="1"/>
        <v>3</v>
      </c>
      <c r="C22" s="42">
        <f t="shared" si="4"/>
        <v>46011</v>
      </c>
      <c r="D22" s="32" t="s">
        <v>44</v>
      </c>
      <c r="E22" s="43">
        <f t="shared" si="5"/>
        <v>46017</v>
      </c>
      <c r="F22" s="45"/>
      <c r="G22" s="45"/>
      <c r="H22" s="45"/>
      <c r="I22" s="38" t="str">
        <f t="shared" si="2"/>
        <v/>
      </c>
      <c r="J22" s="37" t="str">
        <f t="shared" si="3"/>
        <v>－</v>
      </c>
      <c r="K22" s="44"/>
    </row>
    <row r="23" spans="1:11" ht="17.100000000000001" customHeight="1" x14ac:dyDescent="0.15">
      <c r="A23" s="35">
        <f t="shared" si="0"/>
        <v>12</v>
      </c>
      <c r="B23" s="36">
        <f t="shared" si="1"/>
        <v>4</v>
      </c>
      <c r="C23" s="42">
        <f t="shared" si="4"/>
        <v>46018</v>
      </c>
      <c r="D23" s="32" t="s">
        <v>44</v>
      </c>
      <c r="E23" s="43">
        <f t="shared" si="5"/>
        <v>46024</v>
      </c>
      <c r="F23" s="45"/>
      <c r="G23" s="45"/>
      <c r="H23" s="45"/>
      <c r="I23" s="38" t="str">
        <f t="shared" si="2"/>
        <v/>
      </c>
      <c r="J23" s="37" t="str">
        <f t="shared" si="3"/>
        <v>－</v>
      </c>
      <c r="K23" s="44"/>
    </row>
    <row r="24" spans="1:11" ht="17.100000000000001" customHeight="1" x14ac:dyDescent="0.15">
      <c r="A24" s="35">
        <f t="shared" si="0"/>
        <v>1</v>
      </c>
      <c r="B24" s="36">
        <f t="shared" si="1"/>
        <v>1</v>
      </c>
      <c r="C24" s="42">
        <f t="shared" si="4"/>
        <v>46025</v>
      </c>
      <c r="D24" s="32" t="s">
        <v>44</v>
      </c>
      <c r="E24" s="43">
        <f t="shared" si="5"/>
        <v>46031</v>
      </c>
      <c r="F24" s="45"/>
      <c r="G24" s="45"/>
      <c r="H24" s="45"/>
      <c r="I24" s="38" t="str">
        <f t="shared" si="2"/>
        <v/>
      </c>
      <c r="J24" s="37" t="str">
        <f t="shared" si="3"/>
        <v>－</v>
      </c>
      <c r="K24" s="44"/>
    </row>
    <row r="25" spans="1:11" ht="17.100000000000001" customHeight="1" x14ac:dyDescent="0.15">
      <c r="A25" s="35">
        <f t="shared" si="0"/>
        <v>1</v>
      </c>
      <c r="B25" s="36">
        <f t="shared" si="1"/>
        <v>2</v>
      </c>
      <c r="C25" s="42">
        <f t="shared" si="4"/>
        <v>46032</v>
      </c>
      <c r="D25" s="32" t="s">
        <v>44</v>
      </c>
      <c r="E25" s="43">
        <f t="shared" si="5"/>
        <v>46038</v>
      </c>
      <c r="F25" s="45"/>
      <c r="G25" s="45"/>
      <c r="H25" s="45"/>
      <c r="I25" s="38" t="str">
        <f t="shared" si="2"/>
        <v/>
      </c>
      <c r="J25" s="37" t="str">
        <f t="shared" si="3"/>
        <v>－</v>
      </c>
      <c r="K25" s="44"/>
    </row>
    <row r="26" spans="1:11" ht="17.100000000000001" customHeight="1" x14ac:dyDescent="0.15">
      <c r="A26" s="35">
        <f t="shared" si="0"/>
        <v>1</v>
      </c>
      <c r="B26" s="36">
        <f t="shared" si="1"/>
        <v>3</v>
      </c>
      <c r="C26" s="42">
        <f t="shared" si="4"/>
        <v>46039</v>
      </c>
      <c r="D26" s="32" t="s">
        <v>44</v>
      </c>
      <c r="E26" s="43">
        <f t="shared" si="5"/>
        <v>46045</v>
      </c>
      <c r="F26" s="45"/>
      <c r="G26" s="45"/>
      <c r="H26" s="45"/>
      <c r="I26" s="38" t="str">
        <f t="shared" si="2"/>
        <v/>
      </c>
      <c r="J26" s="37" t="str">
        <f t="shared" si="3"/>
        <v>－</v>
      </c>
      <c r="K26" s="44"/>
    </row>
    <row r="27" spans="1:11" ht="17.100000000000001" customHeight="1" x14ac:dyDescent="0.15">
      <c r="A27" s="35">
        <f t="shared" si="0"/>
        <v>1</v>
      </c>
      <c r="B27" s="36">
        <f t="shared" si="1"/>
        <v>4</v>
      </c>
      <c r="C27" s="42">
        <f t="shared" si="4"/>
        <v>46046</v>
      </c>
      <c r="D27" s="32" t="s">
        <v>44</v>
      </c>
      <c r="E27" s="43">
        <f t="shared" si="5"/>
        <v>46052</v>
      </c>
      <c r="F27" s="45"/>
      <c r="G27" s="45"/>
      <c r="H27" s="45"/>
      <c r="I27" s="38" t="str">
        <f t="shared" si="2"/>
        <v/>
      </c>
      <c r="J27" s="37" t="str">
        <f t="shared" si="3"/>
        <v>－</v>
      </c>
      <c r="K27" s="44"/>
    </row>
    <row r="28" spans="1:11" ht="17.100000000000001" customHeight="1" x14ac:dyDescent="0.15">
      <c r="A28" s="35">
        <f t="shared" si="0"/>
        <v>1</v>
      </c>
      <c r="B28" s="36">
        <f t="shared" si="1"/>
        <v>5</v>
      </c>
      <c r="C28" s="42">
        <f t="shared" si="4"/>
        <v>46053</v>
      </c>
      <c r="D28" s="32" t="s">
        <v>44</v>
      </c>
      <c r="E28" s="43">
        <f t="shared" si="5"/>
        <v>46059</v>
      </c>
      <c r="F28" s="45"/>
      <c r="G28" s="45"/>
      <c r="H28" s="45"/>
      <c r="I28" s="38" t="str">
        <f t="shared" si="2"/>
        <v/>
      </c>
      <c r="J28" s="37" t="str">
        <f t="shared" si="3"/>
        <v>－</v>
      </c>
      <c r="K28" s="44"/>
    </row>
    <row r="29" spans="1:11" ht="17.100000000000001" customHeight="1" x14ac:dyDescent="0.15">
      <c r="A29" s="35">
        <f t="shared" si="0"/>
        <v>2</v>
      </c>
      <c r="B29" s="36">
        <f t="shared" si="1"/>
        <v>2</v>
      </c>
      <c r="C29" s="42">
        <f t="shared" si="4"/>
        <v>46060</v>
      </c>
      <c r="D29" s="32" t="s">
        <v>44</v>
      </c>
      <c r="E29" s="43">
        <f t="shared" si="5"/>
        <v>46066</v>
      </c>
      <c r="F29" s="45"/>
      <c r="G29" s="45"/>
      <c r="H29" s="45"/>
      <c r="I29" s="38" t="str">
        <f t="shared" si="2"/>
        <v/>
      </c>
      <c r="J29" s="37" t="str">
        <f t="shared" si="3"/>
        <v>－</v>
      </c>
      <c r="K29" s="44"/>
    </row>
    <row r="30" spans="1:11" ht="17.100000000000001" customHeight="1" x14ac:dyDescent="0.15">
      <c r="A30" s="35">
        <f t="shared" si="0"/>
        <v>2</v>
      </c>
      <c r="B30" s="36">
        <f t="shared" si="1"/>
        <v>3</v>
      </c>
      <c r="C30" s="42">
        <f t="shared" si="4"/>
        <v>46067</v>
      </c>
      <c r="D30" s="32" t="s">
        <v>44</v>
      </c>
      <c r="E30" s="43">
        <f t="shared" si="5"/>
        <v>46073</v>
      </c>
      <c r="F30" s="45"/>
      <c r="G30" s="45"/>
      <c r="H30" s="45"/>
      <c r="I30" s="38" t="str">
        <f t="shared" si="2"/>
        <v/>
      </c>
      <c r="J30" s="37" t="str">
        <f t="shared" si="3"/>
        <v>－</v>
      </c>
      <c r="K30" s="44"/>
    </row>
    <row r="31" spans="1:11" ht="17.100000000000001" customHeight="1" x14ac:dyDescent="0.15">
      <c r="A31" s="35">
        <f t="shared" si="0"/>
        <v>2</v>
      </c>
      <c r="B31" s="36">
        <f t="shared" si="1"/>
        <v>4</v>
      </c>
      <c r="C31" s="42">
        <f t="shared" si="4"/>
        <v>46074</v>
      </c>
      <c r="D31" s="32" t="s">
        <v>44</v>
      </c>
      <c r="E31" s="43">
        <f t="shared" si="5"/>
        <v>46080</v>
      </c>
      <c r="F31" s="45"/>
      <c r="G31" s="45"/>
      <c r="H31" s="45"/>
      <c r="I31" s="38" t="str">
        <f t="shared" si="2"/>
        <v/>
      </c>
      <c r="J31" s="37" t="str">
        <f t="shared" si="3"/>
        <v>－</v>
      </c>
      <c r="K31" s="44"/>
    </row>
    <row r="32" spans="1:11" ht="17.100000000000001" customHeight="1" x14ac:dyDescent="0.15">
      <c r="A32" s="35">
        <f t="shared" si="0"/>
        <v>2</v>
      </c>
      <c r="B32" s="36">
        <f t="shared" si="1"/>
        <v>5</v>
      </c>
      <c r="C32" s="42">
        <f t="shared" si="4"/>
        <v>46081</v>
      </c>
      <c r="D32" s="32" t="s">
        <v>44</v>
      </c>
      <c r="E32" s="43">
        <f t="shared" si="5"/>
        <v>46087</v>
      </c>
      <c r="F32" s="45"/>
      <c r="G32" s="45"/>
      <c r="H32" s="45"/>
      <c r="I32" s="38" t="str">
        <f t="shared" si="2"/>
        <v/>
      </c>
      <c r="J32" s="37" t="str">
        <f t="shared" si="3"/>
        <v>－</v>
      </c>
      <c r="K32" s="44"/>
    </row>
    <row r="33" spans="1:11" ht="17.100000000000001" customHeight="1" x14ac:dyDescent="0.15">
      <c r="A33" s="35">
        <f t="shared" si="0"/>
        <v>3</v>
      </c>
      <c r="B33" s="36">
        <f t="shared" si="1"/>
        <v>2</v>
      </c>
      <c r="C33" s="42">
        <f t="shared" si="4"/>
        <v>46088</v>
      </c>
      <c r="D33" s="32" t="s">
        <v>44</v>
      </c>
      <c r="E33" s="43">
        <f t="shared" si="5"/>
        <v>46094</v>
      </c>
      <c r="F33" s="45"/>
      <c r="G33" s="45"/>
      <c r="H33" s="45"/>
      <c r="I33" s="38" t="str">
        <f t="shared" si="2"/>
        <v/>
      </c>
      <c r="J33" s="37" t="str">
        <f t="shared" si="3"/>
        <v>－</v>
      </c>
      <c r="K33" s="44"/>
    </row>
    <row r="34" spans="1:11" ht="17.100000000000001" customHeight="1" x14ac:dyDescent="0.15">
      <c r="A34" s="35">
        <f t="shared" si="0"/>
        <v>3</v>
      </c>
      <c r="B34" s="36">
        <f t="shared" si="1"/>
        <v>3</v>
      </c>
      <c r="C34" s="42">
        <f t="shared" si="4"/>
        <v>46095</v>
      </c>
      <c r="D34" s="32" t="s">
        <v>44</v>
      </c>
      <c r="E34" s="43">
        <f t="shared" si="5"/>
        <v>46101</v>
      </c>
      <c r="F34" s="45"/>
      <c r="G34" s="45"/>
      <c r="H34" s="45"/>
      <c r="I34" s="38" t="str">
        <f t="shared" si="2"/>
        <v/>
      </c>
      <c r="J34" s="37" t="str">
        <f t="shared" si="3"/>
        <v>－</v>
      </c>
      <c r="K34" s="44"/>
    </row>
    <row r="35" spans="1:11" ht="17.100000000000001" customHeight="1" x14ac:dyDescent="0.15">
      <c r="A35" s="35">
        <f t="shared" si="0"/>
        <v>3</v>
      </c>
      <c r="B35" s="36">
        <f t="shared" si="1"/>
        <v>4</v>
      </c>
      <c r="C35" s="42">
        <f t="shared" si="4"/>
        <v>46102</v>
      </c>
      <c r="D35" s="32" t="s">
        <v>44</v>
      </c>
      <c r="E35" s="43">
        <f t="shared" si="5"/>
        <v>46108</v>
      </c>
      <c r="F35" s="45"/>
      <c r="G35" s="45"/>
      <c r="H35" s="45"/>
      <c r="I35" s="38" t="str">
        <f t="shared" si="2"/>
        <v/>
      </c>
      <c r="J35" s="37" t="str">
        <f t="shared" si="3"/>
        <v>－</v>
      </c>
      <c r="K35" s="44"/>
    </row>
    <row r="36" spans="1:11" ht="17.100000000000001" customHeight="1" x14ac:dyDescent="0.15">
      <c r="A36" s="35">
        <f t="shared" si="0"/>
        <v>3</v>
      </c>
      <c r="B36" s="36">
        <f t="shared" si="1"/>
        <v>5</v>
      </c>
      <c r="C36" s="42">
        <f t="shared" si="4"/>
        <v>46109</v>
      </c>
      <c r="D36" s="32" t="s">
        <v>44</v>
      </c>
      <c r="E36" s="43">
        <f t="shared" si="5"/>
        <v>46115</v>
      </c>
      <c r="F36" s="45"/>
      <c r="G36" s="45"/>
      <c r="H36" s="45"/>
      <c r="I36" s="38" t="str">
        <f t="shared" si="2"/>
        <v/>
      </c>
      <c r="J36" s="37" t="str">
        <f t="shared" si="3"/>
        <v>－</v>
      </c>
      <c r="K36" s="44"/>
    </row>
    <row r="37" spans="1:11" ht="17.100000000000001" customHeight="1" x14ac:dyDescent="0.15">
      <c r="A37" s="35">
        <f t="shared" si="0"/>
        <v>4</v>
      </c>
      <c r="B37" s="36">
        <f t="shared" si="1"/>
        <v>1</v>
      </c>
      <c r="C37" s="42">
        <f t="shared" si="4"/>
        <v>46116</v>
      </c>
      <c r="D37" s="32" t="s">
        <v>44</v>
      </c>
      <c r="E37" s="43">
        <f t="shared" si="5"/>
        <v>46122</v>
      </c>
      <c r="F37" s="45"/>
      <c r="G37" s="45"/>
      <c r="H37" s="45"/>
      <c r="I37" s="38" t="str">
        <f t="shared" si="2"/>
        <v/>
      </c>
      <c r="J37" s="37" t="str">
        <f t="shared" si="3"/>
        <v>－</v>
      </c>
      <c r="K37" s="44"/>
    </row>
    <row r="38" spans="1:11" ht="17.100000000000001" customHeight="1" x14ac:dyDescent="0.15">
      <c r="A38" s="35">
        <f t="shared" si="0"/>
        <v>4</v>
      </c>
      <c r="B38" s="36">
        <f t="shared" si="1"/>
        <v>2</v>
      </c>
      <c r="C38" s="42">
        <f t="shared" si="4"/>
        <v>46123</v>
      </c>
      <c r="D38" s="32" t="s">
        <v>44</v>
      </c>
      <c r="E38" s="43">
        <f t="shared" si="5"/>
        <v>46129</v>
      </c>
      <c r="F38" s="45"/>
      <c r="G38" s="45"/>
      <c r="H38" s="45"/>
      <c r="I38" s="38" t="str">
        <f t="shared" si="2"/>
        <v/>
      </c>
      <c r="J38" s="37" t="str">
        <f t="shared" si="3"/>
        <v>－</v>
      </c>
      <c r="K38" s="44"/>
    </row>
    <row r="39" spans="1:11" ht="17.100000000000001" customHeight="1" x14ac:dyDescent="0.15">
      <c r="A39" s="35">
        <f t="shared" si="0"/>
        <v>4</v>
      </c>
      <c r="B39" s="36">
        <f t="shared" si="1"/>
        <v>3</v>
      </c>
      <c r="C39" s="42">
        <f t="shared" si="4"/>
        <v>46130</v>
      </c>
      <c r="D39" s="32" t="s">
        <v>44</v>
      </c>
      <c r="E39" s="43">
        <f t="shared" si="5"/>
        <v>46136</v>
      </c>
      <c r="F39" s="45"/>
      <c r="G39" s="45"/>
      <c r="H39" s="45"/>
      <c r="I39" s="38" t="str">
        <f t="shared" si="2"/>
        <v/>
      </c>
      <c r="J39" s="37" t="str">
        <f t="shared" si="3"/>
        <v>－</v>
      </c>
      <c r="K39" s="44"/>
    </row>
    <row r="40" spans="1:11" ht="17.100000000000001" customHeight="1" x14ac:dyDescent="0.15">
      <c r="A40" s="35">
        <f t="shared" si="0"/>
        <v>4</v>
      </c>
      <c r="B40" s="36">
        <f t="shared" si="1"/>
        <v>4</v>
      </c>
      <c r="C40" s="42">
        <f t="shared" si="4"/>
        <v>46137</v>
      </c>
      <c r="D40" s="32" t="s">
        <v>44</v>
      </c>
      <c r="E40" s="43">
        <f t="shared" si="5"/>
        <v>46143</v>
      </c>
      <c r="F40" s="45"/>
      <c r="G40" s="45"/>
      <c r="H40" s="45"/>
      <c r="I40" s="38" t="str">
        <f t="shared" si="2"/>
        <v/>
      </c>
      <c r="J40" s="37" t="str">
        <f t="shared" si="3"/>
        <v>－</v>
      </c>
      <c r="K40" s="44"/>
    </row>
    <row r="41" spans="1:11" ht="17.100000000000001" customHeight="1" x14ac:dyDescent="0.15">
      <c r="A41" s="35">
        <f t="shared" si="0"/>
        <v>5</v>
      </c>
      <c r="B41" s="36">
        <f t="shared" si="1"/>
        <v>1</v>
      </c>
      <c r="C41" s="42">
        <f t="shared" si="4"/>
        <v>46144</v>
      </c>
      <c r="D41" s="32" t="s">
        <v>44</v>
      </c>
      <c r="E41" s="43">
        <f t="shared" si="5"/>
        <v>46150</v>
      </c>
      <c r="F41" s="45"/>
      <c r="G41" s="45"/>
      <c r="H41" s="45"/>
      <c r="I41" s="38" t="str">
        <f t="shared" si="2"/>
        <v/>
      </c>
      <c r="J41" s="37" t="str">
        <f t="shared" si="3"/>
        <v>－</v>
      </c>
      <c r="K41" s="44"/>
    </row>
    <row r="42" spans="1:11" ht="17.100000000000001" customHeight="1" x14ac:dyDescent="0.15">
      <c r="A42" s="35">
        <f t="shared" si="0"/>
        <v>5</v>
      </c>
      <c r="B42" s="36">
        <f t="shared" si="1"/>
        <v>2</v>
      </c>
      <c r="C42" s="42">
        <f t="shared" ref="C42:C49" si="6">C41+7</f>
        <v>46151</v>
      </c>
      <c r="D42" s="32" t="s">
        <v>44</v>
      </c>
      <c r="E42" s="43">
        <f t="shared" ref="E42:E49" si="7">C42+6</f>
        <v>46157</v>
      </c>
      <c r="F42" s="45"/>
      <c r="G42" s="45"/>
      <c r="H42" s="45"/>
      <c r="I42" s="38" t="str">
        <f t="shared" ref="I42:I51" si="8">IF(F42=0,"",H42/F42)</f>
        <v/>
      </c>
      <c r="J42" s="37" t="str">
        <f t="shared" si="3"/>
        <v>－</v>
      </c>
      <c r="K42" s="44"/>
    </row>
    <row r="43" spans="1:11" ht="17.100000000000001" customHeight="1" x14ac:dyDescent="0.15">
      <c r="A43" s="35">
        <f t="shared" si="0"/>
        <v>5</v>
      </c>
      <c r="B43" s="36">
        <f t="shared" si="1"/>
        <v>3</v>
      </c>
      <c r="C43" s="42">
        <f t="shared" si="6"/>
        <v>46158</v>
      </c>
      <c r="D43" s="32" t="s">
        <v>44</v>
      </c>
      <c r="E43" s="43">
        <f t="shared" si="7"/>
        <v>46164</v>
      </c>
      <c r="F43" s="45"/>
      <c r="G43" s="45"/>
      <c r="H43" s="45"/>
      <c r="I43" s="38" t="str">
        <f t="shared" si="8"/>
        <v/>
      </c>
      <c r="J43" s="37" t="str">
        <f t="shared" si="3"/>
        <v>－</v>
      </c>
      <c r="K43" s="44"/>
    </row>
    <row r="44" spans="1:11" ht="17.100000000000001" customHeight="1" x14ac:dyDescent="0.15">
      <c r="A44" s="35">
        <f t="shared" si="0"/>
        <v>5</v>
      </c>
      <c r="B44" s="36">
        <f t="shared" si="1"/>
        <v>4</v>
      </c>
      <c r="C44" s="42">
        <f t="shared" si="6"/>
        <v>46165</v>
      </c>
      <c r="D44" s="32" t="s">
        <v>44</v>
      </c>
      <c r="E44" s="43">
        <f t="shared" si="7"/>
        <v>46171</v>
      </c>
      <c r="F44" s="45"/>
      <c r="G44" s="45"/>
      <c r="H44" s="45"/>
      <c r="I44" s="38" t="str">
        <f t="shared" si="8"/>
        <v/>
      </c>
      <c r="J44" s="37" t="str">
        <f t="shared" si="3"/>
        <v>－</v>
      </c>
      <c r="K44" s="44"/>
    </row>
    <row r="45" spans="1:11" ht="17.100000000000001" customHeight="1" x14ac:dyDescent="0.15">
      <c r="A45" s="35">
        <f t="shared" si="0"/>
        <v>5</v>
      </c>
      <c r="B45" s="36">
        <f t="shared" si="1"/>
        <v>5</v>
      </c>
      <c r="C45" s="42">
        <f t="shared" si="6"/>
        <v>46172</v>
      </c>
      <c r="D45" s="32" t="s">
        <v>44</v>
      </c>
      <c r="E45" s="43">
        <f t="shared" si="7"/>
        <v>46178</v>
      </c>
      <c r="F45" s="45"/>
      <c r="G45" s="45"/>
      <c r="H45" s="45"/>
      <c r="I45" s="38" t="str">
        <f t="shared" si="8"/>
        <v/>
      </c>
      <c r="J45" s="37" t="str">
        <f t="shared" si="3"/>
        <v>－</v>
      </c>
      <c r="K45" s="44"/>
    </row>
    <row r="46" spans="1:11" ht="17.100000000000001" customHeight="1" x14ac:dyDescent="0.15">
      <c r="A46" s="35">
        <f t="shared" si="0"/>
        <v>6</v>
      </c>
      <c r="B46" s="36">
        <f t="shared" si="1"/>
        <v>1</v>
      </c>
      <c r="C46" s="42">
        <f t="shared" si="6"/>
        <v>46179</v>
      </c>
      <c r="D46" s="32" t="s">
        <v>44</v>
      </c>
      <c r="E46" s="43">
        <f t="shared" si="7"/>
        <v>46185</v>
      </c>
      <c r="F46" s="45"/>
      <c r="G46" s="45"/>
      <c r="H46" s="45"/>
      <c r="I46" s="38" t="str">
        <f t="shared" si="8"/>
        <v/>
      </c>
      <c r="J46" s="37" t="str">
        <f t="shared" si="3"/>
        <v>－</v>
      </c>
      <c r="K46" s="44"/>
    </row>
    <row r="47" spans="1:11" ht="17.100000000000001" customHeight="1" x14ac:dyDescent="0.15">
      <c r="A47" s="35">
        <f t="shared" si="0"/>
        <v>6</v>
      </c>
      <c r="B47" s="36">
        <f t="shared" si="1"/>
        <v>2</v>
      </c>
      <c r="C47" s="42">
        <f t="shared" si="6"/>
        <v>46186</v>
      </c>
      <c r="D47" s="32" t="s">
        <v>44</v>
      </c>
      <c r="E47" s="43">
        <f t="shared" si="7"/>
        <v>46192</v>
      </c>
      <c r="F47" s="45"/>
      <c r="G47" s="45"/>
      <c r="H47" s="45"/>
      <c r="I47" s="38" t="str">
        <f t="shared" si="8"/>
        <v/>
      </c>
      <c r="J47" s="37" t="str">
        <f t="shared" si="3"/>
        <v>－</v>
      </c>
      <c r="K47" s="44"/>
    </row>
    <row r="48" spans="1:11" ht="17.100000000000001" customHeight="1" x14ac:dyDescent="0.15">
      <c r="A48" s="35">
        <f t="shared" si="0"/>
        <v>6</v>
      </c>
      <c r="B48" s="36">
        <f t="shared" si="1"/>
        <v>3</v>
      </c>
      <c r="C48" s="42">
        <f t="shared" si="6"/>
        <v>46193</v>
      </c>
      <c r="D48" s="32" t="s">
        <v>44</v>
      </c>
      <c r="E48" s="43">
        <f t="shared" si="7"/>
        <v>46199</v>
      </c>
      <c r="F48" s="45"/>
      <c r="G48" s="45"/>
      <c r="H48" s="45"/>
      <c r="I48" s="38" t="str">
        <f t="shared" si="8"/>
        <v/>
      </c>
      <c r="J48" s="37" t="str">
        <f t="shared" si="3"/>
        <v>－</v>
      </c>
      <c r="K48" s="44"/>
    </row>
    <row r="49" spans="1:15" ht="17.100000000000001" customHeight="1" x14ac:dyDescent="0.15">
      <c r="A49" s="35">
        <f t="shared" si="0"/>
        <v>6</v>
      </c>
      <c r="B49" s="36">
        <f t="shared" si="1"/>
        <v>4</v>
      </c>
      <c r="C49" s="42">
        <f t="shared" si="6"/>
        <v>46200</v>
      </c>
      <c r="D49" s="32" t="s">
        <v>44</v>
      </c>
      <c r="E49" s="43">
        <f t="shared" si="7"/>
        <v>46206</v>
      </c>
      <c r="F49" s="45"/>
      <c r="G49" s="45"/>
      <c r="H49" s="45"/>
      <c r="I49" s="38" t="str">
        <f t="shared" si="8"/>
        <v/>
      </c>
      <c r="J49" s="37" t="str">
        <f t="shared" si="3"/>
        <v>－</v>
      </c>
      <c r="K49" s="44"/>
    </row>
    <row r="50" spans="1:15" ht="5.0999999999999996" customHeight="1" x14ac:dyDescent="0.15">
      <c r="A50" s="33"/>
      <c r="B50" s="33"/>
      <c r="D50" s="33"/>
      <c r="K50" s="33"/>
    </row>
    <row r="51" spans="1:15" ht="16.899999999999999" customHeight="1" x14ac:dyDescent="0.15">
      <c r="A51" s="66" t="s">
        <v>57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8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56</v>
      </c>
      <c r="O51" s="29">
        <f>COUNTIF(J10:J49,"×")</f>
        <v>0</v>
      </c>
    </row>
    <row r="52" spans="1:15" ht="16.899999999999999" customHeight="1" x14ac:dyDescent="0.15"/>
    <row r="53" spans="1:15" ht="16.899999999999999" customHeight="1" x14ac:dyDescent="0.15"/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zoomScaleNormal="100" zoomScaleSheetLayoutView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65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64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52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IF(L11=0,"－",IF(N11&gt;=0.285,"○","×"))</f>
        <v>×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15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IF(L14=0,"－",IF(N14&gt;=0.285,"○","×"))</f>
        <v>×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IF(N17&gt;=0.285,"○","×")</f>
        <v>×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IF(N20&gt;=0.285,"○","×")</f>
        <v>×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IF(L23=0,"－",IF(N23&gt;=0.285,"○","×"))</f>
        <v>×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55</v>
      </c>
      <c r="I31" s="2" t="str">
        <f>IF(E31&gt;=0.285,"○","×")</f>
        <v>○</v>
      </c>
    </row>
    <row r="32" spans="1:18" ht="16.5" customHeight="1" x14ac:dyDescent="0.15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dimension ref="A1:R32"/>
  <sheetViews>
    <sheetView zoomScaleNormal="100" workbookViewId="0"/>
  </sheetViews>
  <sheetFormatPr defaultColWidth="7.375" defaultRowHeight="18.75" customHeight="1" x14ac:dyDescent="0.15"/>
  <sheetData>
    <row r="1" spans="1:18" ht="16.5" customHeight="1" thickBot="1" x14ac:dyDescent="0.2">
      <c r="A1" s="1" t="s">
        <v>65</v>
      </c>
      <c r="E1" s="1"/>
      <c r="O1" t="s">
        <v>35</v>
      </c>
      <c r="P1" s="11"/>
      <c r="Q1" s="91">
        <v>45931</v>
      </c>
      <c r="R1" s="92"/>
    </row>
    <row r="2" spans="1:18" ht="16.5" customHeight="1" x14ac:dyDescent="0.15">
      <c r="A2" s="1"/>
      <c r="E2" s="1"/>
    </row>
    <row r="3" spans="1:18" ht="16.5" customHeight="1" x14ac:dyDescent="0.15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15">
      <c r="A4" s="97" t="s">
        <v>64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45</v>
      </c>
      <c r="O4" s="17"/>
      <c r="P4" s="15" t="s">
        <v>31</v>
      </c>
      <c r="Q4" s="16" t="s">
        <v>5</v>
      </c>
      <c r="R4" s="17"/>
    </row>
    <row r="5" spans="1:18" ht="16.5" customHeight="1" x14ac:dyDescent="0.15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15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15"/>
    <row r="8" spans="1:18" ht="16.5" customHeight="1" x14ac:dyDescent="0.15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52</v>
      </c>
      <c r="M8" s="65" t="s">
        <v>26</v>
      </c>
      <c r="N8" s="65" t="s">
        <v>25</v>
      </c>
      <c r="O8" s="65" t="s">
        <v>47</v>
      </c>
      <c r="P8" s="65" t="s">
        <v>20</v>
      </c>
      <c r="Q8" s="65" t="s">
        <v>36</v>
      </c>
      <c r="R8" s="65"/>
    </row>
    <row r="9" spans="1:18" ht="16.5" customHeight="1" x14ac:dyDescent="0.15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15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15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IF(L11=0,"－",IF(N11&gt;=0.285,"○","×"))</f>
        <v>○</v>
      </c>
      <c r="P11" s="94"/>
      <c r="Q11" s="51">
        <v>5</v>
      </c>
      <c r="R11" s="51">
        <v>2</v>
      </c>
    </row>
    <row r="12" spans="1:18" ht="16.5" customHeight="1" x14ac:dyDescent="0.15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15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 x14ac:dyDescent="0.15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IF(L14=0,"－",IF(N14&gt;=0.285,"○","×"))</f>
        <v>－</v>
      </c>
      <c r="P14" s="94"/>
      <c r="Q14" s="51">
        <v>0</v>
      </c>
      <c r="R14" s="51">
        <v>0</v>
      </c>
    </row>
    <row r="15" spans="1:18" ht="16.5" customHeight="1" x14ac:dyDescent="0.15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15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15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IF(L17=0,"－",IF(N17&gt;=0.285,"○","×"))</f>
        <v>○</v>
      </c>
      <c r="P17" s="94"/>
      <c r="Q17" s="51">
        <v>7</v>
      </c>
      <c r="R17" s="51">
        <v>3</v>
      </c>
    </row>
    <row r="18" spans="1:18" ht="16.5" customHeight="1" x14ac:dyDescent="0.15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15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15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IF(L20=0,"－",IF(N20&gt;=0.285,"○","×"))</f>
        <v>○</v>
      </c>
      <c r="P20" s="94"/>
      <c r="Q20" s="51">
        <v>7</v>
      </c>
      <c r="R20" s="51">
        <v>2</v>
      </c>
    </row>
    <row r="21" spans="1:18" ht="16.5" customHeight="1" x14ac:dyDescent="0.15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15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53</v>
      </c>
      <c r="Q22" s="52"/>
      <c r="R22" s="52"/>
    </row>
    <row r="23" spans="1:18" ht="16.5" customHeight="1" x14ac:dyDescent="0.15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54</v>
      </c>
      <c r="P23" s="94"/>
      <c r="Q23" s="51">
        <v>5</v>
      </c>
      <c r="R23" s="51">
        <v>0</v>
      </c>
    </row>
    <row r="24" spans="1:18" ht="16.5" customHeight="1" x14ac:dyDescent="0.15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15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15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15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15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15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15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15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55</v>
      </c>
      <c r="I31" s="2" t="str">
        <f>IF(E31&gt;=0.285,"○","×")</f>
        <v>○</v>
      </c>
      <c r="P31" s="27"/>
    </row>
    <row r="32" spans="1:18" ht="16.5" customHeight="1" x14ac:dyDescent="0.15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（月単位）</vt:lpstr>
      <vt:lpstr>（週単位）</vt:lpstr>
      <vt:lpstr>参考（週単位）</vt:lpstr>
      <vt:lpstr>参考（記入例）</vt:lpstr>
      <vt:lpstr>'（月単位）'!Print_Area</vt:lpstr>
      <vt:lpstr>'（週単位）'!Print_Area</vt:lpstr>
      <vt:lpstr>'（月単位）'!Print_Titles</vt:lpstr>
      <vt:lpstr>'（週単位）'!Print_Titles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2025-09-29T23:17:55Z</dcterms:modified>
</cp:coreProperties>
</file>