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01\01_050_040_000\ネットワークHDバックアップ\工事契約係\スライド条項関係\05 川口市（案）\③インフレ\"/>
    </mc:Choice>
  </mc:AlternateContent>
  <bookViews>
    <workbookView xWindow="0" yWindow="0" windowWidth="20490" windowHeight="7710"/>
  </bookViews>
  <sheets>
    <sheet name="インフレスライド請求額計算例" sheetId="3" r:id="rId1"/>
    <sheet name="様式１－3" sheetId="2" r:id="rId2"/>
    <sheet name="数量総括表" sheetId="4" r:id="rId3"/>
  </sheets>
  <definedNames>
    <definedName name="_xlnm.Print_Area" localSheetId="0">インフレスライド請求額計算例!$A$1:$Q$49</definedName>
    <definedName name="_xlnm.Print_Area" localSheetId="2">数量総括表!$A$1:$L$38</definedName>
    <definedName name="_xlnm.Print_Area" localSheetId="1">'様式１－3'!$A$1:$G$26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 i="3" l="1"/>
  <c r="R22" i="3"/>
  <c r="R13" i="3"/>
  <c r="S30" i="3"/>
  <c r="R30" i="3"/>
  <c r="P30" i="3"/>
  <c r="N30" i="3"/>
  <c r="K22" i="4" l="1"/>
  <c r="K21" i="4"/>
  <c r="K20" i="4"/>
  <c r="K19" i="4"/>
  <c r="K18" i="4"/>
  <c r="K17" i="4"/>
  <c r="K16" i="4"/>
  <c r="K15" i="4"/>
  <c r="K14" i="4"/>
  <c r="K13" i="4"/>
  <c r="D43" i="3"/>
  <c r="S13" i="3"/>
  <c r="C8" i="4" l="1"/>
  <c r="C7" i="4"/>
  <c r="H6" i="4"/>
  <c r="D6" i="4"/>
  <c r="C5" i="4"/>
  <c r="C4" i="4"/>
  <c r="S22" i="3"/>
  <c r="S21" i="3"/>
  <c r="S20" i="3"/>
  <c r="S19" i="3"/>
  <c r="S18" i="3"/>
  <c r="S16" i="3"/>
  <c r="S15" i="3"/>
  <c r="S14" i="3"/>
  <c r="R21" i="3"/>
  <c r="R20" i="3"/>
  <c r="R19" i="3"/>
  <c r="R18" i="3"/>
  <c r="R17" i="3"/>
  <c r="R16" i="3"/>
  <c r="R15" i="3"/>
  <c r="R14" i="3"/>
  <c r="C6" i="2"/>
  <c r="F5" i="2"/>
  <c r="D5" i="2"/>
  <c r="C4" i="2"/>
  <c r="K22" i="3"/>
  <c r="N22" i="3" s="1"/>
  <c r="K21" i="3"/>
  <c r="P21" i="3" s="1"/>
  <c r="K20" i="3"/>
  <c r="N20" i="3" s="1"/>
  <c r="K19" i="3"/>
  <c r="P19" i="3" s="1"/>
  <c r="K18" i="3"/>
  <c r="N18" i="3" s="1"/>
  <c r="K17" i="3"/>
  <c r="P17" i="3" s="1"/>
  <c r="K16" i="3"/>
  <c r="N16" i="3" s="1"/>
  <c r="K15" i="3"/>
  <c r="P15" i="3" s="1"/>
  <c r="K14" i="3"/>
  <c r="N14" i="3" s="1"/>
  <c r="K13" i="3"/>
  <c r="P13" i="3" s="1"/>
  <c r="N19" i="3" l="1"/>
  <c r="N21" i="3"/>
  <c r="S24" i="3"/>
  <c r="N17" i="3"/>
  <c r="N15" i="3"/>
  <c r="N13" i="3"/>
  <c r="N24" i="3" s="1"/>
  <c r="N26" i="3" s="1"/>
  <c r="N28" i="3" s="1"/>
  <c r="C9" i="2" s="1"/>
  <c r="D14" i="2" s="1"/>
  <c r="R24" i="3"/>
  <c r="S26" i="3"/>
  <c r="R26" i="3"/>
  <c r="P14" i="3"/>
  <c r="P16" i="3"/>
  <c r="P18" i="3"/>
  <c r="P20" i="3"/>
  <c r="P22" i="3"/>
  <c r="P24" i="3" l="1"/>
  <c r="P26" i="3" s="1"/>
  <c r="P28" i="3" s="1"/>
  <c r="F14" i="2"/>
  <c r="D42" i="3"/>
  <c r="C10" i="2"/>
  <c r="B14" i="2" s="1"/>
  <c r="B15" i="2" s="1"/>
  <c r="R28" i="3"/>
  <c r="S28" i="3"/>
  <c r="D41" i="3" l="1"/>
  <c r="D44" i="3" s="1"/>
  <c r="D45" i="3" s="1"/>
  <c r="D46" i="3" s="1"/>
  <c r="C9" i="3" s="1"/>
  <c r="C9" i="4" s="1"/>
  <c r="C7" i="2" l="1"/>
  <c r="C8" i="2" s="1"/>
</calcChain>
</file>

<file path=xl/sharedStrings.xml><?xml version="1.0" encoding="utf-8"?>
<sst xmlns="http://schemas.openxmlformats.org/spreadsheetml/2006/main" count="203" uniqueCount="106">
  <si>
    <t>＝</t>
    <phoneticPr fontId="2"/>
  </si>
  <si>
    <t>p1</t>
    <phoneticPr fontId="2"/>
  </si>
  <si>
    <t>－</t>
    <phoneticPr fontId="2"/>
  </si>
  <si>
    <t>p2</t>
    <phoneticPr fontId="2"/>
  </si>
  <si>
    <t>－（</t>
    <phoneticPr fontId="2"/>
  </si>
  <si>
    <t>円</t>
    <rPh sb="0" eb="1">
      <t>エン</t>
    </rPh>
    <phoneticPr fontId="2"/>
  </si>
  <si>
    <t>概算スライド額調書</t>
    <rPh sb="0" eb="2">
      <t>ガイサン</t>
    </rPh>
    <rPh sb="6" eb="7">
      <t>ガク</t>
    </rPh>
    <rPh sb="7" eb="9">
      <t>チョウショ</t>
    </rPh>
    <phoneticPr fontId="2"/>
  </si>
  <si>
    <t>工事名</t>
    <rPh sb="0" eb="2">
      <t>コウジ</t>
    </rPh>
    <rPh sb="2" eb="3">
      <t>メイ</t>
    </rPh>
    <phoneticPr fontId="2"/>
  </si>
  <si>
    <t>工事場所</t>
    <rPh sb="0" eb="2">
      <t>コウジ</t>
    </rPh>
    <rPh sb="2" eb="4">
      <t>バショ</t>
    </rPh>
    <phoneticPr fontId="2"/>
  </si>
  <si>
    <t>契約日</t>
    <rPh sb="0" eb="3">
      <t>ケイヤクビ</t>
    </rPh>
    <phoneticPr fontId="2"/>
  </si>
  <si>
    <t>請負代金額</t>
    <rPh sb="0" eb="2">
      <t>ウケオイ</t>
    </rPh>
    <rPh sb="2" eb="4">
      <t>ダイキン</t>
    </rPh>
    <rPh sb="4" eb="5">
      <t>ガク</t>
    </rPh>
    <phoneticPr fontId="2"/>
  </si>
  <si>
    <t>出来高率</t>
    <rPh sb="0" eb="3">
      <t>デキダカ</t>
    </rPh>
    <rPh sb="3" eb="4">
      <t>リツ</t>
    </rPh>
    <phoneticPr fontId="2"/>
  </si>
  <si>
    <t>出来高金額</t>
    <rPh sb="0" eb="3">
      <t>デキダカ</t>
    </rPh>
    <rPh sb="3" eb="5">
      <t>キンガク</t>
    </rPh>
    <phoneticPr fontId="2"/>
  </si>
  <si>
    <t>変動前残工事金額
（p1）</t>
    <rPh sb="0" eb="2">
      <t>ヘンドウ</t>
    </rPh>
    <rPh sb="1" eb="2">
      <t>ドウ</t>
    </rPh>
    <rPh sb="2" eb="3">
      <t>マエ</t>
    </rPh>
    <rPh sb="3" eb="4">
      <t>ザン</t>
    </rPh>
    <rPh sb="4" eb="6">
      <t>コウジ</t>
    </rPh>
    <rPh sb="6" eb="8">
      <t>キンガク</t>
    </rPh>
    <phoneticPr fontId="2"/>
  </si>
  <si>
    <t>変動後残工事金額
（p2）</t>
    <rPh sb="0" eb="2">
      <t>ヘンドウ</t>
    </rPh>
    <rPh sb="2" eb="3">
      <t>ゴ</t>
    </rPh>
    <rPh sb="3" eb="4">
      <t>ザン</t>
    </rPh>
    <rPh sb="4" eb="6">
      <t>コウジ</t>
    </rPh>
    <rPh sb="6" eb="8">
      <t>キンガク</t>
    </rPh>
    <phoneticPr fontId="2"/>
  </si>
  <si>
    <t>主要地方道○○□□線／○○市□□地内</t>
    <phoneticPr fontId="2"/>
  </si>
  <si>
    <t>～</t>
    <phoneticPr fontId="2"/>
  </si>
  <si>
    <t>工　期</t>
    <rPh sb="0" eb="1">
      <t>コウ</t>
    </rPh>
    <rPh sb="2" eb="3">
      <t>キ</t>
    </rPh>
    <phoneticPr fontId="2"/>
  </si>
  <si>
    <t>ｐ１: 変動前残工事金額（税込み）
　　（請負代金額から基準日における出来形部分に相応する請負代金額を控除した額）</t>
    <phoneticPr fontId="2"/>
  </si>
  <si>
    <t>ｐ２：変動後残工事金額（税込）
　　　（変動後(基準日)の賃金又は物価等を基礎として算出した（ｐ１）に相当する額）</t>
    <phoneticPr fontId="2"/>
  </si>
  <si>
    <t>※出来高率、出来高金額、変動前残工事金額及び変動後残工事金額については、概算とする。
ただし、精査の結果これらを変更することがある。</t>
    <phoneticPr fontId="2"/>
  </si>
  <si>
    <t>　まで</t>
    <phoneticPr fontId="2"/>
  </si>
  <si>
    <t>工事名</t>
    <rPh sb="0" eb="3">
      <t>コウジメイ</t>
    </rPh>
    <phoneticPr fontId="12"/>
  </si>
  <si>
    <t>工事場所</t>
    <rPh sb="0" eb="2">
      <t>コウジ</t>
    </rPh>
    <rPh sb="2" eb="4">
      <t>バショ</t>
    </rPh>
    <phoneticPr fontId="12"/>
  </si>
  <si>
    <t>　主要地方道○○□□線／○○市○○地内</t>
    <rPh sb="1" eb="3">
      <t>シュヨウ</t>
    </rPh>
    <rPh sb="3" eb="5">
      <t>チホウ</t>
    </rPh>
    <rPh sb="5" eb="6">
      <t>ドウ</t>
    </rPh>
    <rPh sb="10" eb="11">
      <t>セン</t>
    </rPh>
    <rPh sb="14" eb="15">
      <t>シ</t>
    </rPh>
    <rPh sb="17" eb="18">
      <t>チ</t>
    </rPh>
    <rPh sb="18" eb="19">
      <t>ナイ</t>
    </rPh>
    <phoneticPr fontId="12"/>
  </si>
  <si>
    <t>工　　期</t>
    <rPh sb="0" eb="1">
      <t>コウ</t>
    </rPh>
    <rPh sb="3" eb="4">
      <t>キ</t>
    </rPh>
    <phoneticPr fontId="12"/>
  </si>
  <si>
    <t>　□□□建設㈱　代表取締役　□□　○○</t>
    <rPh sb="4" eb="6">
      <t>ケンセツ</t>
    </rPh>
    <rPh sb="8" eb="10">
      <t>ダイヒョウ</t>
    </rPh>
    <rPh sb="10" eb="13">
      <t>トリシマリヤク</t>
    </rPh>
    <phoneticPr fontId="12"/>
  </si>
  <si>
    <t>請負代金額</t>
    <rPh sb="0" eb="2">
      <t>ウケオイ</t>
    </rPh>
    <rPh sb="2" eb="4">
      <t>ダイキン</t>
    </rPh>
    <rPh sb="4" eb="5">
      <t>ガク</t>
    </rPh>
    <phoneticPr fontId="12"/>
  </si>
  <si>
    <t>スライド額</t>
    <rPh sb="4" eb="5">
      <t>ガク</t>
    </rPh>
    <phoneticPr fontId="12"/>
  </si>
  <si>
    <t>工事区分</t>
    <rPh sb="0" eb="2">
      <t>コウジ</t>
    </rPh>
    <rPh sb="2" eb="4">
      <t>クブン</t>
    </rPh>
    <phoneticPr fontId="12"/>
  </si>
  <si>
    <t>工種</t>
    <rPh sb="0" eb="1">
      <t>コウ</t>
    </rPh>
    <rPh sb="1" eb="2">
      <t>シュ</t>
    </rPh>
    <phoneticPr fontId="12"/>
  </si>
  <si>
    <t>種別</t>
    <rPh sb="0" eb="2">
      <t>シュベツ</t>
    </rPh>
    <phoneticPr fontId="12"/>
  </si>
  <si>
    <t>細別</t>
    <rPh sb="0" eb="2">
      <t>サイベツベツ</t>
    </rPh>
    <phoneticPr fontId="12"/>
  </si>
  <si>
    <t>規格</t>
    <rPh sb="0" eb="2">
      <t>キカク</t>
    </rPh>
    <phoneticPr fontId="12"/>
  </si>
  <si>
    <t>単位</t>
    <rPh sb="0" eb="2">
      <t>タンイ</t>
    </rPh>
    <phoneticPr fontId="12"/>
  </si>
  <si>
    <t>当初数量</t>
    <rPh sb="0" eb="2">
      <t>トウショ</t>
    </rPh>
    <rPh sb="2" eb="4">
      <t>スウリョウ</t>
    </rPh>
    <phoneticPr fontId="12"/>
  </si>
  <si>
    <t>出来高数量</t>
    <rPh sb="0" eb="3">
      <t>デキダカ</t>
    </rPh>
    <rPh sb="3" eb="5">
      <t>スウリョウ</t>
    </rPh>
    <phoneticPr fontId="12"/>
  </si>
  <si>
    <t>変更予定</t>
    <rPh sb="0" eb="2">
      <t>ヘンコウ</t>
    </rPh>
    <rPh sb="2" eb="4">
      <t>ヨテイ</t>
    </rPh>
    <phoneticPr fontId="12"/>
  </si>
  <si>
    <t>残工事数量</t>
    <rPh sb="0" eb="1">
      <t>ザン</t>
    </rPh>
    <rPh sb="1" eb="3">
      <t>コウジ</t>
    </rPh>
    <rPh sb="3" eb="5">
      <t>スウリョウ</t>
    </rPh>
    <phoneticPr fontId="12"/>
  </si>
  <si>
    <t>当初</t>
    <rPh sb="0" eb="2">
      <t>トウショ</t>
    </rPh>
    <phoneticPr fontId="12"/>
  </si>
  <si>
    <t>原金額</t>
    <rPh sb="0" eb="1">
      <t>ゲン</t>
    </rPh>
    <rPh sb="1" eb="3">
      <t>キンガク</t>
    </rPh>
    <phoneticPr fontId="12"/>
  </si>
  <si>
    <t>想定単価</t>
    <rPh sb="0" eb="2">
      <t>ソウテイ</t>
    </rPh>
    <rPh sb="2" eb="4">
      <t>タンカ</t>
    </rPh>
    <phoneticPr fontId="12"/>
  </si>
  <si>
    <t>新金額</t>
    <rPh sb="0" eb="1">
      <t>シン</t>
    </rPh>
    <rPh sb="1" eb="3">
      <t>キンガク</t>
    </rPh>
    <phoneticPr fontId="12"/>
  </si>
  <si>
    <t>備考</t>
    <rPh sb="0" eb="2">
      <t>ビコウ</t>
    </rPh>
    <phoneticPr fontId="12"/>
  </si>
  <si>
    <t>道路改良</t>
    <rPh sb="0" eb="2">
      <t>ドウロ</t>
    </rPh>
    <rPh sb="2" eb="4">
      <t>カイリョウ</t>
    </rPh>
    <phoneticPr fontId="12"/>
  </si>
  <si>
    <t>道路土工</t>
    <rPh sb="0" eb="2">
      <t>ドウロ</t>
    </rPh>
    <rPh sb="2" eb="4">
      <t>ドコウ</t>
    </rPh>
    <phoneticPr fontId="12"/>
  </si>
  <si>
    <t>掘削工</t>
    <rPh sb="0" eb="2">
      <t>クッサク</t>
    </rPh>
    <rPh sb="2" eb="3">
      <t>コウ</t>
    </rPh>
    <phoneticPr fontId="12"/>
  </si>
  <si>
    <t>掘削</t>
    <rPh sb="0" eb="2">
      <t>クッサク</t>
    </rPh>
    <phoneticPr fontId="12"/>
  </si>
  <si>
    <t>m3</t>
    <phoneticPr fontId="12"/>
  </si>
  <si>
    <t>路床盛土工</t>
    <rPh sb="0" eb="2">
      <t>ロショウ</t>
    </rPh>
    <rPh sb="2" eb="4">
      <t>モリド</t>
    </rPh>
    <rPh sb="4" eb="5">
      <t>コウ</t>
    </rPh>
    <phoneticPr fontId="12"/>
  </si>
  <si>
    <t>路床盛土</t>
    <rPh sb="0" eb="2">
      <t>ロショウ</t>
    </rPh>
    <rPh sb="2" eb="4">
      <t>モリド</t>
    </rPh>
    <phoneticPr fontId="12"/>
  </si>
  <si>
    <t>排水構造物工</t>
    <rPh sb="0" eb="2">
      <t>ハイスイ</t>
    </rPh>
    <rPh sb="2" eb="5">
      <t>コウゾウブツ</t>
    </rPh>
    <rPh sb="5" eb="6">
      <t>コウ</t>
    </rPh>
    <phoneticPr fontId="12"/>
  </si>
  <si>
    <t>作業土工</t>
    <rPh sb="0" eb="2">
      <t>サギョウ</t>
    </rPh>
    <rPh sb="2" eb="4">
      <t>ドコウ</t>
    </rPh>
    <phoneticPr fontId="12"/>
  </si>
  <si>
    <t>床掘</t>
    <rPh sb="0" eb="2">
      <t>トコボリ</t>
    </rPh>
    <phoneticPr fontId="12"/>
  </si>
  <si>
    <t>埋戻し</t>
    <rPh sb="0" eb="2">
      <t>ウメモド</t>
    </rPh>
    <phoneticPr fontId="12"/>
  </si>
  <si>
    <t>側溝工</t>
    <rPh sb="0" eb="2">
      <t>ソッコウ</t>
    </rPh>
    <rPh sb="2" eb="3">
      <t>コウ</t>
    </rPh>
    <phoneticPr fontId="12"/>
  </si>
  <si>
    <t>自由勾配側溝</t>
    <rPh sb="0" eb="2">
      <t>ジユウ</t>
    </rPh>
    <rPh sb="2" eb="4">
      <t>コウバイ</t>
    </rPh>
    <rPh sb="4" eb="6">
      <t>ソッコウ</t>
    </rPh>
    <phoneticPr fontId="12"/>
  </si>
  <si>
    <t>m</t>
    <phoneticPr fontId="12"/>
  </si>
  <si>
    <t>舗装工</t>
    <rPh sb="0" eb="2">
      <t>ホソウ</t>
    </rPh>
    <rPh sb="2" eb="3">
      <t>コウ</t>
    </rPh>
    <phoneticPr fontId="12"/>
  </si>
  <si>
    <t>As舗装工</t>
    <rPh sb="2" eb="4">
      <t>ホソウ</t>
    </rPh>
    <rPh sb="4" eb="5">
      <t>コウ</t>
    </rPh>
    <phoneticPr fontId="12"/>
  </si>
  <si>
    <t>下層路盤</t>
    <rPh sb="0" eb="4">
      <t>カソウロバン</t>
    </rPh>
    <phoneticPr fontId="12"/>
  </si>
  <si>
    <t>m2</t>
    <phoneticPr fontId="12"/>
  </si>
  <si>
    <t>上層路盤</t>
    <rPh sb="0" eb="2">
      <t>ジョウソウ</t>
    </rPh>
    <rPh sb="2" eb="4">
      <t>ロバン</t>
    </rPh>
    <phoneticPr fontId="12"/>
  </si>
  <si>
    <t>基層</t>
    <rPh sb="0" eb="2">
      <t>キソウ</t>
    </rPh>
    <phoneticPr fontId="12"/>
  </si>
  <si>
    <t>表層</t>
    <rPh sb="0" eb="2">
      <t>ヒョウソウ</t>
    </rPh>
    <phoneticPr fontId="12"/>
  </si>
  <si>
    <t>区画線工</t>
    <rPh sb="0" eb="4">
      <t>クカクセンコウ</t>
    </rPh>
    <phoneticPr fontId="12"/>
  </si>
  <si>
    <t>溶融式区画線</t>
    <rPh sb="0" eb="2">
      <t>ヨウユウ</t>
    </rPh>
    <rPh sb="2" eb="3">
      <t>シキ</t>
    </rPh>
    <rPh sb="3" eb="5">
      <t>クカク</t>
    </rPh>
    <rPh sb="5" eb="6">
      <t>セン</t>
    </rPh>
    <phoneticPr fontId="12"/>
  </si>
  <si>
    <t>直接工事費</t>
    <rPh sb="0" eb="2">
      <t>チョクセツ</t>
    </rPh>
    <rPh sb="2" eb="5">
      <t>コウジヒ</t>
    </rPh>
    <phoneticPr fontId="12"/>
  </si>
  <si>
    <t>共通仮設費</t>
    <rPh sb="0" eb="2">
      <t>キョウツウ</t>
    </rPh>
    <rPh sb="2" eb="4">
      <t>カセツ</t>
    </rPh>
    <rPh sb="4" eb="5">
      <t>ヒ</t>
    </rPh>
    <phoneticPr fontId="12"/>
  </si>
  <si>
    <t>式</t>
    <rPh sb="0" eb="1">
      <t>シキ</t>
    </rPh>
    <phoneticPr fontId="12"/>
  </si>
  <si>
    <t>純工事費</t>
    <rPh sb="0" eb="1">
      <t>ジュン</t>
    </rPh>
    <rPh sb="1" eb="3">
      <t>コウジ</t>
    </rPh>
    <rPh sb="3" eb="4">
      <t>ヒ</t>
    </rPh>
    <phoneticPr fontId="12"/>
  </si>
  <si>
    <t>現場管理費</t>
    <rPh sb="0" eb="2">
      <t>ゲンバ</t>
    </rPh>
    <rPh sb="2" eb="5">
      <t>カンリヒ</t>
    </rPh>
    <phoneticPr fontId="12"/>
  </si>
  <si>
    <t>工事原価</t>
    <rPh sb="0" eb="2">
      <t>コウジ</t>
    </rPh>
    <rPh sb="2" eb="4">
      <t>ゲンカ</t>
    </rPh>
    <phoneticPr fontId="12"/>
  </si>
  <si>
    <t>一般管理費</t>
    <rPh sb="0" eb="2">
      <t>イッパン</t>
    </rPh>
    <rPh sb="2" eb="5">
      <t>カンリヒ</t>
    </rPh>
    <phoneticPr fontId="12"/>
  </si>
  <si>
    <t>工事価格</t>
    <rPh sb="0" eb="2">
      <t>コウジ</t>
    </rPh>
    <rPh sb="2" eb="4">
      <t>カカク</t>
    </rPh>
    <phoneticPr fontId="12"/>
  </si>
  <si>
    <t>千円未満切捨て</t>
    <rPh sb="0" eb="2">
      <t>センエン</t>
    </rPh>
    <rPh sb="2" eb="4">
      <t>ミマン</t>
    </rPh>
    <rPh sb="4" eb="6">
      <t>キリス</t>
    </rPh>
    <phoneticPr fontId="12"/>
  </si>
  <si>
    <t>P1(税抜)=</t>
    <rPh sb="3" eb="4">
      <t>ゼイ</t>
    </rPh>
    <rPh sb="4" eb="5">
      <t>ヌ</t>
    </rPh>
    <phoneticPr fontId="12"/>
  </si>
  <si>
    <t>P2(税抜)=</t>
    <rPh sb="3" eb="4">
      <t>ゼイ</t>
    </rPh>
    <rPh sb="4" eb="5">
      <t>ヌ</t>
    </rPh>
    <phoneticPr fontId="12"/>
  </si>
  <si>
    <t>スライド額の算出</t>
    <rPh sb="4" eb="5">
      <t>ガク</t>
    </rPh>
    <rPh sb="6" eb="8">
      <t>サンシュツ</t>
    </rPh>
    <phoneticPr fontId="12"/>
  </si>
  <si>
    <t>項　目</t>
    <rPh sb="0" eb="1">
      <t>コウ</t>
    </rPh>
    <rPh sb="2" eb="3">
      <t>メ</t>
    </rPh>
    <phoneticPr fontId="12"/>
  </si>
  <si>
    <t>金額　(円)</t>
    <rPh sb="0" eb="2">
      <t>キンガク</t>
    </rPh>
    <rPh sb="4" eb="5">
      <t>エン</t>
    </rPh>
    <phoneticPr fontId="12"/>
  </si>
  <si>
    <t>P2(税抜)</t>
    <rPh sb="3" eb="4">
      <t>ゼイ</t>
    </rPh>
    <rPh sb="4" eb="5">
      <t>ヌ</t>
    </rPh>
    <phoneticPr fontId="12"/>
  </si>
  <si>
    <t>①</t>
    <phoneticPr fontId="12"/>
  </si>
  <si>
    <t>P1(税抜)</t>
    <rPh sb="3" eb="4">
      <t>ゼイ</t>
    </rPh>
    <rPh sb="4" eb="5">
      <t>ヌ</t>
    </rPh>
    <phoneticPr fontId="12"/>
  </si>
  <si>
    <t>②</t>
    <phoneticPr fontId="12"/>
  </si>
  <si>
    <t>③</t>
    <phoneticPr fontId="12"/>
  </si>
  <si>
    <t>スライド額(税抜)</t>
    <rPh sb="4" eb="5">
      <t>ガク</t>
    </rPh>
    <rPh sb="6" eb="7">
      <t>ゼイ</t>
    </rPh>
    <rPh sb="7" eb="8">
      <t>ヌ</t>
    </rPh>
    <phoneticPr fontId="12"/>
  </si>
  <si>
    <t>①－②－③</t>
    <phoneticPr fontId="12"/>
  </si>
  <si>
    <t>消費税相当額</t>
    <rPh sb="0" eb="3">
      <t>ショウヒゼイ</t>
    </rPh>
    <rPh sb="3" eb="5">
      <t>ソウトウ</t>
    </rPh>
    <rPh sb="5" eb="6">
      <t>ガク</t>
    </rPh>
    <phoneticPr fontId="12"/>
  </si>
  <si>
    <t>スライド額(税込)</t>
    <rPh sb="4" eb="5">
      <t>ガク</t>
    </rPh>
    <rPh sb="6" eb="7">
      <t>ゼイ</t>
    </rPh>
    <rPh sb="7" eb="8">
      <t>コミ</t>
    </rPh>
    <phoneticPr fontId="12"/>
  </si>
  <si>
    <t>まで</t>
    <phoneticPr fontId="2"/>
  </si>
  <si>
    <t>当初契約</t>
    <rPh sb="0" eb="2">
      <t>トウショ</t>
    </rPh>
    <rPh sb="2" eb="4">
      <t>ケイヤク</t>
    </rPh>
    <phoneticPr fontId="2"/>
  </si>
  <si>
    <t>出来高数量</t>
    <rPh sb="0" eb="3">
      <t>デキダカ</t>
    </rPh>
    <rPh sb="3" eb="5">
      <t>スウリョウ</t>
    </rPh>
    <phoneticPr fontId="2"/>
  </si>
  <si>
    <t>下請（契約変更予定）</t>
    <rPh sb="0" eb="2">
      <t>シタウ</t>
    </rPh>
    <rPh sb="3" eb="5">
      <t>ケイヤク</t>
    </rPh>
    <rPh sb="5" eb="7">
      <t>ヘンコウ</t>
    </rPh>
    <rPh sb="7" eb="9">
      <t>ヨテイ</t>
    </rPh>
    <phoneticPr fontId="12"/>
  </si>
  <si>
    <t>数量総括表（例）</t>
    <rPh sb="0" eb="2">
      <t>スウリョウ</t>
    </rPh>
    <rPh sb="2" eb="5">
      <t>ソウカツヒョウ</t>
    </rPh>
    <rPh sb="6" eb="7">
      <t>レイ</t>
    </rPh>
    <phoneticPr fontId="12"/>
  </si>
  <si>
    <t>○変更請求概算額が増額の場合（税込み）【自動計算】</t>
    <rPh sb="1" eb="3">
      <t>ヘンコウ</t>
    </rPh>
    <rPh sb="3" eb="5">
      <t>セイキュウ</t>
    </rPh>
    <rPh sb="5" eb="7">
      <t>ガイサン</t>
    </rPh>
    <rPh sb="7" eb="8">
      <t>ガク</t>
    </rPh>
    <rPh sb="9" eb="11">
      <t>ゾウガク</t>
    </rPh>
    <rPh sb="12" eb="14">
      <t>バアイ</t>
    </rPh>
    <rPh sb="15" eb="16">
      <t>ゼイ</t>
    </rPh>
    <rPh sb="16" eb="17">
      <t>コ</t>
    </rPh>
    <rPh sb="20" eb="22">
      <t>ジドウ</t>
    </rPh>
    <rPh sb="22" eb="24">
      <t>ケイサン</t>
    </rPh>
    <phoneticPr fontId="2"/>
  </si>
  <si>
    <t>×1/100）</t>
    <phoneticPr fontId="2"/>
  </si>
  <si>
    <t>＋（</t>
    <phoneticPr fontId="2"/>
  </si>
  <si>
    <t>P1(税抜)×1%</t>
    <rPh sb="3" eb="4">
      <t>ゼイ</t>
    </rPh>
    <rPh sb="4" eb="5">
      <t>ヌ</t>
    </rPh>
    <phoneticPr fontId="12"/>
  </si>
  <si>
    <t>インフレスライド請求額計算例</t>
    <rPh sb="8" eb="10">
      <t>セイキュウ</t>
    </rPh>
    <rPh sb="10" eb="11">
      <t>ガク</t>
    </rPh>
    <rPh sb="11" eb="13">
      <t>ケイサン</t>
    </rPh>
    <rPh sb="13" eb="14">
      <t>レイ</t>
    </rPh>
    <phoneticPr fontId="12"/>
  </si>
  <si>
    <t>○変更請求概算額が減額の場合（税込み）</t>
    <rPh sb="1" eb="3">
      <t>ヘンコウ</t>
    </rPh>
    <rPh sb="3" eb="5">
      <t>セイキュウ</t>
    </rPh>
    <rPh sb="5" eb="7">
      <t>ガイサン</t>
    </rPh>
    <rPh sb="7" eb="8">
      <t>ガク</t>
    </rPh>
    <rPh sb="9" eb="11">
      <t>ゲンガク</t>
    </rPh>
    <rPh sb="12" eb="14">
      <t>バアイ</t>
    </rPh>
    <rPh sb="15" eb="16">
      <t>ゼイ</t>
    </rPh>
    <rPh sb="16" eb="17">
      <t>コ</t>
    </rPh>
    <phoneticPr fontId="2"/>
  </si>
  <si>
    <t>※建築工事などの工事内容によっては、端数処理の方法が異なる場合があります。</t>
    <rPh sb="1" eb="3">
      <t>ケンチク</t>
    </rPh>
    <rPh sb="3" eb="5">
      <t>コウジ</t>
    </rPh>
    <rPh sb="8" eb="10">
      <t>コウジ</t>
    </rPh>
    <rPh sb="10" eb="12">
      <t>ナイヨウ</t>
    </rPh>
    <rPh sb="18" eb="20">
      <t>ハスウ</t>
    </rPh>
    <rPh sb="20" eb="22">
      <t>ショリ</t>
    </rPh>
    <rPh sb="23" eb="25">
      <t>ホウホウ</t>
    </rPh>
    <rPh sb="26" eb="27">
      <t>コト</t>
    </rPh>
    <rPh sb="29" eb="31">
      <t>バアイ</t>
    </rPh>
    <phoneticPr fontId="2"/>
  </si>
  <si>
    <r>
      <t>千円未満切捨て</t>
    </r>
    <r>
      <rPr>
        <vertAlign val="superscript"/>
        <sz val="10.5"/>
        <color rgb="FFFF0000"/>
        <rFont val="ＭＳ Ｐゴシック"/>
        <family val="3"/>
        <charset val="128"/>
      </rPr>
      <t>※</t>
    </r>
    <rPh sb="0" eb="2">
      <t>センエン</t>
    </rPh>
    <rPh sb="2" eb="4">
      <t>ミマン</t>
    </rPh>
    <rPh sb="4" eb="6">
      <t>キリス</t>
    </rPh>
    <phoneticPr fontId="12"/>
  </si>
  <si>
    <t>　○○○○□□□工事(○○○その１)</t>
    <rPh sb="8" eb="10">
      <t>コウジ</t>
    </rPh>
    <phoneticPr fontId="12"/>
  </si>
  <si>
    <t>受注者</t>
    <rPh sb="0" eb="3">
      <t>ジュチュウシャ</t>
    </rPh>
    <phoneticPr fontId="12"/>
  </si>
  <si>
    <t>○○○○□□□工事(○○○その１)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</si>
</sst>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quot;"/>
    <numFmt numFmtId="177" formatCode="[$-411]ggge&quot;年&quot;m&quot;月&quot;d&quot;日&quot;;@"/>
    <numFmt numFmtId="178" formatCode="&quot;金　&quot;#,##0&quot;円&quot;"/>
    <numFmt numFmtId="179" formatCode="[DBNum3]&quot;金　&quot;[$-411]#,##0&quot;円&quot;"/>
  </numFmts>
  <fonts count="23">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BIZ UDPゴシック"/>
      <family val="3"/>
      <charset val="128"/>
    </font>
    <font>
      <sz val="12"/>
      <color theme="1"/>
      <name val="BIZ UDPゴシック"/>
      <family val="3"/>
      <charset val="128"/>
    </font>
    <font>
      <sz val="14"/>
      <color theme="1"/>
      <name val="ＭＳ 明朝"/>
      <family val="1"/>
      <charset val="128"/>
    </font>
    <font>
      <sz val="11"/>
      <color theme="1"/>
      <name val="ＭＳ 明朝"/>
      <family val="1"/>
      <charset val="128"/>
    </font>
    <font>
      <b/>
      <sz val="11"/>
      <color rgb="FFFF0000"/>
      <name val="BIZ UDPゴシック"/>
      <family val="3"/>
      <charset val="128"/>
    </font>
    <font>
      <sz val="11"/>
      <name val="ＭＳ 明朝"/>
      <family val="1"/>
      <charset val="128"/>
    </font>
    <font>
      <b/>
      <sz val="11"/>
      <color rgb="FFFF0000"/>
      <name val="BIZ UDゴシック"/>
      <family val="3"/>
      <charset val="128"/>
    </font>
    <font>
      <sz val="11"/>
      <color theme="1"/>
      <name val="游ゴシック"/>
      <family val="2"/>
      <charset val="128"/>
      <scheme val="minor"/>
    </font>
    <font>
      <sz val="16"/>
      <color theme="1"/>
      <name val="游ゴシック"/>
      <family val="2"/>
      <charset val="128"/>
      <scheme val="minor"/>
    </font>
    <font>
      <sz val="6"/>
      <name val="游ゴシック"/>
      <family val="2"/>
      <charset val="128"/>
      <scheme val="minor"/>
    </font>
    <font>
      <sz val="11"/>
      <color theme="1"/>
      <name val="BIZ UDゴシック"/>
      <family val="3"/>
      <charset val="128"/>
    </font>
    <font>
      <sz val="11"/>
      <color rgb="FFFF0000"/>
      <name val="游ゴシック"/>
      <family val="2"/>
      <charset val="128"/>
      <scheme val="minor"/>
    </font>
    <font>
      <b/>
      <sz val="10.5"/>
      <color rgb="FFFF0000"/>
      <name val="BIZ UDゴシック"/>
      <family val="3"/>
      <charset val="128"/>
    </font>
    <font>
      <b/>
      <sz val="10.5"/>
      <color rgb="FFFF0000"/>
      <name val="游ゴシック"/>
      <family val="3"/>
      <charset val="128"/>
    </font>
    <font>
      <sz val="10.5"/>
      <name val="ＭＳ Ｐゴシック"/>
      <family val="3"/>
      <charset val="128"/>
    </font>
    <font>
      <sz val="10.5"/>
      <name val="游ゴシック"/>
      <family val="3"/>
      <charset val="128"/>
      <scheme val="minor"/>
    </font>
    <font>
      <sz val="10"/>
      <color theme="1"/>
      <name val="游ゴシック"/>
      <family val="2"/>
      <charset val="128"/>
      <scheme val="minor"/>
    </font>
    <font>
      <sz val="11"/>
      <name val="游ゴシック"/>
      <family val="2"/>
      <charset val="128"/>
      <scheme val="minor"/>
    </font>
    <font>
      <vertAlign val="superscript"/>
      <sz val="10.5"/>
      <color rgb="FFFF0000"/>
      <name val="ＭＳ Ｐゴシック"/>
      <family val="3"/>
      <charset val="128"/>
    </font>
    <font>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144">
    <xf numFmtId="0" fontId="0" fillId="0" borderId="0" xfId="0">
      <alignment vertical="center"/>
    </xf>
    <xf numFmtId="0" fontId="4" fillId="0" borderId="0" xfId="0" applyFont="1" applyAlignment="1">
      <alignment vertical="center" wrapText="1"/>
    </xf>
    <xf numFmtId="0" fontId="3" fillId="0" borderId="0" xfId="0" applyFont="1" applyBorder="1" applyAlignment="1">
      <alignment vertical="center" wrapText="1"/>
    </xf>
    <xf numFmtId="0" fontId="4"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vertical="center" wrapText="1"/>
    </xf>
    <xf numFmtId="38" fontId="3" fillId="0" borderId="0" xfId="1"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0" borderId="0" xfId="0" quotePrefix="1" applyFont="1" applyAlignment="1">
      <alignment horizontal="center" vertical="center" wrapText="1"/>
    </xf>
    <xf numFmtId="0" fontId="3" fillId="0" borderId="0" xfId="0" applyFont="1" applyAlignment="1">
      <alignment horizontal="center" vertical="center" wrapText="1"/>
    </xf>
    <xf numFmtId="38" fontId="6" fillId="0" borderId="0" xfId="0" applyNumberFormat="1" applyFont="1" applyAlignment="1">
      <alignment vertical="center" wrapText="1"/>
    </xf>
    <xf numFmtId="38" fontId="6" fillId="0" borderId="2" xfId="1" applyFont="1" applyBorder="1" applyAlignment="1">
      <alignment vertical="center" wrapText="1"/>
    </xf>
    <xf numFmtId="38" fontId="9" fillId="0" borderId="0" xfId="0" applyNumberFormat="1" applyFont="1" applyAlignment="1">
      <alignment vertical="center" wrapText="1"/>
    </xf>
    <xf numFmtId="38" fontId="9" fillId="0" borderId="2" xfId="1" applyFont="1" applyBorder="1" applyAlignment="1">
      <alignment vertical="center" wrapText="1"/>
    </xf>
    <xf numFmtId="0" fontId="6" fillId="0" borderId="0" xfId="0" applyFont="1" applyAlignment="1">
      <alignment vertical="center" wrapText="1"/>
    </xf>
    <xf numFmtId="0" fontId="10" fillId="2" borderId="0" xfId="3" applyFill="1">
      <alignment vertical="center"/>
    </xf>
    <xf numFmtId="0" fontId="10" fillId="2" borderId="0" xfId="3" applyFill="1" applyAlignment="1">
      <alignment vertical="center"/>
    </xf>
    <xf numFmtId="0" fontId="10" fillId="0" borderId="0" xfId="3">
      <alignment vertical="center"/>
    </xf>
    <xf numFmtId="0" fontId="10" fillId="2" borderId="0" xfId="3" applyFill="1" applyAlignment="1">
      <alignment horizontal="center" vertical="center"/>
    </xf>
    <xf numFmtId="0" fontId="9" fillId="2" borderId="0" xfId="3" applyFont="1" applyFill="1" applyAlignment="1">
      <alignment vertical="center"/>
    </xf>
    <xf numFmtId="0" fontId="10" fillId="2" borderId="1" xfId="3" applyFill="1" applyBorder="1" applyAlignment="1">
      <alignment horizontal="center" vertical="center" shrinkToFit="1"/>
    </xf>
    <xf numFmtId="0" fontId="10" fillId="2" borderId="0" xfId="3" applyFill="1" applyBorder="1" applyAlignment="1">
      <alignment horizontal="center" vertical="center" shrinkToFit="1"/>
    </xf>
    <xf numFmtId="0" fontId="10" fillId="2" borderId="0" xfId="3" applyFill="1" applyBorder="1" applyAlignment="1">
      <alignment vertical="center"/>
    </xf>
    <xf numFmtId="0" fontId="10" fillId="2" borderId="9" xfId="3" applyFill="1" applyBorder="1" applyAlignment="1">
      <alignment horizontal="center" vertical="center" shrinkToFit="1"/>
    </xf>
    <xf numFmtId="0" fontId="10" fillId="3" borderId="10" xfId="3" applyFill="1" applyBorder="1" applyAlignment="1">
      <alignment horizontal="center" vertical="center" shrinkToFit="1"/>
    </xf>
    <xf numFmtId="0" fontId="10" fillId="3" borderId="11" xfId="3" applyFill="1" applyBorder="1" applyAlignment="1">
      <alignment horizontal="center" vertical="center" shrinkToFit="1"/>
    </xf>
    <xf numFmtId="0" fontId="10" fillId="3" borderId="12" xfId="3" applyFill="1" applyBorder="1" applyAlignment="1">
      <alignment horizontal="center" vertical="center" shrinkToFit="1"/>
    </xf>
    <xf numFmtId="0" fontId="15" fillId="2" borderId="1" xfId="3" applyFont="1" applyFill="1" applyBorder="1" applyAlignment="1">
      <alignment vertical="center" shrinkToFit="1"/>
    </xf>
    <xf numFmtId="0" fontId="15" fillId="2" borderId="1" xfId="3" applyFont="1" applyFill="1" applyBorder="1" applyAlignment="1">
      <alignment horizontal="center" vertical="center" shrinkToFit="1"/>
    </xf>
    <xf numFmtId="0" fontId="16" fillId="2" borderId="9" xfId="3" applyFont="1" applyFill="1" applyBorder="1" applyAlignment="1">
      <alignment vertical="center" shrinkToFit="1"/>
    </xf>
    <xf numFmtId="0" fontId="16" fillId="3" borderId="13" xfId="3" applyFont="1" applyFill="1" applyBorder="1" applyAlignment="1">
      <alignment vertical="center" shrinkToFit="1"/>
    </xf>
    <xf numFmtId="0" fontId="16" fillId="3" borderId="1" xfId="3" applyFont="1" applyFill="1" applyBorder="1" applyAlignment="1">
      <alignment vertical="center" shrinkToFit="1"/>
    </xf>
    <xf numFmtId="0" fontId="16" fillId="3" borderId="14" xfId="3" applyFont="1" applyFill="1" applyBorder="1" applyAlignment="1">
      <alignment vertical="center" shrinkToFit="1"/>
    </xf>
    <xf numFmtId="38" fontId="15" fillId="2" borderId="1" xfId="4" applyFont="1" applyFill="1" applyBorder="1" applyAlignment="1">
      <alignment horizontal="right" vertical="center" shrinkToFit="1"/>
    </xf>
    <xf numFmtId="0" fontId="16" fillId="2" borderId="9" xfId="3" applyFont="1" applyFill="1" applyBorder="1" applyAlignment="1">
      <alignment horizontal="right" vertical="center" shrinkToFit="1"/>
    </xf>
    <xf numFmtId="38" fontId="15" fillId="3" borderId="13" xfId="4" applyFont="1" applyFill="1" applyBorder="1" applyAlignment="1">
      <alignment horizontal="right" vertical="center" shrinkToFit="1"/>
    </xf>
    <xf numFmtId="38" fontId="15" fillId="3" borderId="1" xfId="4" applyFont="1" applyFill="1" applyBorder="1" applyAlignment="1">
      <alignment horizontal="right" vertical="center" shrinkToFit="1"/>
    </xf>
    <xf numFmtId="38" fontId="15" fillId="3" borderId="14" xfId="4" applyFont="1" applyFill="1" applyBorder="1" applyAlignment="1">
      <alignment horizontal="right" vertical="center" shrinkToFit="1"/>
    </xf>
    <xf numFmtId="38" fontId="15" fillId="3" borderId="14" xfId="4" applyFont="1" applyFill="1" applyBorder="1" applyAlignment="1">
      <alignment horizontal="right" vertical="center" wrapText="1" shrinkToFit="1"/>
    </xf>
    <xf numFmtId="0" fontId="15" fillId="2" borderId="1" xfId="3" applyFont="1" applyFill="1" applyBorder="1" applyAlignment="1">
      <alignment horizontal="right" vertical="center" shrinkToFit="1"/>
    </xf>
    <xf numFmtId="0" fontId="16" fillId="2" borderId="1" xfId="3" applyFont="1" applyFill="1" applyBorder="1" applyAlignment="1">
      <alignment vertical="center" shrinkToFit="1"/>
    </xf>
    <xf numFmtId="0" fontId="16" fillId="2" borderId="1" xfId="3" applyFont="1" applyFill="1" applyBorder="1" applyAlignment="1">
      <alignment horizontal="center" vertical="center" shrinkToFit="1"/>
    </xf>
    <xf numFmtId="0" fontId="16" fillId="2" borderId="1" xfId="3" applyFont="1" applyFill="1" applyBorder="1" applyAlignment="1">
      <alignment horizontal="right" vertical="center" shrinkToFit="1"/>
    </xf>
    <xf numFmtId="0" fontId="15" fillId="3" borderId="13" xfId="3" applyFont="1" applyFill="1" applyBorder="1" applyAlignment="1">
      <alignment horizontal="right" vertical="center" shrinkToFit="1"/>
    </xf>
    <xf numFmtId="0" fontId="15" fillId="3" borderId="1" xfId="3" applyFont="1" applyFill="1" applyBorder="1" applyAlignment="1">
      <alignment horizontal="right" vertical="center" shrinkToFit="1"/>
    </xf>
    <xf numFmtId="0" fontId="17" fillId="2" borderId="1" xfId="3" applyFont="1" applyFill="1" applyBorder="1" applyAlignment="1">
      <alignment vertical="center" shrinkToFit="1"/>
    </xf>
    <xf numFmtId="0" fontId="17" fillId="2" borderId="1" xfId="3" applyFont="1" applyFill="1" applyBorder="1" applyAlignment="1">
      <alignment horizontal="center" vertical="center" shrinkToFit="1"/>
    </xf>
    <xf numFmtId="0" fontId="15" fillId="3" borderId="13" xfId="3" applyFont="1" applyFill="1" applyBorder="1" applyAlignment="1">
      <alignment vertical="center" shrinkToFit="1"/>
    </xf>
    <xf numFmtId="38" fontId="15" fillId="3" borderId="1" xfId="3" applyNumberFormat="1" applyFont="1" applyFill="1" applyBorder="1" applyAlignment="1">
      <alignment horizontal="right" vertical="center" shrinkToFit="1"/>
    </xf>
    <xf numFmtId="0" fontId="15" fillId="3" borderId="1" xfId="3" applyFont="1" applyFill="1" applyBorder="1" applyAlignment="1">
      <alignment vertical="center" shrinkToFit="1"/>
    </xf>
    <xf numFmtId="0" fontId="18" fillId="3" borderId="13" xfId="3" applyFont="1" applyFill="1" applyBorder="1" applyAlignment="1">
      <alignment horizontal="right" vertical="center" shrinkToFit="1"/>
    </xf>
    <xf numFmtId="0" fontId="18" fillId="3" borderId="1" xfId="3" applyFont="1" applyFill="1" applyBorder="1" applyAlignment="1">
      <alignment horizontal="right" vertical="center" shrinkToFit="1"/>
    </xf>
    <xf numFmtId="9" fontId="15" fillId="3" borderId="1" xfId="5" applyFont="1" applyFill="1" applyBorder="1" applyAlignment="1">
      <alignment horizontal="right" vertical="center" shrinkToFit="1"/>
    </xf>
    <xf numFmtId="38" fontId="15" fillId="3" borderId="14" xfId="3" applyNumberFormat="1" applyFont="1" applyFill="1" applyBorder="1" applyAlignment="1">
      <alignment horizontal="right" vertical="center" shrinkToFit="1"/>
    </xf>
    <xf numFmtId="0" fontId="10" fillId="2" borderId="1" xfId="3" applyFill="1" applyBorder="1" applyAlignment="1">
      <alignment vertical="center" shrinkToFit="1"/>
    </xf>
    <xf numFmtId="0" fontId="10" fillId="2" borderId="1" xfId="3" applyFill="1" applyBorder="1" applyAlignment="1">
      <alignment horizontal="left" vertical="center" shrinkToFit="1"/>
    </xf>
    <xf numFmtId="0" fontId="19" fillId="2" borderId="1" xfId="3" applyFont="1" applyFill="1" applyBorder="1" applyAlignment="1">
      <alignment vertical="center" shrinkToFit="1"/>
    </xf>
    <xf numFmtId="0" fontId="19" fillId="2" borderId="9" xfId="3" applyFont="1" applyFill="1" applyBorder="1" applyAlignment="1">
      <alignment vertical="center" shrinkToFit="1"/>
    </xf>
    <xf numFmtId="0" fontId="19" fillId="3" borderId="13" xfId="3" applyFont="1" applyFill="1" applyBorder="1" applyAlignment="1">
      <alignment vertical="center" shrinkToFit="1"/>
    </xf>
    <xf numFmtId="0" fontId="19" fillId="3" borderId="1" xfId="3" applyFont="1" applyFill="1" applyBorder="1" applyAlignment="1">
      <alignment horizontal="right" vertical="center" shrinkToFit="1"/>
    </xf>
    <xf numFmtId="0" fontId="19" fillId="3" borderId="1" xfId="3" applyFont="1" applyFill="1" applyBorder="1" applyAlignment="1">
      <alignment vertical="center" shrinkToFit="1"/>
    </xf>
    <xf numFmtId="0" fontId="19" fillId="3" borderId="14" xfId="3" applyFont="1" applyFill="1" applyBorder="1" applyAlignment="1">
      <alignment horizontal="right" vertical="center" shrinkToFit="1"/>
    </xf>
    <xf numFmtId="0" fontId="19" fillId="3" borderId="15" xfId="3" applyFont="1" applyFill="1" applyBorder="1" applyAlignment="1">
      <alignment vertical="center" shrinkToFit="1"/>
    </xf>
    <xf numFmtId="0" fontId="19" fillId="3" borderId="16" xfId="3" applyFont="1" applyFill="1" applyBorder="1" applyAlignment="1">
      <alignment vertical="center" shrinkToFit="1"/>
    </xf>
    <xf numFmtId="0" fontId="19" fillId="3" borderId="17" xfId="3" applyFont="1" applyFill="1" applyBorder="1" applyAlignment="1">
      <alignment vertical="center" shrinkToFit="1"/>
    </xf>
    <xf numFmtId="0" fontId="20" fillId="2" borderId="0" xfId="3" applyFont="1" applyFill="1">
      <alignment vertical="center"/>
    </xf>
    <xf numFmtId="0" fontId="14" fillId="2" borderId="0" xfId="3" applyFont="1" applyFill="1">
      <alignment vertical="center"/>
    </xf>
    <xf numFmtId="0" fontId="13" fillId="2" borderId="5" xfId="3" applyFont="1" applyFill="1" applyBorder="1" applyAlignment="1">
      <alignment horizontal="center" vertical="center" shrinkToFit="1"/>
    </xf>
    <xf numFmtId="0" fontId="13" fillId="2" borderId="5" xfId="3" applyFont="1" applyFill="1" applyBorder="1" applyAlignment="1">
      <alignment vertical="center" shrinkToFit="1"/>
    </xf>
    <xf numFmtId="0" fontId="13" fillId="2" borderId="4" xfId="3" applyFont="1" applyFill="1" applyBorder="1" applyAlignment="1">
      <alignment vertical="center" shrinkToFit="1"/>
    </xf>
    <xf numFmtId="0" fontId="13" fillId="2" borderId="3" xfId="3" applyFont="1" applyFill="1" applyBorder="1" applyAlignment="1">
      <alignment vertical="center" shrinkToFit="1"/>
    </xf>
    <xf numFmtId="0" fontId="10" fillId="2" borderId="13" xfId="3" applyFill="1" applyBorder="1" applyAlignment="1">
      <alignment horizontal="center" vertical="center"/>
    </xf>
    <xf numFmtId="0" fontId="10" fillId="2" borderId="1" xfId="3" applyFill="1" applyBorder="1" applyAlignment="1">
      <alignment horizontal="center" vertical="center"/>
    </xf>
    <xf numFmtId="176" fontId="3" fillId="0" borderId="6" xfId="1" applyNumberFormat="1" applyFont="1" applyFill="1" applyBorder="1" applyAlignment="1">
      <alignment vertical="center" wrapText="1"/>
    </xf>
    <xf numFmtId="177" fontId="7" fillId="0" borderId="8"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176" fontId="6" fillId="0" borderId="7" xfId="1" applyNumberFormat="1" applyFont="1" applyFill="1" applyBorder="1" applyAlignment="1">
      <alignment vertical="center" wrapText="1"/>
    </xf>
    <xf numFmtId="0" fontId="10" fillId="0" borderId="1" xfId="3" applyFill="1" applyBorder="1" applyAlignment="1">
      <alignment horizontal="center" vertical="center" shrinkToFit="1"/>
    </xf>
    <xf numFmtId="38" fontId="15" fillId="0" borderId="1" xfId="4" applyFont="1" applyFill="1" applyBorder="1" applyAlignment="1">
      <alignment horizontal="right" vertical="center" shrinkToFit="1"/>
    </xf>
    <xf numFmtId="0" fontId="16" fillId="0" borderId="1" xfId="3" applyFont="1" applyFill="1" applyBorder="1" applyAlignment="1">
      <alignment horizontal="right" vertical="center" shrinkToFit="1"/>
    </xf>
    <xf numFmtId="0" fontId="17" fillId="0" borderId="1" xfId="3" applyFont="1" applyFill="1" applyBorder="1" applyAlignment="1">
      <alignment vertical="center" shrinkToFit="1"/>
    </xf>
    <xf numFmtId="0" fontId="19" fillId="0" borderId="1" xfId="3" applyFont="1" applyFill="1" applyBorder="1" applyAlignment="1">
      <alignment vertical="center" shrinkToFit="1"/>
    </xf>
    <xf numFmtId="0" fontId="16" fillId="0" borderId="1" xfId="3" applyFont="1" applyFill="1" applyBorder="1" applyAlignment="1">
      <alignment vertical="center" shrinkToFit="1"/>
    </xf>
    <xf numFmtId="38" fontId="15" fillId="0" borderId="1" xfId="4" applyFont="1" applyFill="1" applyBorder="1" applyAlignment="1">
      <alignment horizontal="right" vertical="center" wrapText="1" shrinkToFit="1"/>
    </xf>
    <xf numFmtId="38" fontId="15" fillId="0" borderId="1" xfId="3" applyNumberFormat="1" applyFont="1" applyFill="1" applyBorder="1" applyAlignment="1">
      <alignment horizontal="right" vertical="center" shrinkToFit="1"/>
    </xf>
    <xf numFmtId="0" fontId="19" fillId="0" borderId="1" xfId="3" applyFont="1" applyFill="1" applyBorder="1" applyAlignment="1">
      <alignment horizontal="right" vertical="center" shrinkToFit="1"/>
    </xf>
    <xf numFmtId="0" fontId="10" fillId="2" borderId="13" xfId="3" applyFill="1" applyBorder="1">
      <alignment vertical="center"/>
    </xf>
    <xf numFmtId="0" fontId="10" fillId="2" borderId="1" xfId="3" applyFill="1" applyBorder="1">
      <alignment vertical="center"/>
    </xf>
    <xf numFmtId="0" fontId="10" fillId="2" borderId="0" xfId="3" applyFill="1" applyBorder="1" applyAlignment="1">
      <alignment vertical="center" shrinkToFit="1"/>
    </xf>
    <xf numFmtId="0" fontId="10" fillId="2" borderId="0" xfId="3" applyFill="1" applyBorder="1" applyAlignment="1">
      <alignment horizontal="left" vertical="center" shrinkToFit="1"/>
    </xf>
    <xf numFmtId="0" fontId="19" fillId="2" borderId="0" xfId="3" applyFont="1" applyFill="1" applyBorder="1" applyAlignment="1">
      <alignment vertical="center" shrinkToFit="1"/>
    </xf>
    <xf numFmtId="0" fontId="10" fillId="0" borderId="0" xfId="3" applyFill="1" applyBorder="1">
      <alignment vertical="center"/>
    </xf>
    <xf numFmtId="0" fontId="10" fillId="0" borderId="0" xfId="3" applyFill="1">
      <alignment vertical="center"/>
    </xf>
    <xf numFmtId="0" fontId="22" fillId="2" borderId="0" xfId="3" applyFont="1" applyFill="1">
      <alignment vertical="center"/>
    </xf>
    <xf numFmtId="0" fontId="17" fillId="2" borderId="3" xfId="3" applyFont="1" applyFill="1" applyBorder="1" applyAlignment="1">
      <alignment horizontal="center" vertical="center" shrinkToFit="1"/>
    </xf>
    <xf numFmtId="0" fontId="17" fillId="2" borderId="5" xfId="3" applyFont="1" applyFill="1" applyBorder="1" applyAlignment="1">
      <alignment horizontal="center" vertical="center" shrinkToFit="1"/>
    </xf>
    <xf numFmtId="0" fontId="17" fillId="2" borderId="4" xfId="3" applyFont="1" applyFill="1" applyBorder="1" applyAlignment="1">
      <alignment horizontal="center" vertical="center" shrinkToFit="1"/>
    </xf>
    <xf numFmtId="0" fontId="11" fillId="2" borderId="0" xfId="3" applyFont="1" applyFill="1" applyAlignment="1">
      <alignment horizontal="center" vertical="center"/>
    </xf>
    <xf numFmtId="0" fontId="9" fillId="2" borderId="1" xfId="3" applyFont="1" applyFill="1" applyBorder="1" applyAlignment="1">
      <alignment horizontal="center" vertical="center" shrinkToFit="1"/>
    </xf>
    <xf numFmtId="179" fontId="9" fillId="2" borderId="1" xfId="3" applyNumberFormat="1" applyFont="1" applyFill="1" applyBorder="1" applyAlignment="1">
      <alignment horizontal="center" vertical="center" shrinkToFit="1"/>
    </xf>
    <xf numFmtId="58" fontId="9" fillId="2" borderId="5" xfId="3" applyNumberFormat="1" applyFont="1" applyFill="1" applyBorder="1" applyAlignment="1">
      <alignment horizontal="center" vertical="center" shrinkToFit="1"/>
    </xf>
    <xf numFmtId="0" fontId="9" fillId="2" borderId="5" xfId="3" applyFont="1" applyFill="1" applyBorder="1" applyAlignment="1">
      <alignment horizontal="center" vertical="center" shrinkToFit="1"/>
    </xf>
    <xf numFmtId="0" fontId="14" fillId="2" borderId="0" xfId="3" applyFont="1" applyFill="1" applyBorder="1" applyAlignment="1">
      <alignment horizontal="center" vertical="center"/>
    </xf>
    <xf numFmtId="0" fontId="17" fillId="2" borderId="3" xfId="3" applyFont="1" applyFill="1" applyBorder="1" applyAlignment="1">
      <alignment horizontal="left" vertical="center" shrinkToFit="1"/>
    </xf>
    <xf numFmtId="0" fontId="17" fillId="2" borderId="5" xfId="3" applyFont="1" applyFill="1" applyBorder="1" applyAlignment="1">
      <alignment horizontal="left" vertical="center" shrinkToFit="1"/>
    </xf>
    <xf numFmtId="0" fontId="17" fillId="2" borderId="4" xfId="3" applyFont="1" applyFill="1" applyBorder="1" applyAlignment="1">
      <alignment horizontal="left" vertical="center" shrinkToFit="1"/>
    </xf>
    <xf numFmtId="0" fontId="17" fillId="2" borderId="1" xfId="3" applyFont="1" applyFill="1" applyBorder="1" applyAlignment="1">
      <alignment horizontal="left" vertical="center" shrinkToFit="1"/>
    </xf>
    <xf numFmtId="0" fontId="10" fillId="2" borderId="1" xfId="3" applyFill="1" applyBorder="1" applyAlignment="1">
      <alignment horizontal="left" vertical="center" shrinkToFit="1"/>
    </xf>
    <xf numFmtId="0" fontId="10" fillId="2" borderId="0" xfId="3" applyFill="1" applyAlignment="1">
      <alignment horizontal="center" vertical="center"/>
    </xf>
    <xf numFmtId="0" fontId="10" fillId="2" borderId="3" xfId="3" applyFill="1" applyBorder="1" applyAlignment="1">
      <alignment horizontal="center" vertical="center"/>
    </xf>
    <xf numFmtId="0" fontId="10" fillId="2" borderId="4" xfId="3" applyFill="1" applyBorder="1" applyAlignment="1">
      <alignment horizontal="center" vertical="center"/>
    </xf>
    <xf numFmtId="0" fontId="10" fillId="2" borderId="1" xfId="3" applyFill="1" applyBorder="1" applyAlignment="1">
      <alignment horizontal="center" vertical="center" shrinkToFit="1"/>
    </xf>
    <xf numFmtId="38" fontId="9" fillId="2" borderId="1" xfId="3" applyNumberFormat="1" applyFont="1" applyFill="1" applyBorder="1" applyAlignment="1">
      <alignment horizontal="right" vertical="center"/>
    </xf>
    <xf numFmtId="0" fontId="9" fillId="2" borderId="1" xfId="3" applyFont="1" applyFill="1" applyBorder="1" applyAlignment="1">
      <alignment horizontal="right" vertical="center"/>
    </xf>
    <xf numFmtId="0" fontId="10" fillId="2" borderId="1" xfId="3" applyFill="1" applyBorder="1" applyAlignment="1">
      <alignment horizontal="center" vertical="center"/>
    </xf>
    <xf numFmtId="38" fontId="9" fillId="2" borderId="1" xfId="3" quotePrefix="1" applyNumberFormat="1" applyFont="1" applyFill="1" applyBorder="1" applyAlignment="1">
      <alignment horizontal="right" vertical="center"/>
    </xf>
    <xf numFmtId="38" fontId="9" fillId="2" borderId="1" xfId="4" quotePrefix="1" applyFont="1" applyFill="1" applyBorder="1" applyAlignment="1">
      <alignment horizontal="right" vertical="center" shrinkToFit="1"/>
    </xf>
    <xf numFmtId="38" fontId="9" fillId="2" borderId="3" xfId="3" applyNumberFormat="1" applyFont="1" applyFill="1" applyBorder="1" applyAlignment="1">
      <alignment horizontal="right" vertical="center"/>
    </xf>
    <xf numFmtId="0" fontId="9" fillId="2" borderId="4" xfId="3" applyFont="1" applyFill="1" applyBorder="1" applyAlignment="1">
      <alignment horizontal="right" vertical="center"/>
    </xf>
    <xf numFmtId="38" fontId="9" fillId="2" borderId="3" xfId="4" applyFont="1" applyFill="1" applyBorder="1" applyAlignment="1">
      <alignment horizontal="right" vertical="center"/>
    </xf>
    <xf numFmtId="38" fontId="9" fillId="2" borderId="4" xfId="4" applyFont="1" applyFill="1" applyBorder="1" applyAlignment="1">
      <alignment horizontal="right" vertical="center"/>
    </xf>
    <xf numFmtId="0" fontId="6" fillId="0" borderId="0" xfId="0" applyFont="1" applyAlignment="1">
      <alignment vertical="center" wrapText="1"/>
    </xf>
    <xf numFmtId="178" fontId="7" fillId="2" borderId="6" xfId="1" applyNumberFormat="1" applyFont="1" applyFill="1" applyBorder="1" applyAlignment="1">
      <alignment horizontal="center" vertical="center" wrapText="1"/>
    </xf>
    <xf numFmtId="178" fontId="7" fillId="2" borderId="8" xfId="1" applyNumberFormat="1" applyFont="1" applyFill="1" applyBorder="1" applyAlignment="1">
      <alignment horizontal="center" vertical="center" wrapText="1"/>
    </xf>
    <xf numFmtId="178" fontId="7" fillId="2" borderId="7" xfId="1" applyNumberFormat="1" applyFont="1" applyFill="1" applyBorder="1" applyAlignment="1">
      <alignment horizontal="center" vertical="center" wrapText="1"/>
    </xf>
    <xf numFmtId="9" fontId="7" fillId="2" borderId="6" xfId="2" applyFont="1" applyFill="1" applyBorder="1" applyAlignment="1">
      <alignment horizontal="center" vertical="center" wrapText="1"/>
    </xf>
    <xf numFmtId="9" fontId="7" fillId="2" borderId="8" xfId="2" applyFont="1" applyFill="1" applyBorder="1" applyAlignment="1">
      <alignment horizontal="center" vertical="center" wrapText="1"/>
    </xf>
    <xf numFmtId="9" fontId="7" fillId="2" borderId="7" xfId="2" applyFont="1" applyFill="1" applyBorder="1" applyAlignment="1">
      <alignment horizontal="center" vertical="center" wrapText="1"/>
    </xf>
    <xf numFmtId="178" fontId="7" fillId="2" borderId="1" xfId="1" applyNumberFormat="1" applyFont="1" applyFill="1" applyBorder="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6" xfId="1" applyNumberFormat="1"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176" fontId="7" fillId="0" borderId="7" xfId="1" applyNumberFormat="1" applyFont="1" applyFill="1" applyBorder="1" applyAlignment="1">
      <alignment horizontal="center" vertical="center" wrapText="1"/>
    </xf>
    <xf numFmtId="177" fontId="7" fillId="0" borderId="3" xfId="1" applyNumberFormat="1" applyFont="1" applyFill="1" applyBorder="1" applyAlignment="1">
      <alignment horizontal="center" vertical="center" wrapText="1"/>
    </xf>
    <xf numFmtId="177" fontId="7" fillId="0" borderId="5" xfId="1" applyNumberFormat="1" applyFont="1" applyFill="1" applyBorder="1" applyAlignment="1">
      <alignment horizontal="center" vertical="center" wrapText="1"/>
    </xf>
    <xf numFmtId="177" fontId="7" fillId="0" borderId="4" xfId="1"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cellXfs>
  <cellStyles count="6">
    <cellStyle name="パーセント" xfId="2" builtinId="5"/>
    <cellStyle name="パーセント 2" xfId="5"/>
    <cellStyle name="桁区切り" xfId="1" builtinId="6"/>
    <cellStyle name="桁区切り 2" xfId="4"/>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262165</xdr:colOff>
      <xdr:row>47</xdr:row>
      <xdr:rowOff>4145</xdr:rowOff>
    </xdr:from>
    <xdr:ext cx="9187130" cy="312521"/>
    <xdr:sp macro="" textlink="">
      <xdr:nvSpPr>
        <xdr:cNvPr id="2" name="テキスト ボックス 7">
          <a:extLst>
            <a:ext uri="{FF2B5EF4-FFF2-40B4-BE49-F238E27FC236}">
              <a16:creationId xmlns:a16="http://schemas.microsoft.com/office/drawing/2014/main" id="{A42BDE8C-FA7F-4CA3-B97E-8A7C37584565}"/>
            </a:ext>
          </a:extLst>
        </xdr:cNvPr>
        <xdr:cNvSpPr txBox="1"/>
      </xdr:nvSpPr>
      <xdr:spPr>
        <a:xfrm>
          <a:off x="1243240" y="10948370"/>
          <a:ext cx="9187130" cy="312521"/>
        </a:xfrm>
        <a:prstGeom prst="rect">
          <a:avLst/>
        </a:prstGeom>
        <a:solidFill>
          <a:schemeClr val="lt1"/>
        </a:solidFill>
        <a:ln w="12700">
          <a:solidFill>
            <a:srgbClr val="FF0000"/>
          </a:solidFill>
        </a:ln>
      </xdr:spPr>
      <xdr:txBody>
        <a:bodyPr rot="0" spcFirstLastPara="0" vertOverflow="clip" horzOverflow="clip" vert="horz" wrap="none" lIns="91440" tIns="45720" rIns="91440" bIns="45720" numCol="1" spcCol="0" rtlCol="0" fromWordArt="0" anchor="t" anchorCtr="0" forceAA="0" compatLnSpc="1">
          <a:prstTxWarp prst="textNoShape">
            <a:avLst/>
          </a:prstTxWarp>
          <a:spAutoFit/>
        </a:bodyPr>
        <a:lstStyle/>
        <a:p>
          <a:pPr algn="just" hangingPunct="0">
            <a:spcAft>
              <a:spcPts val="0"/>
            </a:spcAft>
          </a:pPr>
          <a:r>
            <a:rPr lang="ja-JP" altLang="en-US" sz="13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ここで算出した金額でインフレスライドを請求する場合は、別シート「様式１－３」を様式１－１に添付してください。</a:t>
          </a:r>
          <a:endParaRPr lang="ja-JP" sz="13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442915</xdr:colOff>
      <xdr:row>6</xdr:row>
      <xdr:rowOff>61913</xdr:rowOff>
    </xdr:from>
    <xdr:ext cx="3124200" cy="648254"/>
    <xdr:sp macro="" textlink="">
      <xdr:nvSpPr>
        <xdr:cNvPr id="3" name="テキスト ボックス 7">
          <a:extLst>
            <a:ext uri="{FF2B5EF4-FFF2-40B4-BE49-F238E27FC236}">
              <a16:creationId xmlns:a16="http://schemas.microsoft.com/office/drawing/2014/main" id="{4E972112-0276-46DC-8619-652798557541}"/>
            </a:ext>
          </a:extLst>
        </xdr:cNvPr>
        <xdr:cNvSpPr txBox="1"/>
      </xdr:nvSpPr>
      <xdr:spPr>
        <a:xfrm>
          <a:off x="7479509" y="1574007"/>
          <a:ext cx="3124200" cy="648254"/>
        </a:xfrm>
        <a:prstGeom prst="rect">
          <a:avLst/>
        </a:prstGeom>
        <a:solidFill>
          <a:schemeClr val="lt1"/>
        </a:solidFill>
        <a:ln w="25400">
          <a:solidFill>
            <a:srgbClr val="FF0000"/>
          </a:solidFill>
        </a:ln>
      </xdr:spPr>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下請企業による施工部分について、下請契約を変更する必要がある場合は、スライドの対象となります。</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twoCellAnchor>
    <xdr:from>
      <xdr:col>16</xdr:col>
      <xdr:colOff>76200</xdr:colOff>
      <xdr:row>18</xdr:row>
      <xdr:rowOff>209550</xdr:rowOff>
    </xdr:from>
    <xdr:to>
      <xdr:col>16</xdr:col>
      <xdr:colOff>1574800</xdr:colOff>
      <xdr:row>22</xdr:row>
      <xdr:rowOff>19050</xdr:rowOff>
    </xdr:to>
    <xdr:sp macro="" textlink="">
      <xdr:nvSpPr>
        <xdr:cNvPr id="4" name="正方形/長方形 3">
          <a:extLst>
            <a:ext uri="{FF2B5EF4-FFF2-40B4-BE49-F238E27FC236}">
              <a16:creationId xmlns:a16="http://schemas.microsoft.com/office/drawing/2014/main" id="{440D3058-DB70-44D7-B6ED-12BC1E9B34E0}"/>
            </a:ext>
          </a:extLst>
        </xdr:cNvPr>
        <xdr:cNvSpPr/>
      </xdr:nvSpPr>
      <xdr:spPr>
        <a:xfrm>
          <a:off x="9277350" y="4476750"/>
          <a:ext cx="1498600" cy="7239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773115</xdr:colOff>
      <xdr:row>7</xdr:row>
      <xdr:rowOff>151090</xdr:rowOff>
    </xdr:from>
    <xdr:to>
      <xdr:col>16</xdr:col>
      <xdr:colOff>825500</xdr:colOff>
      <xdr:row>18</xdr:row>
      <xdr:rowOff>209550</xdr:rowOff>
    </xdr:to>
    <xdr:cxnSp macro="">
      <xdr:nvCxnSpPr>
        <xdr:cNvPr id="5" name="直線矢印コネクタ 4">
          <a:extLst>
            <a:ext uri="{FF2B5EF4-FFF2-40B4-BE49-F238E27FC236}">
              <a16:creationId xmlns:a16="http://schemas.microsoft.com/office/drawing/2014/main" id="{835FAF73-259F-4B7A-9609-1F887C67AC22}"/>
            </a:ext>
          </a:extLst>
        </xdr:cNvPr>
        <xdr:cNvCxnSpPr>
          <a:stCxn id="3" idx="3"/>
          <a:endCxn id="4" idx="0"/>
        </xdr:cNvCxnSpPr>
      </xdr:nvCxnSpPr>
      <xdr:spPr>
        <a:xfrm>
          <a:off x="9974265" y="1884640"/>
          <a:ext cx="52385" cy="2592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104776</xdr:colOff>
      <xdr:row>29</xdr:row>
      <xdr:rowOff>171450</xdr:rowOff>
    </xdr:from>
    <xdr:ext cx="3124200" cy="645369"/>
    <xdr:sp macro="" textlink="">
      <xdr:nvSpPr>
        <xdr:cNvPr id="8" name="テキスト ボックス 7">
          <a:extLst>
            <a:ext uri="{FF2B5EF4-FFF2-40B4-BE49-F238E27FC236}">
              <a16:creationId xmlns:a16="http://schemas.microsoft.com/office/drawing/2014/main" id="{D67A6F44-BEFB-47B3-A3C1-63432FA3F4B9}"/>
            </a:ext>
          </a:extLst>
        </xdr:cNvPr>
        <xdr:cNvSpPr txBox="1"/>
      </xdr:nvSpPr>
      <xdr:spPr>
        <a:xfrm>
          <a:off x="3714751" y="6991350"/>
          <a:ext cx="3124200" cy="645369"/>
        </a:xfrm>
        <a:prstGeom prst="rect">
          <a:avLst/>
        </a:prstGeom>
        <a:solidFill>
          <a:schemeClr val="lt1"/>
        </a:solidFill>
        <a:ln w="25400">
          <a:solidFill>
            <a:srgbClr val="FF0000"/>
          </a:solidFill>
        </a:ln>
      </xdr:spPr>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変更契約は完了していないが基準日時点で変更契約の対象となっている数量もスライドの対象になります。</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twoCellAnchor>
    <xdr:from>
      <xdr:col>8</xdr:col>
      <xdr:colOff>714374</xdr:colOff>
      <xdr:row>11</xdr:row>
      <xdr:rowOff>180975</xdr:rowOff>
    </xdr:from>
    <xdr:to>
      <xdr:col>10</xdr:col>
      <xdr:colOff>19049</xdr:colOff>
      <xdr:row>22</xdr:row>
      <xdr:rowOff>66675</xdr:rowOff>
    </xdr:to>
    <xdr:sp macro="" textlink="">
      <xdr:nvSpPr>
        <xdr:cNvPr id="9" name="正方形/長方形 8">
          <a:extLst>
            <a:ext uri="{FF2B5EF4-FFF2-40B4-BE49-F238E27FC236}">
              <a16:creationId xmlns:a16="http://schemas.microsoft.com/office/drawing/2014/main" id="{14A3DE2A-4F5F-480F-BF58-2F974B81F62A}"/>
            </a:ext>
          </a:extLst>
        </xdr:cNvPr>
        <xdr:cNvSpPr/>
      </xdr:nvSpPr>
      <xdr:spPr>
        <a:xfrm>
          <a:off x="5486399" y="2886075"/>
          <a:ext cx="752475" cy="24003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504826</xdr:colOff>
      <xdr:row>22</xdr:row>
      <xdr:rowOff>66675</xdr:rowOff>
    </xdr:from>
    <xdr:to>
      <xdr:col>9</xdr:col>
      <xdr:colOff>366712</xdr:colOff>
      <xdr:row>29</xdr:row>
      <xdr:rowOff>171450</xdr:rowOff>
    </xdr:to>
    <xdr:cxnSp macro="">
      <xdr:nvCxnSpPr>
        <xdr:cNvPr id="10" name="直線矢印コネクタ 9">
          <a:extLst>
            <a:ext uri="{FF2B5EF4-FFF2-40B4-BE49-F238E27FC236}">
              <a16:creationId xmlns:a16="http://schemas.microsoft.com/office/drawing/2014/main" id="{4F564770-B3DD-4C01-94E9-FC728E95A019}"/>
            </a:ext>
          </a:extLst>
        </xdr:cNvPr>
        <xdr:cNvCxnSpPr>
          <a:stCxn id="8" idx="0"/>
          <a:endCxn id="9" idx="2"/>
        </xdr:cNvCxnSpPr>
      </xdr:nvCxnSpPr>
      <xdr:spPr>
        <a:xfrm flipV="1">
          <a:off x="5276851" y="5286375"/>
          <a:ext cx="585786" cy="1704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306959</xdr:colOff>
      <xdr:row>37</xdr:row>
      <xdr:rowOff>139303</xdr:rowOff>
    </xdr:from>
    <xdr:to>
      <xdr:col>16</xdr:col>
      <xdr:colOff>1233805</xdr:colOff>
      <xdr:row>46</xdr:row>
      <xdr:rowOff>3381</xdr:rowOff>
    </xdr:to>
    <xdr:grpSp>
      <xdr:nvGrpSpPr>
        <xdr:cNvPr id="49" name="グループ化 48">
          <a:extLst>
            <a:ext uri="{FF2B5EF4-FFF2-40B4-BE49-F238E27FC236}">
              <a16:creationId xmlns:a16="http://schemas.microsoft.com/office/drawing/2014/main" id="{DE593B59-85B8-4284-966C-CA04985F40EF}"/>
            </a:ext>
          </a:extLst>
        </xdr:cNvPr>
        <xdr:cNvGrpSpPr/>
      </xdr:nvGrpSpPr>
      <xdr:grpSpPr>
        <a:xfrm>
          <a:off x="4009009" y="8749903"/>
          <a:ext cx="6425946" cy="1921478"/>
          <a:chOff x="4126481" y="8787113"/>
          <a:chExt cx="6935656" cy="1916411"/>
        </a:xfrm>
      </xdr:grpSpPr>
      <xdr:grpSp>
        <xdr:nvGrpSpPr>
          <xdr:cNvPr id="14" name="グループ化 13">
            <a:extLst>
              <a:ext uri="{FF2B5EF4-FFF2-40B4-BE49-F238E27FC236}">
                <a16:creationId xmlns:a16="http://schemas.microsoft.com/office/drawing/2014/main" id="{D877E5C4-5D66-4048-9AD6-256AA662071F}"/>
              </a:ext>
            </a:extLst>
          </xdr:cNvPr>
          <xdr:cNvGrpSpPr>
            <a:grpSpLocks noChangeAspect="1"/>
          </xdr:cNvGrpSpPr>
        </xdr:nvGrpSpPr>
        <xdr:grpSpPr>
          <a:xfrm>
            <a:off x="4126481" y="8787113"/>
            <a:ext cx="6865754" cy="1916411"/>
            <a:chOff x="147460" y="6528218"/>
            <a:chExt cx="14593186" cy="3894630"/>
          </a:xfrm>
        </xdr:grpSpPr>
        <xdr:sp macro="" textlink="">
          <xdr:nvSpPr>
            <xdr:cNvPr id="15" name="正方形/長方形 14">
              <a:extLst>
                <a:ext uri="{FF2B5EF4-FFF2-40B4-BE49-F238E27FC236}">
                  <a16:creationId xmlns:a16="http://schemas.microsoft.com/office/drawing/2014/main" id="{3FF782DB-FECA-483A-8679-3E108B62C7AA}"/>
                </a:ext>
              </a:extLst>
            </xdr:cNvPr>
            <xdr:cNvSpPr/>
          </xdr:nvSpPr>
          <xdr:spPr>
            <a:xfrm>
              <a:off x="147460" y="9917052"/>
              <a:ext cx="1227246" cy="494468"/>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900" b="1">
                  <a:solidFill>
                    <a:schemeClr val="tx1"/>
                  </a:solidFill>
                  <a:latin typeface="BIZ UDゴシック" panose="020B0400000000000000" pitchFamily="49" charset="-128"/>
                  <a:ea typeface="BIZ UDゴシック" panose="020B0400000000000000" pitchFamily="49" charset="-128"/>
                </a:rPr>
                <a:t>契約日</a:t>
              </a:r>
            </a:p>
          </xdr:txBody>
        </xdr:sp>
        <xdr:grpSp>
          <xdr:nvGrpSpPr>
            <xdr:cNvPr id="17" name="グループ化 16">
              <a:extLst>
                <a:ext uri="{FF2B5EF4-FFF2-40B4-BE49-F238E27FC236}">
                  <a16:creationId xmlns:a16="http://schemas.microsoft.com/office/drawing/2014/main" id="{55C2BE48-89E7-406B-998D-39CCA6A1A455}"/>
                </a:ext>
              </a:extLst>
            </xdr:cNvPr>
            <xdr:cNvGrpSpPr>
              <a:grpSpLocks noChangeAspect="1"/>
            </xdr:cNvGrpSpPr>
          </xdr:nvGrpSpPr>
          <xdr:grpSpPr>
            <a:xfrm>
              <a:off x="751457" y="6528218"/>
              <a:ext cx="13989189" cy="3894630"/>
              <a:chOff x="751457" y="6528218"/>
              <a:chExt cx="13989189" cy="3894630"/>
            </a:xfrm>
          </xdr:grpSpPr>
          <xdr:sp macro="" textlink="">
            <xdr:nvSpPr>
              <xdr:cNvPr id="18" name="直角三角形 17">
                <a:extLst>
                  <a:ext uri="{FF2B5EF4-FFF2-40B4-BE49-F238E27FC236}">
                    <a16:creationId xmlns:a16="http://schemas.microsoft.com/office/drawing/2014/main" id="{21FE3327-412F-4761-A2A1-509AFC8A189C}"/>
                  </a:ext>
                </a:extLst>
              </xdr:cNvPr>
              <xdr:cNvSpPr/>
            </xdr:nvSpPr>
            <xdr:spPr>
              <a:xfrm flipH="1">
                <a:off x="765427" y="6535455"/>
                <a:ext cx="7656074" cy="929760"/>
              </a:xfrm>
              <a:prstGeom prst="rtTriangle">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endParaRPr lang="ja-JP" altLang="en-US" sz="1200">
                  <a:latin typeface="BIZ UDゴシック" panose="020B0400000000000000" pitchFamily="49" charset="-128"/>
                  <a:ea typeface="BIZ UDゴシック" panose="020B0400000000000000" pitchFamily="49" charset="-128"/>
                </a:endParaRPr>
              </a:p>
            </xdr:txBody>
          </xdr:sp>
          <xdr:sp macro="" textlink="">
            <xdr:nvSpPr>
              <xdr:cNvPr id="19" name="正方形/長方形 18">
                <a:extLst>
                  <a:ext uri="{FF2B5EF4-FFF2-40B4-BE49-F238E27FC236}">
                    <a16:creationId xmlns:a16="http://schemas.microsoft.com/office/drawing/2014/main" id="{8E8C79CF-CB60-4E10-A99E-BD996551FF26}"/>
                  </a:ext>
                </a:extLst>
              </xdr:cNvPr>
              <xdr:cNvSpPr/>
            </xdr:nvSpPr>
            <xdr:spPr>
              <a:xfrm>
                <a:off x="765435" y="8591649"/>
                <a:ext cx="7653112" cy="715618"/>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1200" b="1">
                    <a:solidFill>
                      <a:schemeClr val="tx1"/>
                    </a:solidFill>
                    <a:latin typeface="BIZ UDゴシック" panose="020B0400000000000000" pitchFamily="49" charset="-128"/>
                    <a:ea typeface="BIZ UDゴシック" panose="020B0400000000000000" pitchFamily="49" charset="-128"/>
                  </a:rPr>
                  <a:t>出　来　高</a:t>
                </a:r>
              </a:p>
            </xdr:txBody>
          </xdr:sp>
          <xdr:sp macro="" textlink="">
            <xdr:nvSpPr>
              <xdr:cNvPr id="20" name="正方形/長方形 19">
                <a:extLst>
                  <a:ext uri="{FF2B5EF4-FFF2-40B4-BE49-F238E27FC236}">
                    <a16:creationId xmlns:a16="http://schemas.microsoft.com/office/drawing/2014/main" id="{893BB35E-C4D1-462A-897E-C97E42BB508A}"/>
                  </a:ext>
                </a:extLst>
              </xdr:cNvPr>
              <xdr:cNvSpPr/>
            </xdr:nvSpPr>
            <xdr:spPr>
              <a:xfrm>
                <a:off x="765434" y="7465211"/>
                <a:ext cx="7653124" cy="97403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1200" b="1">
                    <a:solidFill>
                      <a:schemeClr val="tx1"/>
                    </a:solidFill>
                    <a:latin typeface="BIZ UDゴシック" panose="020B0400000000000000" pitchFamily="49" charset="-128"/>
                    <a:ea typeface="BIZ UDゴシック" panose="020B0400000000000000" pitchFamily="49" charset="-128"/>
                  </a:rPr>
                  <a:t>請　負　額</a:t>
                </a:r>
              </a:p>
            </xdr:txBody>
          </xdr:sp>
          <xdr:sp macro="" textlink="">
            <xdr:nvSpPr>
              <xdr:cNvPr id="21" name="正方形/長方形 20">
                <a:extLst>
                  <a:ext uri="{FF2B5EF4-FFF2-40B4-BE49-F238E27FC236}">
                    <a16:creationId xmlns:a16="http://schemas.microsoft.com/office/drawing/2014/main" id="{35A677C2-B344-41FC-A3CC-6AE2BDF78805}"/>
                  </a:ext>
                </a:extLst>
              </xdr:cNvPr>
              <xdr:cNvSpPr/>
            </xdr:nvSpPr>
            <xdr:spPr>
              <a:xfrm>
                <a:off x="8418547" y="8591649"/>
                <a:ext cx="5692284" cy="7156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1200" b="1">
                    <a:solidFill>
                      <a:schemeClr val="bg1"/>
                    </a:solidFill>
                    <a:latin typeface="BIZ UDゴシック" panose="020B0400000000000000" pitchFamily="49" charset="-128"/>
                    <a:ea typeface="BIZ UDゴシック" panose="020B0400000000000000" pitchFamily="49" charset="-128"/>
                  </a:rPr>
                  <a:t>残　工　事</a:t>
                </a:r>
              </a:p>
            </xdr:txBody>
          </xdr:sp>
          <xdr:sp macro="" textlink="">
            <xdr:nvSpPr>
              <xdr:cNvPr id="22" name="正方形/長方形 21">
                <a:extLst>
                  <a:ext uri="{FF2B5EF4-FFF2-40B4-BE49-F238E27FC236}">
                    <a16:creationId xmlns:a16="http://schemas.microsoft.com/office/drawing/2014/main" id="{221897F5-7212-4B4D-B54B-D246BDB2BD8F}"/>
                  </a:ext>
                </a:extLst>
              </xdr:cNvPr>
              <xdr:cNvSpPr/>
            </xdr:nvSpPr>
            <xdr:spPr>
              <a:xfrm>
                <a:off x="8418562" y="7465211"/>
                <a:ext cx="5692289" cy="97403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1200" b="1">
                    <a:solidFill>
                      <a:schemeClr val="tx1"/>
                    </a:solidFill>
                    <a:latin typeface="BIZ UDゴシック" panose="020B0400000000000000" pitchFamily="49" charset="-128"/>
                    <a:ea typeface="BIZ UDゴシック" panose="020B0400000000000000" pitchFamily="49" charset="-128"/>
                  </a:rPr>
                  <a:t>（変動前残工事額②）</a:t>
                </a:r>
              </a:p>
            </xdr:txBody>
          </xdr:sp>
          <xdr:sp macro="" textlink="">
            <xdr:nvSpPr>
              <xdr:cNvPr id="23" name="正方形/長方形 22">
                <a:extLst>
                  <a:ext uri="{FF2B5EF4-FFF2-40B4-BE49-F238E27FC236}">
                    <a16:creationId xmlns:a16="http://schemas.microsoft.com/office/drawing/2014/main" id="{99876D1D-57C7-405A-B2C5-1F45C1F67BE6}"/>
                  </a:ext>
                </a:extLst>
              </xdr:cNvPr>
              <xdr:cNvSpPr/>
            </xdr:nvSpPr>
            <xdr:spPr>
              <a:xfrm>
                <a:off x="8415172" y="7100778"/>
                <a:ext cx="5691600" cy="3600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1200" b="1">
                    <a:solidFill>
                      <a:schemeClr val="bg1"/>
                    </a:solidFill>
                    <a:latin typeface="BIZ UDゴシック" panose="020B0400000000000000" pitchFamily="49" charset="-128"/>
                    <a:ea typeface="BIZ UDゴシック" panose="020B0400000000000000" pitchFamily="49" charset="-128"/>
                  </a:rPr>
                  <a:t>③＝</a:t>
                </a:r>
                <a:r>
                  <a:rPr kumimoji="1" lang="ja-JP" altLang="en-US" sz="1200" b="1" kern="1200">
                    <a:solidFill>
                      <a:schemeClr val="bg1"/>
                    </a:solidFill>
                    <a:effectLst/>
                    <a:latin typeface="BIZ UDゴシック" panose="020B0400000000000000" pitchFamily="49" charset="-128"/>
                    <a:ea typeface="BIZ UDゴシック" panose="020B0400000000000000" pitchFamily="49" charset="-128"/>
                    <a:cs typeface="+mn-cs"/>
                  </a:rPr>
                  <a:t>②</a:t>
                </a:r>
                <a:r>
                  <a:rPr kumimoji="1" lang="en-US" altLang="ja-JP" sz="1200" b="1" kern="1200">
                    <a:solidFill>
                      <a:schemeClr val="bg1"/>
                    </a:solidFill>
                    <a:effectLst/>
                    <a:latin typeface="BIZ UDゴシック" panose="020B0400000000000000" pitchFamily="49" charset="-128"/>
                    <a:ea typeface="BIZ UDゴシック" panose="020B0400000000000000" pitchFamily="49" charset="-128"/>
                    <a:cs typeface="+mn-cs"/>
                  </a:rPr>
                  <a:t>×</a:t>
                </a:r>
                <a:r>
                  <a:rPr kumimoji="1" lang="ja-JP" altLang="ja-JP" sz="1200" b="1" kern="1200">
                    <a:solidFill>
                      <a:schemeClr val="bg1"/>
                    </a:solidFill>
                    <a:effectLst/>
                    <a:latin typeface="BIZ UDゴシック" panose="020B0400000000000000" pitchFamily="49" charset="-128"/>
                    <a:ea typeface="BIZ UDゴシック" panose="020B0400000000000000" pitchFamily="49" charset="-128"/>
                    <a:cs typeface="+mn-cs"/>
                  </a:rPr>
                  <a:t>１％</a:t>
                </a:r>
                <a:endParaRPr lang="ja-JP" altLang="en-US" sz="1200" b="1">
                  <a:solidFill>
                    <a:schemeClr val="bg1"/>
                  </a:solidFill>
                  <a:latin typeface="BIZ UDゴシック" panose="020B0400000000000000" pitchFamily="49" charset="-128"/>
                  <a:ea typeface="BIZ UDゴシック" panose="020B0400000000000000" pitchFamily="49" charset="-128"/>
                </a:endParaRPr>
              </a:p>
            </xdr:txBody>
          </xdr:sp>
          <xdr:sp macro="" textlink="">
            <xdr:nvSpPr>
              <xdr:cNvPr id="24" name="正方形/長方形 23">
                <a:extLst>
                  <a:ext uri="{FF2B5EF4-FFF2-40B4-BE49-F238E27FC236}">
                    <a16:creationId xmlns:a16="http://schemas.microsoft.com/office/drawing/2014/main" id="{D5982610-393A-4DBC-ABD5-453EFD23BF24}"/>
                  </a:ext>
                </a:extLst>
              </xdr:cNvPr>
              <xdr:cNvSpPr/>
            </xdr:nvSpPr>
            <xdr:spPr>
              <a:xfrm>
                <a:off x="7818909" y="9915153"/>
                <a:ext cx="1227246" cy="494468"/>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900" b="1">
                    <a:solidFill>
                      <a:schemeClr val="tx1"/>
                    </a:solidFill>
                    <a:latin typeface="BIZ UDゴシック" panose="020B0400000000000000" pitchFamily="49" charset="-128"/>
                    <a:ea typeface="BIZ UDゴシック" panose="020B0400000000000000" pitchFamily="49" charset="-128"/>
                  </a:rPr>
                  <a:t>基準日</a:t>
                </a:r>
              </a:p>
            </xdr:txBody>
          </xdr:sp>
          <xdr:sp macro="" textlink="">
            <xdr:nvSpPr>
              <xdr:cNvPr id="25" name="正方形/長方形 24">
                <a:extLst>
                  <a:ext uri="{FF2B5EF4-FFF2-40B4-BE49-F238E27FC236}">
                    <a16:creationId xmlns:a16="http://schemas.microsoft.com/office/drawing/2014/main" id="{E0DFBBE9-1B46-4FF5-8723-4099A0737265}"/>
                  </a:ext>
                </a:extLst>
              </xdr:cNvPr>
              <xdr:cNvSpPr/>
            </xdr:nvSpPr>
            <xdr:spPr>
              <a:xfrm>
                <a:off x="13513399" y="9917332"/>
                <a:ext cx="1227247" cy="494467"/>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900" b="1">
                    <a:solidFill>
                      <a:schemeClr val="tx1"/>
                    </a:solidFill>
                    <a:latin typeface="BIZ UDゴシック" panose="020B0400000000000000" pitchFamily="49" charset="-128"/>
                    <a:ea typeface="BIZ UDゴシック" panose="020B0400000000000000" pitchFamily="49" charset="-128"/>
                  </a:rPr>
                  <a:t>工期末</a:t>
                </a:r>
              </a:p>
            </xdr:txBody>
          </xdr:sp>
          <xdr:cxnSp macro="">
            <xdr:nvCxnSpPr>
              <xdr:cNvPr id="26" name="直線コネクタ 25">
                <a:extLst>
                  <a:ext uri="{FF2B5EF4-FFF2-40B4-BE49-F238E27FC236}">
                    <a16:creationId xmlns:a16="http://schemas.microsoft.com/office/drawing/2014/main" id="{6AD6F1C3-0C59-4918-AD26-C2C5794CA803}"/>
                  </a:ext>
                </a:extLst>
              </xdr:cNvPr>
              <xdr:cNvCxnSpPr>
                <a:cxnSpLocks/>
              </xdr:cNvCxnSpPr>
            </xdr:nvCxnSpPr>
            <xdr:spPr>
              <a:xfrm>
                <a:off x="751457" y="9307266"/>
                <a:ext cx="2" cy="58755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2A9D7E8A-C0A2-4842-AD21-E803B36D3943}"/>
                  </a:ext>
                </a:extLst>
              </xdr:cNvPr>
              <xdr:cNvCxnSpPr>
                <a:cxnSpLocks/>
              </xdr:cNvCxnSpPr>
            </xdr:nvCxnSpPr>
            <xdr:spPr>
              <a:xfrm>
                <a:off x="8418563" y="9322461"/>
                <a:ext cx="2" cy="58755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5C1CBF00-3CCD-4800-AB64-8B7C2C7D6071}"/>
                  </a:ext>
                </a:extLst>
              </xdr:cNvPr>
              <xdr:cNvCxnSpPr>
                <a:cxnSpLocks/>
              </xdr:cNvCxnSpPr>
            </xdr:nvCxnSpPr>
            <xdr:spPr>
              <a:xfrm>
                <a:off x="14106771" y="9297614"/>
                <a:ext cx="2" cy="58755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9A69B55C-B8CC-4E72-B5C9-9263E7CED7B5}"/>
                  </a:ext>
                </a:extLst>
              </xdr:cNvPr>
              <xdr:cNvCxnSpPr>
                <a:cxnSpLocks/>
              </xdr:cNvCxnSpPr>
            </xdr:nvCxnSpPr>
            <xdr:spPr>
              <a:xfrm>
                <a:off x="8418548" y="9693656"/>
                <a:ext cx="5688223" cy="0"/>
              </a:xfrm>
              <a:prstGeom prst="straightConnector1">
                <a:avLst/>
              </a:prstGeom>
              <a:ln w="19050">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 name="正方形/長方形 29">
                <a:extLst>
                  <a:ext uri="{FF2B5EF4-FFF2-40B4-BE49-F238E27FC236}">
                    <a16:creationId xmlns:a16="http://schemas.microsoft.com/office/drawing/2014/main" id="{EF3ABEE9-65EC-45F0-ACBE-2D067F5BD9BA}"/>
                  </a:ext>
                </a:extLst>
              </xdr:cNvPr>
              <xdr:cNvSpPr/>
            </xdr:nvSpPr>
            <xdr:spPr>
              <a:xfrm>
                <a:off x="8415172" y="6528218"/>
                <a:ext cx="5691600" cy="576000"/>
              </a:xfrm>
              <a:prstGeom prst="rect">
                <a:avLst/>
              </a:prstGeom>
              <a:pattFill prst="wdUpDiag">
                <a:fgClr>
                  <a:srgbClr val="FF000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endParaRPr lang="ja-JP" altLang="en-US" sz="1200" b="1">
                  <a:solidFill>
                    <a:schemeClr val="tx1"/>
                  </a:solidFill>
                  <a:latin typeface="BIZ UDゴシック" panose="020B0400000000000000" pitchFamily="49" charset="-128"/>
                  <a:ea typeface="BIZ UDゴシック" panose="020B0400000000000000" pitchFamily="49" charset="-128"/>
                </a:endParaRPr>
              </a:p>
            </xdr:txBody>
          </xdr:sp>
          <xdr:sp macro="" textlink="">
            <xdr:nvSpPr>
              <xdr:cNvPr id="31" name="右中かっこ 30">
                <a:extLst>
                  <a:ext uri="{FF2B5EF4-FFF2-40B4-BE49-F238E27FC236}">
                    <a16:creationId xmlns:a16="http://schemas.microsoft.com/office/drawing/2014/main" id="{69E8D0E6-96E7-4297-A9AA-C4727D488226}"/>
                  </a:ext>
                </a:extLst>
              </xdr:cNvPr>
              <xdr:cNvSpPr/>
            </xdr:nvSpPr>
            <xdr:spPr>
              <a:xfrm>
                <a:off x="14213948" y="6572840"/>
                <a:ext cx="153036" cy="1829026"/>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pPr algn="ctr"/>
                <a:endParaRPr lang="ja-JP" altLang="en-US" sz="1200">
                  <a:latin typeface="BIZ UDゴシック" panose="020B0400000000000000" pitchFamily="49" charset="-128"/>
                  <a:ea typeface="BIZ UDゴシック" panose="020B0400000000000000" pitchFamily="49" charset="-128"/>
                </a:endParaRPr>
              </a:p>
            </xdr:txBody>
          </xdr:sp>
          <xdr:sp macro="" textlink="">
            <xdr:nvSpPr>
              <xdr:cNvPr id="32" name="テキスト ボックス 66">
                <a:extLst>
                  <a:ext uri="{FF2B5EF4-FFF2-40B4-BE49-F238E27FC236}">
                    <a16:creationId xmlns:a16="http://schemas.microsoft.com/office/drawing/2014/main" id="{B1955493-B194-4788-9534-889A897AD079}"/>
                  </a:ext>
                </a:extLst>
              </xdr:cNvPr>
              <xdr:cNvSpPr txBox="1"/>
            </xdr:nvSpPr>
            <xdr:spPr>
              <a:xfrm>
                <a:off x="10389490" y="6613530"/>
                <a:ext cx="1785223" cy="413970"/>
              </a:xfrm>
              <a:prstGeom prst="rect">
                <a:avLst/>
              </a:prstGeom>
              <a:solidFill>
                <a:sysClr val="window" lastClr="FFFFFF"/>
              </a:solidFill>
            </xdr:spPr>
            <xdr:txBody>
              <a:bodyPr wrap="none" lIns="36000" tIns="0" rIns="36000" bIns="0" rtlCol="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1200" b="1">
                    <a:solidFill>
                      <a:sysClr val="windowText" lastClr="000000"/>
                    </a:solidFill>
                    <a:latin typeface="BIZ UDゴシック" panose="020B0400000000000000" pitchFamily="49" charset="-128"/>
                    <a:ea typeface="BIZ UDゴシック" panose="020B0400000000000000" pitchFamily="49" charset="-128"/>
                  </a:rPr>
                  <a:t>スライド額</a:t>
                </a:r>
                <a:endParaRPr lang="en-US" altLang="ja-JP" sz="1200" b="1">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34" name="テキスト ボックス 72">
                <a:extLst>
                  <a:ext uri="{FF2B5EF4-FFF2-40B4-BE49-F238E27FC236}">
                    <a16:creationId xmlns:a16="http://schemas.microsoft.com/office/drawing/2014/main" id="{94FCAC19-8EF8-47E2-A00F-5F10FCFEABAB}"/>
                  </a:ext>
                </a:extLst>
              </xdr:cNvPr>
              <xdr:cNvSpPr txBox="1"/>
            </xdr:nvSpPr>
            <xdr:spPr>
              <a:xfrm>
                <a:off x="10088585" y="9243843"/>
                <a:ext cx="2343774" cy="494468"/>
              </a:xfrm>
              <a:prstGeom prst="rect">
                <a:avLst/>
              </a:prstGeom>
              <a:noFill/>
            </xdr:spPr>
            <xdr:txBody>
              <a:bodyPr wrap="none" rtlCol="0" anchor="ctr" anchorCtr="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900" b="1">
                    <a:latin typeface="BIZ UDゴシック" panose="020B0400000000000000" pitchFamily="49" charset="-128"/>
                    <a:ea typeface="BIZ UDゴシック" panose="020B0400000000000000" pitchFamily="49" charset="-128"/>
                  </a:rPr>
                  <a:t>残工期２か月以上</a:t>
                </a:r>
                <a:endParaRPr lang="en-US" altLang="ja-JP" sz="900" b="1">
                  <a:latin typeface="BIZ UDゴシック" panose="020B0400000000000000" pitchFamily="49" charset="-128"/>
                  <a:ea typeface="BIZ UDゴシック" panose="020B0400000000000000" pitchFamily="49" charset="-128"/>
                </a:endParaRPr>
              </a:p>
            </xdr:txBody>
          </xdr:sp>
          <xdr:sp macro="" textlink="">
            <xdr:nvSpPr>
              <xdr:cNvPr id="35" name="正方形/長方形 34">
                <a:extLst>
                  <a:ext uri="{FF2B5EF4-FFF2-40B4-BE49-F238E27FC236}">
                    <a16:creationId xmlns:a16="http://schemas.microsoft.com/office/drawing/2014/main" id="{7BF8EC3D-76B2-460C-864E-C2086FB00836}"/>
                  </a:ext>
                </a:extLst>
              </xdr:cNvPr>
              <xdr:cNvSpPr/>
            </xdr:nvSpPr>
            <xdr:spPr>
              <a:xfrm>
                <a:off x="5840016" y="9928380"/>
                <a:ext cx="1227246" cy="494468"/>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marL="0" algn="l" defTabSz="957606" rtl="0" eaLnBrk="1" latinLnBrk="0" hangingPunct="1">
                  <a:defRPr kumimoji="1" sz="1885" kern="1200">
                    <a:solidFill>
                      <a:schemeClr val="lt1"/>
                    </a:solidFill>
                    <a:latin typeface="+mn-lt"/>
                    <a:ea typeface="+mn-ea"/>
                    <a:cs typeface="+mn-cs"/>
                  </a:defRPr>
                </a:lvl1pPr>
                <a:lvl2pPr marL="478803" algn="l" defTabSz="957606" rtl="0" eaLnBrk="1" latinLnBrk="0" hangingPunct="1">
                  <a:defRPr kumimoji="1" sz="1885" kern="1200">
                    <a:solidFill>
                      <a:schemeClr val="lt1"/>
                    </a:solidFill>
                    <a:latin typeface="+mn-lt"/>
                    <a:ea typeface="+mn-ea"/>
                    <a:cs typeface="+mn-cs"/>
                  </a:defRPr>
                </a:lvl2pPr>
                <a:lvl3pPr marL="957606" algn="l" defTabSz="957606" rtl="0" eaLnBrk="1" latinLnBrk="0" hangingPunct="1">
                  <a:defRPr kumimoji="1" sz="1885" kern="1200">
                    <a:solidFill>
                      <a:schemeClr val="lt1"/>
                    </a:solidFill>
                    <a:latin typeface="+mn-lt"/>
                    <a:ea typeface="+mn-ea"/>
                    <a:cs typeface="+mn-cs"/>
                  </a:defRPr>
                </a:lvl3pPr>
                <a:lvl4pPr marL="1436409" algn="l" defTabSz="957606" rtl="0" eaLnBrk="1" latinLnBrk="0" hangingPunct="1">
                  <a:defRPr kumimoji="1" sz="1885" kern="1200">
                    <a:solidFill>
                      <a:schemeClr val="lt1"/>
                    </a:solidFill>
                    <a:latin typeface="+mn-lt"/>
                    <a:ea typeface="+mn-ea"/>
                    <a:cs typeface="+mn-cs"/>
                  </a:defRPr>
                </a:lvl4pPr>
                <a:lvl5pPr marL="1915212" algn="l" defTabSz="957606" rtl="0" eaLnBrk="1" latinLnBrk="0" hangingPunct="1">
                  <a:defRPr kumimoji="1" sz="1885" kern="1200">
                    <a:solidFill>
                      <a:schemeClr val="lt1"/>
                    </a:solidFill>
                    <a:latin typeface="+mn-lt"/>
                    <a:ea typeface="+mn-ea"/>
                    <a:cs typeface="+mn-cs"/>
                  </a:defRPr>
                </a:lvl5pPr>
                <a:lvl6pPr marL="2394015" algn="l" defTabSz="957606" rtl="0" eaLnBrk="1" latinLnBrk="0" hangingPunct="1">
                  <a:defRPr kumimoji="1" sz="1885" kern="1200">
                    <a:solidFill>
                      <a:schemeClr val="lt1"/>
                    </a:solidFill>
                    <a:latin typeface="+mn-lt"/>
                    <a:ea typeface="+mn-ea"/>
                    <a:cs typeface="+mn-cs"/>
                  </a:defRPr>
                </a:lvl6pPr>
                <a:lvl7pPr marL="2872818" algn="l" defTabSz="957606" rtl="0" eaLnBrk="1" latinLnBrk="0" hangingPunct="1">
                  <a:defRPr kumimoji="1" sz="1885" kern="1200">
                    <a:solidFill>
                      <a:schemeClr val="lt1"/>
                    </a:solidFill>
                    <a:latin typeface="+mn-lt"/>
                    <a:ea typeface="+mn-ea"/>
                    <a:cs typeface="+mn-cs"/>
                  </a:defRPr>
                </a:lvl7pPr>
                <a:lvl8pPr marL="3351621" algn="l" defTabSz="957606" rtl="0" eaLnBrk="1" latinLnBrk="0" hangingPunct="1">
                  <a:defRPr kumimoji="1" sz="1885" kern="1200">
                    <a:solidFill>
                      <a:schemeClr val="lt1"/>
                    </a:solidFill>
                    <a:latin typeface="+mn-lt"/>
                    <a:ea typeface="+mn-ea"/>
                    <a:cs typeface="+mn-cs"/>
                  </a:defRPr>
                </a:lvl8pPr>
                <a:lvl9pPr marL="3830424" algn="l" defTabSz="957606" rtl="0" eaLnBrk="1" latinLnBrk="0" hangingPunct="1">
                  <a:defRPr kumimoji="1" sz="1885" kern="1200">
                    <a:solidFill>
                      <a:schemeClr val="lt1"/>
                    </a:solidFill>
                    <a:latin typeface="+mn-lt"/>
                    <a:ea typeface="+mn-ea"/>
                    <a:cs typeface="+mn-cs"/>
                  </a:defRPr>
                </a:lvl9pPr>
              </a:lstStyle>
              <a:p>
                <a:pPr algn="ctr"/>
                <a:r>
                  <a:rPr lang="ja-JP" altLang="en-US" sz="900" b="1">
                    <a:solidFill>
                      <a:schemeClr val="tx1"/>
                    </a:solidFill>
                    <a:latin typeface="BIZ UDゴシック" panose="020B0400000000000000" pitchFamily="49" charset="-128"/>
                    <a:ea typeface="BIZ UDゴシック" panose="020B0400000000000000" pitchFamily="49" charset="-128"/>
                  </a:rPr>
                  <a:t>請求日</a:t>
                </a:r>
              </a:p>
            </xdr:txBody>
          </xdr:sp>
          <xdr:cxnSp macro="">
            <xdr:nvCxnSpPr>
              <xdr:cNvPr id="36" name="直線コネクタ 35">
                <a:extLst>
                  <a:ext uri="{FF2B5EF4-FFF2-40B4-BE49-F238E27FC236}">
                    <a16:creationId xmlns:a16="http://schemas.microsoft.com/office/drawing/2014/main" id="{F887D4C7-0C91-4837-AB69-E836AD4C3C04}"/>
                  </a:ext>
                </a:extLst>
              </xdr:cNvPr>
              <xdr:cNvCxnSpPr>
                <a:cxnSpLocks/>
              </xdr:cNvCxnSpPr>
            </xdr:nvCxnSpPr>
            <xdr:spPr>
              <a:xfrm>
                <a:off x="6453637" y="9322461"/>
                <a:ext cx="2" cy="58755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630D6C4C-5F7B-47FB-98E4-40348DF4AC36}"/>
                  </a:ext>
                </a:extLst>
              </xdr:cNvPr>
              <xdr:cNvCxnSpPr>
                <a:cxnSpLocks/>
              </xdr:cNvCxnSpPr>
            </xdr:nvCxnSpPr>
            <xdr:spPr>
              <a:xfrm>
                <a:off x="6457187" y="9694329"/>
                <a:ext cx="1939668" cy="0"/>
              </a:xfrm>
              <a:prstGeom prst="straightConnector1">
                <a:avLst/>
              </a:prstGeom>
              <a:ln w="19050">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 name="テキスト ボックス 80">
                <a:extLst>
                  <a:ext uri="{FF2B5EF4-FFF2-40B4-BE49-F238E27FC236}">
                    <a16:creationId xmlns:a16="http://schemas.microsoft.com/office/drawing/2014/main" id="{E85A2837-8717-4D21-A0D1-453CE97FE2C0}"/>
                  </a:ext>
                </a:extLst>
              </xdr:cNvPr>
              <xdr:cNvSpPr txBox="1"/>
            </xdr:nvSpPr>
            <xdr:spPr>
              <a:xfrm>
                <a:off x="6601934" y="9244495"/>
                <a:ext cx="1611344" cy="494468"/>
              </a:xfrm>
              <a:prstGeom prst="rect">
                <a:avLst/>
              </a:prstGeom>
              <a:noFill/>
            </xdr:spPr>
            <xdr:txBody>
              <a:bodyPr wrap="none" rtlCol="0" anchor="ctr" anchorCtr="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900" b="1">
                    <a:latin typeface="BIZ UDゴシック" panose="020B0400000000000000" pitchFamily="49" charset="-128"/>
                    <a:ea typeface="BIZ UDゴシック" panose="020B0400000000000000" pitchFamily="49" charset="-128"/>
                  </a:rPr>
                  <a:t>１４日以内</a:t>
                </a:r>
                <a:endParaRPr lang="en-US" altLang="ja-JP" sz="900" b="1">
                  <a:latin typeface="BIZ UDゴシック" panose="020B0400000000000000" pitchFamily="49" charset="-128"/>
                  <a:ea typeface="BIZ UDゴシック" panose="020B0400000000000000" pitchFamily="49" charset="-128"/>
                </a:endParaRPr>
              </a:p>
            </xdr:txBody>
          </xdr:sp>
          <xdr:sp macro="" textlink="">
            <xdr:nvSpPr>
              <xdr:cNvPr id="39" name="左中かっこ 38">
                <a:extLst>
                  <a:ext uri="{FF2B5EF4-FFF2-40B4-BE49-F238E27FC236}">
                    <a16:creationId xmlns:a16="http://schemas.microsoft.com/office/drawing/2014/main" id="{D4BD8CA6-AEBB-4F6B-9E73-FA28873E5314}"/>
                  </a:ext>
                </a:extLst>
              </xdr:cNvPr>
              <xdr:cNvSpPr/>
            </xdr:nvSpPr>
            <xdr:spPr>
              <a:xfrm>
                <a:off x="8101519" y="6540629"/>
                <a:ext cx="153036" cy="900001"/>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pPr algn="ctr"/>
                <a:endParaRPr lang="ja-JP" altLang="en-US" sz="1200">
                  <a:latin typeface="BIZ UDゴシック" panose="020B0400000000000000" pitchFamily="49" charset="-128"/>
                  <a:ea typeface="BIZ UDゴシック" panose="020B0400000000000000" pitchFamily="49" charset="-128"/>
                </a:endParaRPr>
              </a:p>
            </xdr:txBody>
          </xdr:sp>
          <xdr:sp macro="" textlink="">
            <xdr:nvSpPr>
              <xdr:cNvPr id="40" name="テキスト ボックス 82">
                <a:extLst>
                  <a:ext uri="{FF2B5EF4-FFF2-40B4-BE49-F238E27FC236}">
                    <a16:creationId xmlns:a16="http://schemas.microsoft.com/office/drawing/2014/main" id="{DC63306E-CCC3-41D6-BDF5-750E2E6870BD}"/>
                  </a:ext>
                </a:extLst>
              </xdr:cNvPr>
              <xdr:cNvSpPr txBox="1"/>
            </xdr:nvSpPr>
            <xdr:spPr>
              <a:xfrm>
                <a:off x="3309033" y="6781061"/>
                <a:ext cx="4579262" cy="406562"/>
              </a:xfrm>
              <a:prstGeom prst="rect">
                <a:avLst/>
              </a:prstGeom>
              <a:solidFill>
                <a:schemeClr val="bg1"/>
              </a:solidFill>
            </xdr:spPr>
            <xdr:txBody>
              <a:bodyPr wrap="none" lIns="0" tIns="0" rIns="0" bIns="0" rtlCol="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1200" b="1">
                    <a:latin typeface="BIZ UDゴシック" panose="020B0400000000000000" pitchFamily="49" charset="-128"/>
                    <a:ea typeface="BIZ UDゴシック" panose="020B0400000000000000" pitchFamily="49" charset="-128"/>
                  </a:rPr>
                  <a:t>残工事に対する変動（①－②）</a:t>
                </a:r>
                <a:endParaRPr lang="en-US" altLang="ja-JP" sz="1200" b="1">
                  <a:latin typeface="BIZ UDゴシック" panose="020B0400000000000000" pitchFamily="49" charset="-128"/>
                  <a:ea typeface="BIZ UDゴシック" panose="020B0400000000000000" pitchFamily="49" charset="-128"/>
                </a:endParaRPr>
              </a:p>
            </xdr:txBody>
          </xdr:sp>
        </xdr:grpSp>
      </xdr:grpSp>
      <xdr:sp macro="" textlink="">
        <xdr:nvSpPr>
          <xdr:cNvPr id="48" name="テキスト ボックス 82">
            <a:extLst>
              <a:ext uri="{FF2B5EF4-FFF2-40B4-BE49-F238E27FC236}">
                <a16:creationId xmlns:a16="http://schemas.microsoft.com/office/drawing/2014/main" id="{94BAAE20-14ED-41D1-9D3B-DF340E8570AA}"/>
              </a:ext>
            </a:extLst>
          </xdr:cNvPr>
          <xdr:cNvSpPr txBox="1"/>
        </xdr:nvSpPr>
        <xdr:spPr>
          <a:xfrm>
            <a:off x="10908281" y="9164287"/>
            <a:ext cx="153856" cy="199527"/>
          </a:xfrm>
          <a:prstGeom prst="rect">
            <a:avLst/>
          </a:prstGeom>
          <a:solidFill>
            <a:schemeClr val="bg1"/>
          </a:solidFill>
        </xdr:spPr>
        <xdr:txBody>
          <a:bodyPr wrap="none" lIns="0" tIns="0" rIns="0" bIns="0" rtlCol="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1200" b="1">
                <a:latin typeface="BIZ UDゴシック" panose="020B0400000000000000" pitchFamily="49" charset="-128"/>
                <a:ea typeface="BIZ UDゴシック" panose="020B0400000000000000" pitchFamily="49" charset="-128"/>
              </a:rPr>
              <a:t>①</a:t>
            </a:r>
            <a:endParaRPr lang="en-US" altLang="ja-JP" sz="1200" b="1">
              <a:latin typeface="BIZ UDゴシック" panose="020B0400000000000000" pitchFamily="49" charset="-128"/>
              <a:ea typeface="BIZ UDゴシック" panose="020B0400000000000000" pitchFamily="49" charset="-128"/>
            </a:endParaRPr>
          </a:p>
        </xdr:txBody>
      </xdr:sp>
    </xdr:grpSp>
    <xdr:clientData/>
  </xdr:twoCellAnchor>
  <xdr:oneCellAnchor>
    <xdr:from>
      <xdr:col>13</xdr:col>
      <xdr:colOff>0</xdr:colOff>
      <xdr:row>29</xdr:row>
      <xdr:rowOff>32657</xdr:rowOff>
    </xdr:from>
    <xdr:ext cx="153888" cy="200055"/>
    <xdr:sp macro="" textlink="">
      <xdr:nvSpPr>
        <xdr:cNvPr id="41" name="テキスト ボックス 82">
          <a:extLst>
            <a:ext uri="{FF2B5EF4-FFF2-40B4-BE49-F238E27FC236}">
              <a16:creationId xmlns:a16="http://schemas.microsoft.com/office/drawing/2014/main" id="{34E72E8F-A9FB-45AF-826E-A2EEC657FDCB}"/>
            </a:ext>
          </a:extLst>
        </xdr:cNvPr>
        <xdr:cNvSpPr txBox="1"/>
      </xdr:nvSpPr>
      <xdr:spPr>
        <a:xfrm>
          <a:off x="7629525" y="6852557"/>
          <a:ext cx="153888" cy="200055"/>
        </a:xfrm>
        <a:prstGeom prst="rect">
          <a:avLst/>
        </a:prstGeom>
        <a:noFill/>
      </xdr:spPr>
      <xdr:txBody>
        <a:bodyPr wrap="none" lIns="0" tIns="0" rIns="0" bIns="0" rtlCol="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1200" b="1">
              <a:solidFill>
                <a:srgbClr val="FF0000"/>
              </a:solidFill>
              <a:latin typeface="BIZ UDゴシック" panose="020B0400000000000000" pitchFamily="49" charset="-128"/>
              <a:ea typeface="BIZ UDゴシック" panose="020B0400000000000000" pitchFamily="49" charset="-128"/>
            </a:rPr>
            <a:t>②</a:t>
          </a:r>
          <a:endParaRPr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oneCellAnchor>
  <xdr:oneCellAnchor>
    <xdr:from>
      <xdr:col>14</xdr:col>
      <xdr:colOff>616180</xdr:colOff>
      <xdr:row>29</xdr:row>
      <xdr:rowOff>28575</xdr:rowOff>
    </xdr:from>
    <xdr:ext cx="153888" cy="200055"/>
    <xdr:sp macro="" textlink="">
      <xdr:nvSpPr>
        <xdr:cNvPr id="42" name="テキスト ボックス 82">
          <a:extLst>
            <a:ext uri="{FF2B5EF4-FFF2-40B4-BE49-F238E27FC236}">
              <a16:creationId xmlns:a16="http://schemas.microsoft.com/office/drawing/2014/main" id="{8D0C1B74-79BC-4EF2-B211-8E3EAC1C634A}"/>
            </a:ext>
          </a:extLst>
        </xdr:cNvPr>
        <xdr:cNvSpPr txBox="1"/>
      </xdr:nvSpPr>
      <xdr:spPr>
        <a:xfrm>
          <a:off x="9150580" y="6848475"/>
          <a:ext cx="153888" cy="200055"/>
        </a:xfrm>
        <a:prstGeom prst="rect">
          <a:avLst/>
        </a:prstGeom>
        <a:noFill/>
      </xdr:spPr>
      <xdr:txBody>
        <a:bodyPr wrap="none" lIns="0" tIns="0" rIns="0" bIns="0" rtlCol="0">
          <a:spAutoFit/>
        </a:bodyPr>
        <a:lstStyle>
          <a:defPPr>
            <a:defRPr lang="ja-JP"/>
          </a:defPPr>
          <a:lvl1pPr marL="0" algn="l" defTabSz="957606" rtl="0" eaLnBrk="1" latinLnBrk="0" hangingPunct="1">
            <a:defRPr kumimoji="1" sz="1885" kern="1200">
              <a:solidFill>
                <a:schemeClr val="tx1"/>
              </a:solidFill>
              <a:latin typeface="+mn-lt"/>
              <a:ea typeface="+mn-ea"/>
              <a:cs typeface="+mn-cs"/>
            </a:defRPr>
          </a:lvl1pPr>
          <a:lvl2pPr marL="478803" algn="l" defTabSz="957606" rtl="0" eaLnBrk="1" latinLnBrk="0" hangingPunct="1">
            <a:defRPr kumimoji="1" sz="1885" kern="1200">
              <a:solidFill>
                <a:schemeClr val="tx1"/>
              </a:solidFill>
              <a:latin typeface="+mn-lt"/>
              <a:ea typeface="+mn-ea"/>
              <a:cs typeface="+mn-cs"/>
            </a:defRPr>
          </a:lvl2pPr>
          <a:lvl3pPr marL="957606" algn="l" defTabSz="957606" rtl="0" eaLnBrk="1" latinLnBrk="0" hangingPunct="1">
            <a:defRPr kumimoji="1" sz="1885" kern="1200">
              <a:solidFill>
                <a:schemeClr val="tx1"/>
              </a:solidFill>
              <a:latin typeface="+mn-lt"/>
              <a:ea typeface="+mn-ea"/>
              <a:cs typeface="+mn-cs"/>
            </a:defRPr>
          </a:lvl3pPr>
          <a:lvl4pPr marL="1436409" algn="l" defTabSz="957606" rtl="0" eaLnBrk="1" latinLnBrk="0" hangingPunct="1">
            <a:defRPr kumimoji="1" sz="1885" kern="1200">
              <a:solidFill>
                <a:schemeClr val="tx1"/>
              </a:solidFill>
              <a:latin typeface="+mn-lt"/>
              <a:ea typeface="+mn-ea"/>
              <a:cs typeface="+mn-cs"/>
            </a:defRPr>
          </a:lvl4pPr>
          <a:lvl5pPr marL="1915212" algn="l" defTabSz="957606" rtl="0" eaLnBrk="1" latinLnBrk="0" hangingPunct="1">
            <a:defRPr kumimoji="1" sz="1885" kern="1200">
              <a:solidFill>
                <a:schemeClr val="tx1"/>
              </a:solidFill>
              <a:latin typeface="+mn-lt"/>
              <a:ea typeface="+mn-ea"/>
              <a:cs typeface="+mn-cs"/>
            </a:defRPr>
          </a:lvl5pPr>
          <a:lvl6pPr marL="2394015" algn="l" defTabSz="957606" rtl="0" eaLnBrk="1" latinLnBrk="0" hangingPunct="1">
            <a:defRPr kumimoji="1" sz="1885" kern="1200">
              <a:solidFill>
                <a:schemeClr val="tx1"/>
              </a:solidFill>
              <a:latin typeface="+mn-lt"/>
              <a:ea typeface="+mn-ea"/>
              <a:cs typeface="+mn-cs"/>
            </a:defRPr>
          </a:lvl6pPr>
          <a:lvl7pPr marL="2872818" algn="l" defTabSz="957606" rtl="0" eaLnBrk="1" latinLnBrk="0" hangingPunct="1">
            <a:defRPr kumimoji="1" sz="1885" kern="1200">
              <a:solidFill>
                <a:schemeClr val="tx1"/>
              </a:solidFill>
              <a:latin typeface="+mn-lt"/>
              <a:ea typeface="+mn-ea"/>
              <a:cs typeface="+mn-cs"/>
            </a:defRPr>
          </a:lvl7pPr>
          <a:lvl8pPr marL="3351621" algn="l" defTabSz="957606" rtl="0" eaLnBrk="1" latinLnBrk="0" hangingPunct="1">
            <a:defRPr kumimoji="1" sz="1885" kern="1200">
              <a:solidFill>
                <a:schemeClr val="tx1"/>
              </a:solidFill>
              <a:latin typeface="+mn-lt"/>
              <a:ea typeface="+mn-ea"/>
              <a:cs typeface="+mn-cs"/>
            </a:defRPr>
          </a:lvl8pPr>
          <a:lvl9pPr marL="3830424" algn="l" defTabSz="957606" rtl="0" eaLnBrk="1" latinLnBrk="0" hangingPunct="1">
            <a:defRPr kumimoji="1" sz="1885" kern="1200">
              <a:solidFill>
                <a:schemeClr val="tx1"/>
              </a:solidFill>
              <a:latin typeface="+mn-lt"/>
              <a:ea typeface="+mn-ea"/>
              <a:cs typeface="+mn-cs"/>
            </a:defRPr>
          </a:lvl9pPr>
        </a:lstStyle>
        <a:p>
          <a:r>
            <a:rPr lang="ja-JP" altLang="en-US" sz="1200" b="1">
              <a:solidFill>
                <a:srgbClr val="FF0000"/>
              </a:solidFill>
              <a:latin typeface="BIZ UDゴシック" panose="020B0400000000000000" pitchFamily="49" charset="-128"/>
              <a:ea typeface="BIZ UDゴシック" panose="020B0400000000000000" pitchFamily="49" charset="-128"/>
            </a:rPr>
            <a:t>①</a:t>
          </a:r>
          <a:endParaRPr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680061</xdr:colOff>
      <xdr:row>33</xdr:row>
      <xdr:rowOff>57150</xdr:rowOff>
    </xdr:from>
    <xdr:ext cx="3288080" cy="651140"/>
    <xdr:sp macro="" textlink="">
      <xdr:nvSpPr>
        <xdr:cNvPr id="3" name="テキスト ボックス 7">
          <a:extLst>
            <a:ext uri="{FF2B5EF4-FFF2-40B4-BE49-F238E27FC236}">
              <a16:creationId xmlns:a16="http://schemas.microsoft.com/office/drawing/2014/main" id="{BB8E51DE-7D11-41E0-B8D8-5C5A7DC16598}"/>
            </a:ext>
          </a:extLst>
        </xdr:cNvPr>
        <xdr:cNvSpPr txBox="1"/>
      </xdr:nvSpPr>
      <xdr:spPr>
        <a:xfrm>
          <a:off x="4728186" y="7781925"/>
          <a:ext cx="3288080" cy="651140"/>
        </a:xfrm>
        <a:prstGeom prst="rect">
          <a:avLst/>
        </a:prstGeom>
        <a:solidFill>
          <a:schemeClr val="lt1"/>
        </a:solidFill>
        <a:ln w="25400">
          <a:solidFill>
            <a:srgbClr val="FF0000"/>
          </a:solidFill>
        </a:ln>
      </xdr:spPr>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下請企業による施工部分について、</a:t>
          </a:r>
          <a:endParaRPr lang="en-US" altLang="ja-JP"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endParaRPr>
        </a:p>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下請契約を変更する予定の場合は、</a:t>
          </a:r>
          <a:endParaRPr lang="en-US" altLang="ja-JP"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endParaRPr>
        </a:p>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「下請（契約変更予定）」を記載してください。</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twoCellAnchor>
    <xdr:from>
      <xdr:col>11</xdr:col>
      <xdr:colOff>44450</xdr:colOff>
      <xdr:row>18</xdr:row>
      <xdr:rowOff>219075</xdr:rowOff>
    </xdr:from>
    <xdr:to>
      <xdr:col>11</xdr:col>
      <xdr:colOff>1581150</xdr:colOff>
      <xdr:row>22</xdr:row>
      <xdr:rowOff>19050</xdr:rowOff>
    </xdr:to>
    <xdr:sp macro="" textlink="">
      <xdr:nvSpPr>
        <xdr:cNvPr id="4" name="正方形/長方形 3">
          <a:extLst>
            <a:ext uri="{FF2B5EF4-FFF2-40B4-BE49-F238E27FC236}">
              <a16:creationId xmlns:a16="http://schemas.microsoft.com/office/drawing/2014/main" id="{68C1BC4A-E7B2-499A-9F21-11D380B75168}"/>
            </a:ext>
          </a:extLst>
        </xdr:cNvPr>
        <xdr:cNvSpPr/>
      </xdr:nvSpPr>
      <xdr:spPr>
        <a:xfrm>
          <a:off x="6388100" y="4479925"/>
          <a:ext cx="1536700" cy="7143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323851</xdr:colOff>
      <xdr:row>22</xdr:row>
      <xdr:rowOff>19050</xdr:rowOff>
    </xdr:from>
    <xdr:to>
      <xdr:col>11</xdr:col>
      <xdr:colOff>812800</xdr:colOff>
      <xdr:row>33</xdr:row>
      <xdr:rowOff>57150</xdr:rowOff>
    </xdr:to>
    <xdr:cxnSp macro="">
      <xdr:nvCxnSpPr>
        <xdr:cNvPr id="5" name="直線矢印コネクタ 4">
          <a:extLst>
            <a:ext uri="{FF2B5EF4-FFF2-40B4-BE49-F238E27FC236}">
              <a16:creationId xmlns:a16="http://schemas.microsoft.com/office/drawing/2014/main" id="{715901DF-BB97-4C7A-B32C-FF81257FF6BC}"/>
            </a:ext>
          </a:extLst>
        </xdr:cNvPr>
        <xdr:cNvCxnSpPr>
          <a:stCxn id="3" idx="0"/>
          <a:endCxn id="4" idx="2"/>
        </xdr:cNvCxnSpPr>
      </xdr:nvCxnSpPr>
      <xdr:spPr>
        <a:xfrm flipV="1">
          <a:off x="6007101" y="5194300"/>
          <a:ext cx="1149349" cy="2552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539232</xdr:colOff>
      <xdr:row>29</xdr:row>
      <xdr:rowOff>123825</xdr:rowOff>
    </xdr:from>
    <xdr:ext cx="2864887" cy="651140"/>
    <xdr:sp macro="" textlink="">
      <xdr:nvSpPr>
        <xdr:cNvPr id="6" name="テキスト ボックス 5">
          <a:extLst>
            <a:ext uri="{FF2B5EF4-FFF2-40B4-BE49-F238E27FC236}">
              <a16:creationId xmlns:a16="http://schemas.microsoft.com/office/drawing/2014/main" id="{F0CFCDD1-50D5-4CFE-9F17-821F782A7B1B}"/>
            </a:ext>
          </a:extLst>
        </xdr:cNvPr>
        <xdr:cNvSpPr txBox="1"/>
      </xdr:nvSpPr>
      <xdr:spPr>
        <a:xfrm>
          <a:off x="3577707" y="6934200"/>
          <a:ext cx="2864887" cy="651140"/>
        </a:xfrm>
        <a:prstGeom prst="rect">
          <a:avLst/>
        </a:prstGeom>
        <a:solidFill>
          <a:schemeClr val="lt1"/>
        </a:solidFill>
        <a:ln w="25400">
          <a:solidFill>
            <a:srgbClr val="FF0000"/>
          </a:solidFill>
        </a:ln>
      </xdr:spPr>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変更契約は完了していないが基準日時点</a:t>
          </a:r>
          <a:endParaRPr lang="en-US" altLang="ja-JP"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endParaRPr>
        </a:p>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で変更契約の対象となっている数量も</a:t>
          </a:r>
          <a:endParaRPr lang="en-US" altLang="ja-JP"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endParaRPr>
        </a:p>
        <a:p>
          <a:pPr algn="just" hangingPunct="0">
            <a:spcAft>
              <a:spcPts val="0"/>
            </a:spcAft>
          </a:pPr>
          <a:r>
            <a:rPr lang="ja-JP" altLang="en-US" sz="1100" b="1">
              <a:solidFill>
                <a:srgbClr val="FF0000"/>
              </a:solidFill>
              <a:effectLst/>
              <a:latin typeface="ＭＳ 明朝" panose="02020609040205080304" pitchFamily="17" charset="-128"/>
              <a:ea typeface="BIZ UDゴシック" panose="020B0400000000000000" pitchFamily="49" charset="-128"/>
              <a:cs typeface="ＭＳ 明朝" panose="02020609040205080304" pitchFamily="17" charset="-128"/>
            </a:rPr>
            <a:t>スライドの対象になります。</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twoCellAnchor>
    <xdr:from>
      <xdr:col>8</xdr:col>
      <xdr:colOff>714373</xdr:colOff>
      <xdr:row>11</xdr:row>
      <xdr:rowOff>180975</xdr:rowOff>
    </xdr:from>
    <xdr:to>
      <xdr:col>10</xdr:col>
      <xdr:colOff>19048</xdr:colOff>
      <xdr:row>22</xdr:row>
      <xdr:rowOff>66675</xdr:rowOff>
    </xdr:to>
    <xdr:sp macro="" textlink="">
      <xdr:nvSpPr>
        <xdr:cNvPr id="11" name="正方形/長方形 10">
          <a:extLst>
            <a:ext uri="{FF2B5EF4-FFF2-40B4-BE49-F238E27FC236}">
              <a16:creationId xmlns:a16="http://schemas.microsoft.com/office/drawing/2014/main" id="{207A257F-0063-44FB-8E76-33FD3CBFCDF6}"/>
            </a:ext>
          </a:extLst>
        </xdr:cNvPr>
        <xdr:cNvSpPr/>
      </xdr:nvSpPr>
      <xdr:spPr>
        <a:xfrm>
          <a:off x="5486398" y="2876550"/>
          <a:ext cx="752475" cy="24003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238126</xdr:colOff>
      <xdr:row>22</xdr:row>
      <xdr:rowOff>66675</xdr:rowOff>
    </xdr:from>
    <xdr:to>
      <xdr:col>9</xdr:col>
      <xdr:colOff>366711</xdr:colOff>
      <xdr:row>29</xdr:row>
      <xdr:rowOff>123825</xdr:rowOff>
    </xdr:to>
    <xdr:cxnSp macro="">
      <xdr:nvCxnSpPr>
        <xdr:cNvPr id="12" name="直線矢印コネクタ 11">
          <a:extLst>
            <a:ext uri="{FF2B5EF4-FFF2-40B4-BE49-F238E27FC236}">
              <a16:creationId xmlns:a16="http://schemas.microsoft.com/office/drawing/2014/main" id="{A02D4D30-547B-4492-8A96-9E43D0B958E7}"/>
            </a:ext>
          </a:extLst>
        </xdr:cNvPr>
        <xdr:cNvCxnSpPr>
          <a:stCxn id="6" idx="0"/>
          <a:endCxn id="11" idx="2"/>
        </xdr:cNvCxnSpPr>
      </xdr:nvCxnSpPr>
      <xdr:spPr>
        <a:xfrm flipV="1">
          <a:off x="5010151" y="5276850"/>
          <a:ext cx="852485" cy="1657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tabSelected="1" view="pageBreakPreview" zoomScaleNormal="100" zoomScaleSheetLayoutView="100" workbookViewId="0"/>
  </sheetViews>
  <sheetFormatPr defaultColWidth="9" defaultRowHeight="18"/>
  <cols>
    <col min="1" max="1" width="0.90625" style="18" customWidth="1"/>
    <col min="2" max="3" width="12" style="18" customWidth="1"/>
    <col min="4" max="6" width="7.453125" style="18" customWidth="1"/>
    <col min="7" max="7" width="5.7265625" style="18" customWidth="1"/>
    <col min="8" max="11" width="9.453125" style="18" customWidth="1"/>
    <col min="12" max="12" width="0.90625" style="18" customWidth="1"/>
    <col min="13" max="13" width="8.08984375" style="18" customWidth="1"/>
    <col min="14" max="14" width="11.90625" style="18" bestFit="1" customWidth="1"/>
    <col min="15" max="15" width="8.08984375" style="18" customWidth="1"/>
    <col min="16" max="16" width="11.90625" style="18" bestFit="1" customWidth="1"/>
    <col min="17" max="17" width="23.1796875" style="18" bestFit="1" customWidth="1"/>
    <col min="18" max="19" width="11.90625" style="18" customWidth="1"/>
    <col min="20" max="16384" width="9" style="18"/>
  </cols>
  <sheetData>
    <row r="1" spans="1:19" ht="26.5">
      <c r="A1" s="16"/>
      <c r="B1" s="98" t="s">
        <v>99</v>
      </c>
      <c r="C1" s="98"/>
      <c r="D1" s="98"/>
      <c r="E1" s="98"/>
      <c r="F1" s="98"/>
      <c r="G1" s="98"/>
      <c r="H1" s="98"/>
      <c r="I1" s="98"/>
      <c r="J1" s="98"/>
      <c r="K1" s="98"/>
      <c r="L1" s="98"/>
      <c r="M1" s="98"/>
      <c r="N1" s="98"/>
      <c r="O1" s="98"/>
      <c r="P1" s="98"/>
      <c r="Q1" s="98"/>
      <c r="R1" s="17"/>
      <c r="S1" s="16"/>
    </row>
    <row r="2" spans="1:19">
      <c r="A2" s="16"/>
      <c r="B2" s="19"/>
      <c r="C2" s="19"/>
      <c r="D2" s="19"/>
      <c r="E2" s="19"/>
      <c r="F2" s="20"/>
      <c r="G2" s="17"/>
      <c r="H2" s="17"/>
      <c r="I2" s="17"/>
      <c r="J2" s="17"/>
      <c r="K2" s="17"/>
      <c r="L2" s="17"/>
      <c r="M2" s="17"/>
      <c r="N2" s="17"/>
      <c r="O2" s="17"/>
      <c r="P2" s="17"/>
      <c r="Q2" s="19"/>
      <c r="R2" s="19"/>
      <c r="S2" s="16"/>
    </row>
    <row r="3" spans="1:19">
      <c r="A3" s="16"/>
      <c r="B3" s="16"/>
      <c r="C3" s="16"/>
      <c r="D3" s="16"/>
      <c r="E3" s="16"/>
      <c r="F3" s="16"/>
      <c r="G3" s="16"/>
      <c r="H3" s="16"/>
      <c r="I3" s="16"/>
      <c r="J3" s="16"/>
      <c r="K3" s="16"/>
      <c r="L3" s="16"/>
      <c r="M3" s="16"/>
      <c r="N3" s="16"/>
      <c r="O3" s="16"/>
      <c r="P3" s="16"/>
      <c r="Q3" s="16"/>
      <c r="R3" s="16"/>
      <c r="S3" s="16"/>
    </row>
    <row r="4" spans="1:19" ht="18.75" customHeight="1">
      <c r="A4" s="16"/>
      <c r="B4" s="21" t="s">
        <v>22</v>
      </c>
      <c r="C4" s="99" t="s">
        <v>103</v>
      </c>
      <c r="D4" s="99"/>
      <c r="E4" s="99"/>
      <c r="F4" s="99"/>
      <c r="G4" s="99"/>
      <c r="H4" s="99"/>
      <c r="I4" s="99"/>
      <c r="J4" s="99"/>
      <c r="K4" s="99"/>
      <c r="L4" s="22"/>
      <c r="M4" s="23"/>
      <c r="N4" s="23"/>
      <c r="O4" s="23"/>
      <c r="P4" s="23"/>
      <c r="Q4" s="16"/>
      <c r="R4" s="16"/>
      <c r="S4" s="16"/>
    </row>
    <row r="5" spans="1:19" ht="18.75" customHeight="1">
      <c r="A5" s="16"/>
      <c r="B5" s="21" t="s">
        <v>23</v>
      </c>
      <c r="C5" s="99" t="s">
        <v>24</v>
      </c>
      <c r="D5" s="99"/>
      <c r="E5" s="99"/>
      <c r="F5" s="99"/>
      <c r="G5" s="99"/>
      <c r="H5" s="99"/>
      <c r="I5" s="99"/>
      <c r="J5" s="99"/>
      <c r="K5" s="99"/>
      <c r="L5" s="22"/>
      <c r="M5" s="23"/>
      <c r="N5" s="23"/>
      <c r="O5" s="23"/>
      <c r="P5" s="23"/>
      <c r="Q5" s="16"/>
      <c r="R5" s="16"/>
      <c r="S5" s="16"/>
    </row>
    <row r="6" spans="1:19" ht="18.75" customHeight="1">
      <c r="A6" s="16"/>
      <c r="B6" s="21" t="s">
        <v>25</v>
      </c>
      <c r="C6" s="71"/>
      <c r="D6" s="101">
        <v>44578</v>
      </c>
      <c r="E6" s="102"/>
      <c r="F6" s="102"/>
      <c r="G6" s="68" t="s">
        <v>16</v>
      </c>
      <c r="H6" s="101">
        <v>44804</v>
      </c>
      <c r="I6" s="101"/>
      <c r="J6" s="69" t="s">
        <v>90</v>
      </c>
      <c r="K6" s="70"/>
      <c r="L6" s="22"/>
      <c r="M6" s="23"/>
      <c r="N6" s="23"/>
      <c r="O6" s="23"/>
      <c r="P6" s="23"/>
      <c r="Q6" s="16"/>
      <c r="R6" s="16"/>
      <c r="S6" s="16"/>
    </row>
    <row r="7" spans="1:19" ht="18.75" customHeight="1">
      <c r="A7" s="16"/>
      <c r="B7" s="21" t="s">
        <v>104</v>
      </c>
      <c r="C7" s="99" t="s">
        <v>26</v>
      </c>
      <c r="D7" s="99"/>
      <c r="E7" s="99"/>
      <c r="F7" s="99"/>
      <c r="G7" s="99"/>
      <c r="H7" s="99"/>
      <c r="I7" s="99"/>
      <c r="J7" s="99"/>
      <c r="K7" s="99"/>
      <c r="L7" s="22"/>
      <c r="M7" s="23"/>
      <c r="N7" s="23"/>
      <c r="O7" s="23"/>
      <c r="P7" s="23"/>
      <c r="Q7" s="16"/>
      <c r="R7" s="16"/>
      <c r="S7" s="16"/>
    </row>
    <row r="8" spans="1:19" ht="18.75" customHeight="1">
      <c r="A8" s="16"/>
      <c r="B8" s="21" t="s">
        <v>27</v>
      </c>
      <c r="C8" s="100">
        <v>23870000</v>
      </c>
      <c r="D8" s="100"/>
      <c r="E8" s="100"/>
      <c r="F8" s="100"/>
      <c r="G8" s="100"/>
      <c r="H8" s="100"/>
      <c r="I8" s="100"/>
      <c r="J8" s="100"/>
      <c r="K8" s="100"/>
      <c r="L8" s="22"/>
      <c r="M8" s="23"/>
      <c r="N8" s="23"/>
      <c r="O8" s="23"/>
      <c r="P8" s="23"/>
      <c r="Q8" s="16"/>
      <c r="R8" s="16"/>
      <c r="S8" s="16"/>
    </row>
    <row r="9" spans="1:19" ht="18.75" customHeight="1">
      <c r="A9" s="16"/>
      <c r="B9" s="21" t="s">
        <v>28</v>
      </c>
      <c r="C9" s="100">
        <f>+D46</f>
        <v>1540000</v>
      </c>
      <c r="D9" s="100"/>
      <c r="E9" s="100"/>
      <c r="F9" s="100"/>
      <c r="G9" s="100"/>
      <c r="H9" s="100"/>
      <c r="I9" s="100"/>
      <c r="J9" s="100"/>
      <c r="K9" s="100"/>
      <c r="L9" s="22"/>
      <c r="M9" s="23"/>
      <c r="N9" s="23"/>
      <c r="O9" s="23"/>
      <c r="P9" s="23"/>
      <c r="Q9" s="16"/>
      <c r="R9" s="16"/>
      <c r="S9" s="16"/>
    </row>
    <row r="10" spans="1:19" ht="18.5" thickBot="1">
      <c r="A10" s="16"/>
      <c r="B10" s="16"/>
      <c r="C10" s="16"/>
      <c r="D10" s="16"/>
      <c r="E10" s="16"/>
      <c r="F10" s="16"/>
      <c r="G10" s="16"/>
      <c r="H10" s="16"/>
      <c r="I10" s="16"/>
      <c r="J10" s="16"/>
      <c r="K10" s="16"/>
      <c r="L10" s="16"/>
      <c r="M10" s="103"/>
      <c r="N10" s="103"/>
      <c r="O10" s="103"/>
      <c r="P10" s="103"/>
      <c r="Q10" s="16"/>
    </row>
    <row r="11" spans="1:19" ht="18" customHeight="1" thickTop="1">
      <c r="A11" s="16"/>
      <c r="B11" s="21" t="s">
        <v>29</v>
      </c>
      <c r="C11" s="21" t="s">
        <v>30</v>
      </c>
      <c r="D11" s="21" t="s">
        <v>31</v>
      </c>
      <c r="E11" s="21" t="s">
        <v>32</v>
      </c>
      <c r="F11" s="21" t="s">
        <v>33</v>
      </c>
      <c r="G11" s="21" t="s">
        <v>34</v>
      </c>
      <c r="H11" s="21" t="s">
        <v>35</v>
      </c>
      <c r="I11" s="21" t="s">
        <v>36</v>
      </c>
      <c r="J11" s="21" t="s">
        <v>37</v>
      </c>
      <c r="K11" s="21" t="s">
        <v>38</v>
      </c>
      <c r="L11" s="24"/>
      <c r="M11" s="25" t="s">
        <v>39</v>
      </c>
      <c r="N11" s="26" t="s">
        <v>40</v>
      </c>
      <c r="O11" s="26" t="s">
        <v>41</v>
      </c>
      <c r="P11" s="26" t="s">
        <v>42</v>
      </c>
      <c r="Q11" s="27" t="s">
        <v>43</v>
      </c>
      <c r="R11" s="72" t="s">
        <v>91</v>
      </c>
      <c r="S11" s="73" t="s">
        <v>92</v>
      </c>
    </row>
    <row r="12" spans="1:19" ht="18" customHeight="1">
      <c r="A12" s="16"/>
      <c r="B12" s="28" t="s">
        <v>44</v>
      </c>
      <c r="C12" s="28"/>
      <c r="D12" s="28"/>
      <c r="E12" s="28"/>
      <c r="F12" s="28"/>
      <c r="G12" s="29"/>
      <c r="H12" s="28"/>
      <c r="I12" s="28"/>
      <c r="J12" s="28"/>
      <c r="K12" s="28"/>
      <c r="L12" s="30"/>
      <c r="M12" s="31"/>
      <c r="N12" s="32"/>
      <c r="O12" s="32"/>
      <c r="P12" s="32"/>
      <c r="Q12" s="33"/>
      <c r="R12" s="72"/>
      <c r="S12" s="73"/>
    </row>
    <row r="13" spans="1:19" ht="18" customHeight="1">
      <c r="A13" s="16"/>
      <c r="B13" s="28"/>
      <c r="C13" s="28" t="s">
        <v>45</v>
      </c>
      <c r="D13" s="28" t="s">
        <v>46</v>
      </c>
      <c r="E13" s="28" t="s">
        <v>47</v>
      </c>
      <c r="F13" s="28"/>
      <c r="G13" s="29" t="s">
        <v>48</v>
      </c>
      <c r="H13" s="34">
        <v>800</v>
      </c>
      <c r="I13" s="34">
        <v>800</v>
      </c>
      <c r="J13" s="34">
        <v>0</v>
      </c>
      <c r="K13" s="34">
        <f>+H13-I13+J13</f>
        <v>0</v>
      </c>
      <c r="L13" s="35"/>
      <c r="M13" s="36">
        <v>270</v>
      </c>
      <c r="N13" s="37">
        <f t="shared" ref="N13:N22" si="0">+K13*M13</f>
        <v>0</v>
      </c>
      <c r="O13" s="37">
        <v>280</v>
      </c>
      <c r="P13" s="37">
        <f t="shared" ref="P13:P22" si="1">+K13*O13</f>
        <v>0</v>
      </c>
      <c r="Q13" s="38"/>
      <c r="R13" s="37">
        <f>+H13*M13</f>
        <v>216000</v>
      </c>
      <c r="S13" s="37">
        <f>+I13*M13</f>
        <v>216000</v>
      </c>
    </row>
    <row r="14" spans="1:19" ht="18" customHeight="1">
      <c r="A14" s="16"/>
      <c r="B14" s="28"/>
      <c r="C14" s="28"/>
      <c r="D14" s="28" t="s">
        <v>49</v>
      </c>
      <c r="E14" s="28" t="s">
        <v>50</v>
      </c>
      <c r="F14" s="28"/>
      <c r="G14" s="29" t="s">
        <v>48</v>
      </c>
      <c r="H14" s="34">
        <v>500</v>
      </c>
      <c r="I14" s="34">
        <v>500</v>
      </c>
      <c r="J14" s="34">
        <v>0</v>
      </c>
      <c r="K14" s="34">
        <f t="shared" ref="K14:K22" si="2">+H14-I14+J14</f>
        <v>0</v>
      </c>
      <c r="L14" s="35"/>
      <c r="M14" s="36">
        <v>270</v>
      </c>
      <c r="N14" s="37">
        <f t="shared" si="0"/>
        <v>0</v>
      </c>
      <c r="O14" s="37">
        <v>280</v>
      </c>
      <c r="P14" s="37">
        <f t="shared" si="1"/>
        <v>0</v>
      </c>
      <c r="Q14" s="38"/>
      <c r="R14" s="37">
        <f t="shared" ref="R14:R21" si="3">+H14*M14</f>
        <v>135000</v>
      </c>
      <c r="S14" s="37">
        <f t="shared" ref="S14:S22" si="4">+I14*M14</f>
        <v>135000</v>
      </c>
    </row>
    <row r="15" spans="1:19" ht="18" customHeight="1">
      <c r="A15" s="16"/>
      <c r="B15" s="28"/>
      <c r="C15" s="28" t="s">
        <v>51</v>
      </c>
      <c r="D15" s="28" t="s">
        <v>52</v>
      </c>
      <c r="E15" s="28" t="s">
        <v>53</v>
      </c>
      <c r="F15" s="28"/>
      <c r="G15" s="29" t="s">
        <v>48</v>
      </c>
      <c r="H15" s="34">
        <v>500</v>
      </c>
      <c r="I15" s="34">
        <v>300</v>
      </c>
      <c r="J15" s="34">
        <v>-50</v>
      </c>
      <c r="K15" s="34">
        <f t="shared" si="2"/>
        <v>150</v>
      </c>
      <c r="L15" s="35"/>
      <c r="M15" s="36">
        <v>220</v>
      </c>
      <c r="N15" s="37">
        <f t="shared" si="0"/>
        <v>33000</v>
      </c>
      <c r="O15" s="37">
        <v>230</v>
      </c>
      <c r="P15" s="37">
        <f t="shared" si="1"/>
        <v>34500</v>
      </c>
      <c r="Q15" s="38"/>
      <c r="R15" s="37">
        <f t="shared" si="3"/>
        <v>110000</v>
      </c>
      <c r="S15" s="37">
        <f t="shared" si="4"/>
        <v>66000</v>
      </c>
    </row>
    <row r="16" spans="1:19" ht="18" customHeight="1">
      <c r="A16" s="16"/>
      <c r="B16" s="28"/>
      <c r="C16" s="28"/>
      <c r="D16" s="28"/>
      <c r="E16" s="28" t="s">
        <v>54</v>
      </c>
      <c r="F16" s="28"/>
      <c r="G16" s="29" t="s">
        <v>48</v>
      </c>
      <c r="H16" s="34">
        <v>300</v>
      </c>
      <c r="I16" s="34">
        <v>200</v>
      </c>
      <c r="J16" s="34">
        <v>-20</v>
      </c>
      <c r="K16" s="34">
        <f t="shared" si="2"/>
        <v>80</v>
      </c>
      <c r="L16" s="35"/>
      <c r="M16" s="36">
        <v>2250</v>
      </c>
      <c r="N16" s="37">
        <f t="shared" si="0"/>
        <v>180000</v>
      </c>
      <c r="O16" s="37">
        <v>2300</v>
      </c>
      <c r="P16" s="37">
        <f t="shared" si="1"/>
        <v>184000</v>
      </c>
      <c r="Q16" s="38"/>
      <c r="R16" s="37">
        <f t="shared" si="3"/>
        <v>675000</v>
      </c>
      <c r="S16" s="37">
        <f t="shared" si="4"/>
        <v>450000</v>
      </c>
    </row>
    <row r="17" spans="1:19" ht="18" customHeight="1">
      <c r="A17" s="16"/>
      <c r="B17" s="28"/>
      <c r="C17" s="28"/>
      <c r="D17" s="28" t="s">
        <v>55</v>
      </c>
      <c r="E17" s="28" t="s">
        <v>56</v>
      </c>
      <c r="F17" s="28"/>
      <c r="G17" s="29" t="s">
        <v>57</v>
      </c>
      <c r="H17" s="34">
        <v>500</v>
      </c>
      <c r="I17" s="34">
        <v>300</v>
      </c>
      <c r="J17" s="34">
        <v>-50</v>
      </c>
      <c r="K17" s="34">
        <f t="shared" si="2"/>
        <v>150</v>
      </c>
      <c r="L17" s="35"/>
      <c r="M17" s="36">
        <v>10500</v>
      </c>
      <c r="N17" s="37">
        <f t="shared" si="0"/>
        <v>1575000</v>
      </c>
      <c r="O17" s="37">
        <v>11000</v>
      </c>
      <c r="P17" s="37">
        <f t="shared" si="1"/>
        <v>1650000</v>
      </c>
      <c r="Q17" s="38"/>
      <c r="R17" s="37">
        <f t="shared" si="3"/>
        <v>5250000</v>
      </c>
      <c r="S17" s="37">
        <f>+I17*M17</f>
        <v>3150000</v>
      </c>
    </row>
    <row r="18" spans="1:19" ht="18" customHeight="1">
      <c r="A18" s="16"/>
      <c r="B18" s="28"/>
      <c r="C18" s="28" t="s">
        <v>58</v>
      </c>
      <c r="D18" s="28" t="s">
        <v>59</v>
      </c>
      <c r="E18" s="28" t="s">
        <v>60</v>
      </c>
      <c r="F18" s="28"/>
      <c r="G18" s="29" t="s">
        <v>61</v>
      </c>
      <c r="H18" s="34">
        <v>1500</v>
      </c>
      <c r="I18" s="34">
        <v>0</v>
      </c>
      <c r="J18" s="34">
        <v>300</v>
      </c>
      <c r="K18" s="34">
        <f t="shared" si="2"/>
        <v>1800</v>
      </c>
      <c r="L18" s="35"/>
      <c r="M18" s="36">
        <v>1000</v>
      </c>
      <c r="N18" s="37">
        <f t="shared" si="0"/>
        <v>1800000</v>
      </c>
      <c r="O18" s="37">
        <v>1100</v>
      </c>
      <c r="P18" s="37">
        <f t="shared" si="1"/>
        <v>1980000</v>
      </c>
      <c r="Q18" s="38"/>
      <c r="R18" s="37">
        <f t="shared" si="3"/>
        <v>1500000</v>
      </c>
      <c r="S18" s="37">
        <f t="shared" si="4"/>
        <v>0</v>
      </c>
    </row>
    <row r="19" spans="1:19" ht="18" customHeight="1">
      <c r="A19" s="16"/>
      <c r="B19" s="28"/>
      <c r="C19" s="28"/>
      <c r="D19" s="28"/>
      <c r="E19" s="28" t="s">
        <v>62</v>
      </c>
      <c r="F19" s="28"/>
      <c r="G19" s="29" t="s">
        <v>61</v>
      </c>
      <c r="H19" s="34">
        <v>1500</v>
      </c>
      <c r="I19" s="34">
        <v>0</v>
      </c>
      <c r="J19" s="34">
        <v>300</v>
      </c>
      <c r="K19" s="34">
        <f t="shared" si="2"/>
        <v>1800</v>
      </c>
      <c r="L19" s="35"/>
      <c r="M19" s="36">
        <v>360</v>
      </c>
      <c r="N19" s="37">
        <f t="shared" si="0"/>
        <v>648000</v>
      </c>
      <c r="O19" s="37">
        <v>400</v>
      </c>
      <c r="P19" s="37">
        <f t="shared" si="1"/>
        <v>720000</v>
      </c>
      <c r="Q19" s="38"/>
      <c r="R19" s="37">
        <f t="shared" si="3"/>
        <v>540000</v>
      </c>
      <c r="S19" s="37">
        <f t="shared" si="4"/>
        <v>0</v>
      </c>
    </row>
    <row r="20" spans="1:19" ht="18" customHeight="1">
      <c r="A20" s="16"/>
      <c r="B20" s="28"/>
      <c r="C20" s="28"/>
      <c r="D20" s="28"/>
      <c r="E20" s="28" t="s">
        <v>63</v>
      </c>
      <c r="F20" s="28"/>
      <c r="G20" s="29" t="s">
        <v>61</v>
      </c>
      <c r="H20" s="34">
        <v>1500</v>
      </c>
      <c r="I20" s="34">
        <v>0</v>
      </c>
      <c r="J20" s="34">
        <v>300</v>
      </c>
      <c r="K20" s="34">
        <f t="shared" si="2"/>
        <v>1800</v>
      </c>
      <c r="L20" s="35"/>
      <c r="M20" s="36">
        <v>1350</v>
      </c>
      <c r="N20" s="37">
        <f t="shared" si="0"/>
        <v>2430000</v>
      </c>
      <c r="O20" s="37">
        <v>1500</v>
      </c>
      <c r="P20" s="37">
        <f t="shared" si="1"/>
        <v>2700000</v>
      </c>
      <c r="Q20" s="39" t="s">
        <v>93</v>
      </c>
      <c r="R20" s="37">
        <f t="shared" si="3"/>
        <v>2025000</v>
      </c>
      <c r="S20" s="37">
        <f t="shared" si="4"/>
        <v>0</v>
      </c>
    </row>
    <row r="21" spans="1:19" ht="18" customHeight="1">
      <c r="A21" s="16"/>
      <c r="B21" s="28"/>
      <c r="C21" s="28"/>
      <c r="D21" s="28"/>
      <c r="E21" s="28" t="s">
        <v>64</v>
      </c>
      <c r="F21" s="28"/>
      <c r="G21" s="29" t="s">
        <v>61</v>
      </c>
      <c r="H21" s="34">
        <v>1500</v>
      </c>
      <c r="I21" s="34">
        <v>0</v>
      </c>
      <c r="J21" s="34">
        <v>300</v>
      </c>
      <c r="K21" s="34">
        <f t="shared" si="2"/>
        <v>1800</v>
      </c>
      <c r="L21" s="35"/>
      <c r="M21" s="36">
        <v>1350</v>
      </c>
      <c r="N21" s="37">
        <f t="shared" si="0"/>
        <v>2430000</v>
      </c>
      <c r="O21" s="37">
        <v>1500</v>
      </c>
      <c r="P21" s="37">
        <f t="shared" si="1"/>
        <v>2700000</v>
      </c>
      <c r="Q21" s="39" t="s">
        <v>93</v>
      </c>
      <c r="R21" s="37">
        <f t="shared" si="3"/>
        <v>2025000</v>
      </c>
      <c r="S21" s="37">
        <f t="shared" si="4"/>
        <v>0</v>
      </c>
    </row>
    <row r="22" spans="1:19" ht="18" customHeight="1">
      <c r="A22" s="16"/>
      <c r="B22" s="28"/>
      <c r="C22" s="28" t="s">
        <v>65</v>
      </c>
      <c r="D22" s="28" t="s">
        <v>65</v>
      </c>
      <c r="E22" s="28" t="s">
        <v>66</v>
      </c>
      <c r="F22" s="28"/>
      <c r="G22" s="29" t="s">
        <v>57</v>
      </c>
      <c r="H22" s="34">
        <v>750</v>
      </c>
      <c r="I22" s="40">
        <v>0</v>
      </c>
      <c r="J22" s="34">
        <v>150</v>
      </c>
      <c r="K22" s="34">
        <f t="shared" si="2"/>
        <v>900</v>
      </c>
      <c r="L22" s="35"/>
      <c r="M22" s="36">
        <v>270</v>
      </c>
      <c r="N22" s="37">
        <f t="shared" si="0"/>
        <v>243000</v>
      </c>
      <c r="O22" s="37">
        <v>300</v>
      </c>
      <c r="P22" s="37">
        <f t="shared" si="1"/>
        <v>270000</v>
      </c>
      <c r="Q22" s="38" t="s">
        <v>93</v>
      </c>
      <c r="R22" s="37">
        <f>+H22*M22</f>
        <v>202500</v>
      </c>
      <c r="S22" s="37">
        <f t="shared" si="4"/>
        <v>0</v>
      </c>
    </row>
    <row r="23" spans="1:19" ht="18" customHeight="1">
      <c r="A23" s="16"/>
      <c r="B23" s="41"/>
      <c r="C23" s="41"/>
      <c r="D23" s="41"/>
      <c r="E23" s="41"/>
      <c r="F23" s="41"/>
      <c r="G23" s="42"/>
      <c r="H23" s="43"/>
      <c r="I23" s="43"/>
      <c r="J23" s="43"/>
      <c r="K23" s="43"/>
      <c r="L23" s="35"/>
      <c r="M23" s="44"/>
      <c r="N23" s="37"/>
      <c r="O23" s="45"/>
      <c r="P23" s="37"/>
      <c r="Q23" s="38"/>
      <c r="R23" s="37"/>
      <c r="S23" s="37"/>
    </row>
    <row r="24" spans="1:19" ht="18" customHeight="1">
      <c r="A24" s="16"/>
      <c r="B24" s="46" t="s">
        <v>67</v>
      </c>
      <c r="C24" s="46"/>
      <c r="D24" s="46"/>
      <c r="E24" s="46"/>
      <c r="F24" s="46"/>
      <c r="G24" s="47"/>
      <c r="H24" s="46"/>
      <c r="I24" s="46"/>
      <c r="J24" s="46"/>
      <c r="K24" s="46"/>
      <c r="L24" s="30"/>
      <c r="M24" s="48"/>
      <c r="N24" s="49">
        <f>SUM(N13:N23)</f>
        <v>9339000</v>
      </c>
      <c r="O24" s="50"/>
      <c r="P24" s="49">
        <f>SUM(P13:P23)</f>
        <v>10238500</v>
      </c>
      <c r="Q24" s="38"/>
      <c r="R24" s="49">
        <f>SUM(R13:R23)</f>
        <v>12678500</v>
      </c>
      <c r="S24" s="49">
        <f>SUM(S13:S23)</f>
        <v>4017000</v>
      </c>
    </row>
    <row r="25" spans="1:19" ht="18" customHeight="1">
      <c r="A25" s="16"/>
      <c r="B25" s="46"/>
      <c r="C25" s="46" t="s">
        <v>68</v>
      </c>
      <c r="D25" s="104"/>
      <c r="E25" s="105"/>
      <c r="F25" s="106"/>
      <c r="G25" s="47" t="s">
        <v>69</v>
      </c>
      <c r="H25" s="46">
        <v>1</v>
      </c>
      <c r="I25" s="46">
        <v>1</v>
      </c>
      <c r="J25" s="46">
        <v>1</v>
      </c>
      <c r="K25" s="46">
        <v>1</v>
      </c>
      <c r="L25" s="30"/>
      <c r="M25" s="48"/>
      <c r="N25" s="37">
        <v>933900</v>
      </c>
      <c r="O25" s="50"/>
      <c r="P25" s="37">
        <v>1023850</v>
      </c>
      <c r="Q25" s="38"/>
      <c r="R25" s="37">
        <v>1267850</v>
      </c>
      <c r="S25" s="37">
        <v>401700</v>
      </c>
    </row>
    <row r="26" spans="1:19" ht="18" customHeight="1">
      <c r="A26" s="16"/>
      <c r="B26" s="46" t="s">
        <v>70</v>
      </c>
      <c r="C26" s="46"/>
      <c r="D26" s="46"/>
      <c r="E26" s="46"/>
      <c r="F26" s="46"/>
      <c r="G26" s="47"/>
      <c r="H26" s="46"/>
      <c r="I26" s="46"/>
      <c r="J26" s="46"/>
      <c r="K26" s="46"/>
      <c r="L26" s="30"/>
      <c r="M26" s="48"/>
      <c r="N26" s="49">
        <f>SUM(N24:N25)</f>
        <v>10272900</v>
      </c>
      <c r="O26" s="50"/>
      <c r="P26" s="49">
        <f>SUM(P24:P25)</f>
        <v>11262350</v>
      </c>
      <c r="Q26" s="38"/>
      <c r="R26" s="49">
        <f>SUM(R24:R25)</f>
        <v>13946350</v>
      </c>
      <c r="S26" s="49">
        <f>SUM(S24:S25)</f>
        <v>4418700</v>
      </c>
    </row>
    <row r="27" spans="1:19" ht="18" customHeight="1">
      <c r="A27" s="16"/>
      <c r="B27" s="46"/>
      <c r="C27" s="46" t="s">
        <v>71</v>
      </c>
      <c r="D27" s="104"/>
      <c r="E27" s="105"/>
      <c r="F27" s="106"/>
      <c r="G27" s="47" t="s">
        <v>69</v>
      </c>
      <c r="H27" s="46">
        <v>1</v>
      </c>
      <c r="I27" s="46">
        <v>1</v>
      </c>
      <c r="J27" s="46">
        <v>1</v>
      </c>
      <c r="K27" s="46">
        <v>1</v>
      </c>
      <c r="L27" s="30"/>
      <c r="M27" s="48"/>
      <c r="N27" s="37">
        <v>3081870</v>
      </c>
      <c r="O27" s="50"/>
      <c r="P27" s="37">
        <v>3378700</v>
      </c>
      <c r="Q27" s="38"/>
      <c r="R27" s="37">
        <v>4183900</v>
      </c>
      <c r="S27" s="37">
        <v>1325610</v>
      </c>
    </row>
    <row r="28" spans="1:19" ht="18" customHeight="1">
      <c r="A28" s="16"/>
      <c r="B28" s="46" t="s">
        <v>72</v>
      </c>
      <c r="C28" s="46"/>
      <c r="D28" s="46"/>
      <c r="E28" s="46"/>
      <c r="F28" s="46"/>
      <c r="G28" s="46"/>
      <c r="H28" s="46"/>
      <c r="I28" s="46"/>
      <c r="J28" s="46"/>
      <c r="K28" s="46"/>
      <c r="L28" s="30"/>
      <c r="M28" s="48"/>
      <c r="N28" s="49">
        <f>SUM(N26:N27)</f>
        <v>13354770</v>
      </c>
      <c r="O28" s="50"/>
      <c r="P28" s="49">
        <f>SUM(P26:P27)</f>
        <v>14641050</v>
      </c>
      <c r="Q28" s="38"/>
      <c r="R28" s="49">
        <f>SUM(R26:R27)</f>
        <v>18130250</v>
      </c>
      <c r="S28" s="49">
        <f>SUM(S26:S27)</f>
        <v>5744310</v>
      </c>
    </row>
    <row r="29" spans="1:19" ht="18" customHeight="1">
      <c r="A29" s="16"/>
      <c r="B29" s="46"/>
      <c r="C29" s="46" t="s">
        <v>73</v>
      </c>
      <c r="D29" s="104"/>
      <c r="E29" s="105"/>
      <c r="F29" s="106"/>
      <c r="G29" s="47" t="s">
        <v>69</v>
      </c>
      <c r="H29" s="46">
        <v>1</v>
      </c>
      <c r="I29" s="46">
        <v>1</v>
      </c>
      <c r="J29" s="46">
        <v>1</v>
      </c>
      <c r="K29" s="46">
        <v>1</v>
      </c>
      <c r="L29" s="30"/>
      <c r="M29" s="48"/>
      <c r="N29" s="37">
        <v>2645230</v>
      </c>
      <c r="O29" s="50"/>
      <c r="P29" s="37">
        <v>2918950</v>
      </c>
      <c r="Q29" s="38"/>
      <c r="R29" s="37">
        <v>3569750</v>
      </c>
      <c r="S29" s="37">
        <v>1148690</v>
      </c>
    </row>
    <row r="30" spans="1:19" ht="18" customHeight="1">
      <c r="A30" s="16"/>
      <c r="B30" s="46" t="s">
        <v>74</v>
      </c>
      <c r="C30" s="46"/>
      <c r="D30" s="95" t="s">
        <v>102</v>
      </c>
      <c r="E30" s="96"/>
      <c r="F30" s="97"/>
      <c r="G30" s="46"/>
      <c r="H30" s="46"/>
      <c r="I30" s="46"/>
      <c r="J30" s="46"/>
      <c r="K30" s="46"/>
      <c r="L30" s="30"/>
      <c r="M30" s="51" t="s">
        <v>76</v>
      </c>
      <c r="N30" s="49">
        <f>SUM(N28:N29)</f>
        <v>16000000</v>
      </c>
      <c r="O30" s="52" t="s">
        <v>77</v>
      </c>
      <c r="P30" s="49">
        <f>SUM(P28:P29)</f>
        <v>17560000</v>
      </c>
      <c r="Q30" s="38"/>
      <c r="R30" s="49">
        <f t="shared" ref="R30:S30" si="5">SUM(R28:R29)</f>
        <v>21700000</v>
      </c>
      <c r="S30" s="49">
        <f t="shared" si="5"/>
        <v>6893000</v>
      </c>
    </row>
    <row r="31" spans="1:19" ht="18" customHeight="1">
      <c r="A31" s="16"/>
      <c r="B31" s="46"/>
      <c r="C31" s="107"/>
      <c r="D31" s="107"/>
      <c r="E31" s="46"/>
      <c r="F31" s="46"/>
      <c r="G31" s="46"/>
      <c r="H31" s="46"/>
      <c r="I31" s="46"/>
      <c r="J31" s="46"/>
      <c r="K31" s="46"/>
      <c r="L31" s="30"/>
      <c r="M31" s="48"/>
      <c r="N31" s="53"/>
      <c r="O31" s="50"/>
      <c r="P31" s="53"/>
      <c r="Q31" s="38"/>
      <c r="R31" s="87"/>
      <c r="S31" s="88"/>
    </row>
    <row r="32" spans="1:19" ht="18" customHeight="1">
      <c r="A32" s="16"/>
      <c r="B32" s="46"/>
      <c r="C32" s="107"/>
      <c r="D32" s="107"/>
      <c r="E32" s="46"/>
      <c r="F32" s="46"/>
      <c r="G32" s="46"/>
      <c r="H32" s="46"/>
      <c r="I32" s="46"/>
      <c r="J32" s="46"/>
      <c r="K32" s="46"/>
      <c r="L32" s="30"/>
      <c r="M32" s="51"/>
      <c r="N32" s="49"/>
      <c r="O32" s="52"/>
      <c r="P32" s="49"/>
      <c r="Q32" s="54"/>
      <c r="R32" s="87"/>
      <c r="S32" s="88"/>
    </row>
    <row r="33" spans="1:20" ht="18" customHeight="1">
      <c r="A33" s="16"/>
      <c r="B33" s="55"/>
      <c r="C33" s="56"/>
      <c r="D33" s="56"/>
      <c r="E33" s="55"/>
      <c r="F33" s="55"/>
      <c r="G33" s="55"/>
      <c r="H33" s="57"/>
      <c r="I33" s="57"/>
      <c r="J33" s="57"/>
      <c r="K33" s="57"/>
      <c r="L33" s="58"/>
      <c r="M33" s="59"/>
      <c r="N33" s="60"/>
      <c r="O33" s="61"/>
      <c r="P33" s="60"/>
      <c r="Q33" s="62"/>
      <c r="R33" s="87"/>
      <c r="S33" s="88"/>
    </row>
    <row r="34" spans="1:20" ht="18" customHeight="1" thickBot="1">
      <c r="A34" s="16"/>
      <c r="B34" s="55"/>
      <c r="C34" s="108"/>
      <c r="D34" s="108"/>
      <c r="E34" s="55"/>
      <c r="F34" s="55"/>
      <c r="G34" s="55"/>
      <c r="H34" s="57"/>
      <c r="I34" s="57"/>
      <c r="J34" s="57"/>
      <c r="K34" s="57"/>
      <c r="L34" s="58"/>
      <c r="M34" s="63"/>
      <c r="N34" s="64"/>
      <c r="O34" s="64"/>
      <c r="P34" s="64"/>
      <c r="Q34" s="65"/>
      <c r="R34" s="87"/>
      <c r="S34" s="88"/>
    </row>
    <row r="35" spans="1:20" ht="18" customHeight="1" thickTop="1">
      <c r="A35" s="16"/>
      <c r="B35" s="94" t="s">
        <v>101</v>
      </c>
      <c r="C35" s="90"/>
      <c r="D35" s="90"/>
      <c r="E35" s="89"/>
      <c r="F35" s="89"/>
      <c r="G35" s="89"/>
      <c r="H35" s="91"/>
      <c r="I35" s="91"/>
      <c r="J35" s="91"/>
      <c r="K35" s="91"/>
      <c r="L35" s="91"/>
      <c r="M35" s="91"/>
      <c r="N35" s="91"/>
      <c r="O35" s="91"/>
      <c r="P35" s="91"/>
      <c r="Q35" s="91"/>
      <c r="R35" s="92"/>
      <c r="S35" s="92"/>
      <c r="T35" s="93"/>
    </row>
    <row r="36" spans="1:20" ht="18" customHeight="1">
      <c r="A36" s="16"/>
      <c r="B36" s="89"/>
      <c r="C36" s="90"/>
      <c r="D36" s="90"/>
      <c r="E36" s="89"/>
      <c r="F36" s="89"/>
      <c r="G36" s="89"/>
      <c r="H36" s="91"/>
      <c r="I36" s="91"/>
      <c r="J36" s="91"/>
      <c r="K36" s="91"/>
      <c r="L36" s="91"/>
      <c r="M36" s="91"/>
      <c r="N36" s="91"/>
      <c r="O36" s="91"/>
      <c r="P36" s="91"/>
      <c r="Q36" s="91"/>
      <c r="R36" s="92"/>
      <c r="S36" s="92"/>
      <c r="T36" s="93"/>
    </row>
    <row r="37" spans="1:20" ht="18" customHeight="1">
      <c r="A37" s="16"/>
      <c r="B37" s="16"/>
      <c r="C37" s="16"/>
      <c r="D37" s="16"/>
      <c r="E37" s="16"/>
      <c r="F37" s="16"/>
      <c r="G37" s="16"/>
      <c r="H37" s="16"/>
      <c r="I37" s="16"/>
      <c r="J37" s="16"/>
      <c r="K37" s="16"/>
      <c r="L37" s="16"/>
      <c r="M37" s="66"/>
      <c r="N37" s="16"/>
      <c r="O37" s="16"/>
      <c r="P37" s="16"/>
      <c r="Q37" s="16"/>
      <c r="R37" s="93"/>
      <c r="S37" s="93"/>
      <c r="T37" s="93"/>
    </row>
    <row r="38" spans="1:20" ht="18" customHeight="1">
      <c r="A38" s="16"/>
      <c r="B38" s="16"/>
      <c r="C38" s="16"/>
      <c r="D38" s="16"/>
      <c r="E38" s="16"/>
      <c r="F38" s="16"/>
      <c r="G38" s="16"/>
      <c r="H38" s="16"/>
      <c r="I38" s="16"/>
      <c r="J38" s="16"/>
      <c r="K38" s="16"/>
      <c r="L38" s="16"/>
      <c r="M38" s="67"/>
      <c r="N38" s="16"/>
      <c r="O38" s="16"/>
      <c r="P38" s="16"/>
      <c r="Q38" s="16"/>
      <c r="R38" s="16"/>
      <c r="S38" s="16"/>
    </row>
    <row r="39" spans="1:20" ht="18" customHeight="1">
      <c r="A39" s="16"/>
      <c r="B39" s="109" t="s">
        <v>78</v>
      </c>
      <c r="C39" s="109"/>
      <c r="D39" s="109"/>
      <c r="E39" s="109"/>
      <c r="F39" s="109"/>
      <c r="G39" s="109"/>
      <c r="H39" s="16"/>
      <c r="I39" s="16"/>
      <c r="J39" s="16"/>
      <c r="K39" s="16"/>
      <c r="L39" s="16"/>
      <c r="M39" s="16"/>
      <c r="N39" s="16"/>
      <c r="O39" s="16"/>
      <c r="P39" s="16"/>
      <c r="Q39" s="16"/>
      <c r="R39" s="16"/>
      <c r="S39" s="16"/>
    </row>
    <row r="40" spans="1:20" ht="18" customHeight="1">
      <c r="A40" s="16"/>
      <c r="B40" s="110" t="s">
        <v>79</v>
      </c>
      <c r="C40" s="111"/>
      <c r="D40" s="110" t="s">
        <v>80</v>
      </c>
      <c r="E40" s="111"/>
      <c r="F40" s="110" t="s">
        <v>43</v>
      </c>
      <c r="G40" s="111"/>
      <c r="H40" s="16"/>
      <c r="I40" s="16"/>
      <c r="J40" s="16"/>
      <c r="K40" s="16"/>
      <c r="L40" s="16"/>
      <c r="M40" s="16"/>
      <c r="N40" s="16"/>
      <c r="O40" s="16"/>
      <c r="P40" s="16"/>
      <c r="Q40" s="16"/>
      <c r="R40" s="16"/>
      <c r="S40" s="16"/>
    </row>
    <row r="41" spans="1:20" ht="18" customHeight="1">
      <c r="A41" s="16"/>
      <c r="B41" s="112" t="s">
        <v>81</v>
      </c>
      <c r="C41" s="112"/>
      <c r="D41" s="113">
        <f>+P30</f>
        <v>17560000</v>
      </c>
      <c r="E41" s="114"/>
      <c r="F41" s="115" t="s">
        <v>82</v>
      </c>
      <c r="G41" s="115"/>
      <c r="H41" s="16"/>
      <c r="I41" s="16"/>
      <c r="J41" s="16"/>
      <c r="K41" s="16"/>
      <c r="L41" s="16"/>
      <c r="M41" s="16"/>
      <c r="N41" s="16"/>
      <c r="O41" s="16"/>
      <c r="P41" s="16"/>
      <c r="Q41" s="16"/>
      <c r="R41" s="16"/>
      <c r="S41" s="16"/>
    </row>
    <row r="42" spans="1:20" ht="18" customHeight="1">
      <c r="A42" s="16"/>
      <c r="B42" s="112" t="s">
        <v>83</v>
      </c>
      <c r="C42" s="112"/>
      <c r="D42" s="116">
        <f>+N30</f>
        <v>16000000</v>
      </c>
      <c r="E42" s="114"/>
      <c r="F42" s="115" t="s">
        <v>84</v>
      </c>
      <c r="G42" s="115"/>
      <c r="H42" s="16"/>
      <c r="I42" s="16"/>
      <c r="J42" s="16"/>
      <c r="K42" s="16"/>
      <c r="L42" s="16"/>
      <c r="M42" s="16"/>
      <c r="N42" s="16"/>
      <c r="O42" s="16"/>
      <c r="P42" s="16"/>
      <c r="Q42" s="16"/>
      <c r="R42" s="16"/>
      <c r="S42" s="16"/>
    </row>
    <row r="43" spans="1:20" ht="18" customHeight="1">
      <c r="A43" s="16"/>
      <c r="B43" s="112" t="s">
        <v>98</v>
      </c>
      <c r="C43" s="112"/>
      <c r="D43" s="117">
        <f>+ROUNDDOWN(N30*1%,0)</f>
        <v>160000</v>
      </c>
      <c r="E43" s="117"/>
      <c r="F43" s="115" t="s">
        <v>85</v>
      </c>
      <c r="G43" s="115"/>
      <c r="H43" s="16"/>
      <c r="I43" s="16"/>
      <c r="J43" s="16"/>
      <c r="K43" s="16"/>
      <c r="L43" s="16"/>
      <c r="M43" s="16"/>
      <c r="N43" s="16"/>
      <c r="O43" s="16"/>
      <c r="P43" s="16"/>
      <c r="Q43" s="16"/>
      <c r="R43" s="16"/>
      <c r="S43" s="16"/>
    </row>
    <row r="44" spans="1:20" ht="18" customHeight="1">
      <c r="A44" s="16"/>
      <c r="B44" s="115" t="s">
        <v>86</v>
      </c>
      <c r="C44" s="115"/>
      <c r="D44" s="118">
        <f>+D41-D42-D43</f>
        <v>1400000</v>
      </c>
      <c r="E44" s="119"/>
      <c r="F44" s="115" t="s">
        <v>87</v>
      </c>
      <c r="G44" s="115"/>
      <c r="H44" s="16"/>
      <c r="I44" s="16"/>
      <c r="J44" s="16"/>
      <c r="K44" s="16"/>
      <c r="L44" s="16"/>
      <c r="M44" s="16"/>
      <c r="N44" s="16"/>
      <c r="O44" s="16"/>
      <c r="P44" s="16"/>
      <c r="Q44" s="16"/>
      <c r="R44" s="16"/>
      <c r="S44" s="16"/>
    </row>
    <row r="45" spans="1:20" ht="18" customHeight="1">
      <c r="A45" s="16"/>
      <c r="B45" s="115" t="s">
        <v>88</v>
      </c>
      <c r="C45" s="115"/>
      <c r="D45" s="120">
        <f>+ROUNDDOWN(D44*10%,0)</f>
        <v>140000</v>
      </c>
      <c r="E45" s="121"/>
      <c r="F45" s="110"/>
      <c r="G45" s="111"/>
      <c r="H45" s="16"/>
      <c r="I45" s="16"/>
      <c r="J45" s="16"/>
      <c r="K45" s="16"/>
      <c r="L45" s="16"/>
      <c r="M45" s="16"/>
      <c r="N45" s="16"/>
      <c r="O45" s="16"/>
      <c r="P45" s="16"/>
      <c r="Q45" s="16"/>
      <c r="R45" s="16"/>
      <c r="S45" s="16"/>
    </row>
    <row r="46" spans="1:20" ht="18" customHeight="1">
      <c r="A46" s="16"/>
      <c r="B46" s="115" t="s">
        <v>89</v>
      </c>
      <c r="C46" s="115"/>
      <c r="D46" s="118">
        <f>SUM(D44:E45)</f>
        <v>1540000</v>
      </c>
      <c r="E46" s="119"/>
      <c r="F46" s="110"/>
      <c r="G46" s="111"/>
      <c r="H46" s="16"/>
      <c r="I46" s="16"/>
      <c r="J46" s="16"/>
      <c r="K46" s="16"/>
      <c r="L46" s="16"/>
      <c r="M46" s="16"/>
      <c r="N46" s="16"/>
      <c r="O46" s="16"/>
      <c r="P46" s="16"/>
      <c r="Q46" s="16"/>
      <c r="R46" s="16"/>
      <c r="S46" s="16"/>
    </row>
    <row r="47" spans="1:20">
      <c r="A47" s="16"/>
      <c r="B47" s="16"/>
      <c r="C47" s="16"/>
      <c r="D47" s="16"/>
      <c r="E47" s="16"/>
      <c r="F47" s="16"/>
      <c r="G47" s="16"/>
      <c r="H47" s="16"/>
      <c r="I47" s="16"/>
      <c r="J47" s="16"/>
      <c r="K47" s="16"/>
      <c r="L47" s="16"/>
      <c r="M47" s="16"/>
      <c r="N47" s="16"/>
      <c r="O47" s="16"/>
      <c r="P47" s="16"/>
      <c r="Q47" s="16"/>
      <c r="R47" s="16"/>
      <c r="S47" s="16"/>
    </row>
    <row r="48" spans="1:20">
      <c r="A48" s="16"/>
      <c r="B48" s="16"/>
      <c r="C48" s="16"/>
      <c r="D48" s="16"/>
      <c r="E48" s="16"/>
      <c r="F48" s="16"/>
      <c r="G48" s="16"/>
      <c r="H48" s="16"/>
      <c r="I48" s="16"/>
      <c r="J48" s="16"/>
      <c r="K48" s="16"/>
      <c r="L48" s="16"/>
      <c r="M48" s="16"/>
      <c r="N48" s="16"/>
      <c r="O48" s="16"/>
      <c r="P48" s="16"/>
      <c r="Q48" s="16"/>
      <c r="R48" s="16"/>
      <c r="S48" s="16"/>
    </row>
    <row r="49" spans="1:19">
      <c r="A49" s="16"/>
      <c r="B49" s="16"/>
      <c r="C49" s="16"/>
      <c r="D49" s="16"/>
      <c r="E49" s="16"/>
      <c r="F49" s="16"/>
      <c r="G49" s="16"/>
      <c r="H49" s="16"/>
      <c r="I49" s="16"/>
      <c r="J49" s="16"/>
      <c r="K49" s="16"/>
      <c r="L49" s="16"/>
      <c r="M49" s="16"/>
      <c r="N49" s="16"/>
      <c r="O49" s="16"/>
      <c r="P49" s="16"/>
      <c r="Q49" s="16"/>
      <c r="R49" s="16"/>
      <c r="S49" s="16"/>
    </row>
    <row r="50" spans="1:19">
      <c r="A50" s="16"/>
      <c r="B50" s="16"/>
      <c r="C50" s="16"/>
      <c r="D50" s="16"/>
      <c r="E50" s="16"/>
      <c r="F50" s="16"/>
      <c r="G50" s="16"/>
      <c r="H50" s="16"/>
      <c r="I50" s="16"/>
      <c r="J50" s="16"/>
      <c r="K50" s="16"/>
      <c r="L50" s="16"/>
      <c r="M50" s="16"/>
      <c r="N50" s="16"/>
      <c r="O50" s="16"/>
      <c r="P50" s="16"/>
      <c r="Q50" s="16"/>
      <c r="R50" s="16"/>
      <c r="S50" s="16"/>
    </row>
    <row r="51" spans="1:19">
      <c r="A51" s="16"/>
      <c r="B51" s="16"/>
      <c r="C51" s="16"/>
      <c r="D51" s="16"/>
      <c r="E51" s="16"/>
      <c r="F51" s="16"/>
      <c r="G51" s="16"/>
      <c r="H51" s="16"/>
      <c r="I51" s="16"/>
      <c r="J51" s="16"/>
      <c r="K51" s="16"/>
      <c r="L51" s="16"/>
      <c r="M51" s="16"/>
      <c r="N51" s="16"/>
      <c r="O51" s="16"/>
      <c r="P51" s="16"/>
      <c r="Q51" s="16"/>
      <c r="R51" s="16"/>
      <c r="S51" s="16"/>
    </row>
    <row r="52" spans="1:19">
      <c r="A52" s="16"/>
      <c r="B52" s="16"/>
      <c r="C52" s="16"/>
      <c r="D52" s="16"/>
      <c r="E52" s="16"/>
      <c r="F52" s="16"/>
      <c r="G52" s="16"/>
      <c r="H52" s="16"/>
      <c r="I52" s="16"/>
      <c r="J52" s="16"/>
      <c r="K52" s="16"/>
      <c r="L52" s="16"/>
      <c r="M52" s="16"/>
      <c r="N52" s="16"/>
      <c r="O52" s="16"/>
      <c r="P52" s="16"/>
      <c r="Q52" s="16"/>
      <c r="R52" s="16"/>
      <c r="S52" s="16"/>
    </row>
    <row r="53" spans="1:19">
      <c r="A53" s="16"/>
      <c r="B53" s="16"/>
      <c r="C53" s="16"/>
      <c r="D53" s="16"/>
      <c r="E53" s="16"/>
      <c r="F53" s="16"/>
      <c r="G53" s="16"/>
      <c r="H53" s="16"/>
      <c r="I53" s="16"/>
      <c r="J53" s="16"/>
      <c r="K53" s="16"/>
      <c r="L53" s="16"/>
      <c r="M53" s="16"/>
      <c r="N53" s="16"/>
      <c r="O53" s="16"/>
      <c r="P53" s="16"/>
      <c r="Q53" s="16"/>
      <c r="R53" s="16"/>
      <c r="S53" s="16"/>
    </row>
  </sheetData>
  <mergeCells count="38">
    <mergeCell ref="B45:C45"/>
    <mergeCell ref="D45:E45"/>
    <mergeCell ref="F45:G45"/>
    <mergeCell ref="B46:C46"/>
    <mergeCell ref="D46:E46"/>
    <mergeCell ref="F46:G46"/>
    <mergeCell ref="B43:C43"/>
    <mergeCell ref="D43:E43"/>
    <mergeCell ref="F43:G43"/>
    <mergeCell ref="B44:C44"/>
    <mergeCell ref="D44:E44"/>
    <mergeCell ref="F44:G44"/>
    <mergeCell ref="B41:C41"/>
    <mergeCell ref="D41:E41"/>
    <mergeCell ref="F41:G41"/>
    <mergeCell ref="B42:C42"/>
    <mergeCell ref="D42:E42"/>
    <mergeCell ref="F42:G42"/>
    <mergeCell ref="C31:D31"/>
    <mergeCell ref="C32:D32"/>
    <mergeCell ref="C34:D34"/>
    <mergeCell ref="B39:G39"/>
    <mergeCell ref="B40:C40"/>
    <mergeCell ref="D40:E40"/>
    <mergeCell ref="F40:G40"/>
    <mergeCell ref="D30:F30"/>
    <mergeCell ref="B1:Q1"/>
    <mergeCell ref="C4:K4"/>
    <mergeCell ref="C5:K5"/>
    <mergeCell ref="C7:K7"/>
    <mergeCell ref="C8:K8"/>
    <mergeCell ref="D6:F6"/>
    <mergeCell ref="H6:I6"/>
    <mergeCell ref="C9:K9"/>
    <mergeCell ref="M10:P10"/>
    <mergeCell ref="D25:F25"/>
    <mergeCell ref="D27:F27"/>
    <mergeCell ref="D29:F29"/>
  </mergeCells>
  <phoneticPr fontId="2"/>
  <pageMargins left="0.47244094488188981" right="0.23622047244094491" top="0.47244094488188981" bottom="0.74803149606299213" header="0.31496062992125984" footer="0.31496062992125984"/>
  <pageSetup paperSize="9" scale="63" orientation="portrait" horizontalDpi="300" verticalDpi="300"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view="pageBreakPreview" zoomScaleNormal="100" zoomScaleSheetLayoutView="100" workbookViewId="0">
      <selection sqref="A1:G1"/>
    </sheetView>
  </sheetViews>
  <sheetFormatPr defaultColWidth="12.6328125" defaultRowHeight="36" customHeight="1"/>
  <cols>
    <col min="1" max="1" width="4.08984375" style="1" customWidth="1"/>
    <col min="2" max="2" width="18.6328125" style="1" customWidth="1"/>
    <col min="3" max="3" width="4.08984375" style="1" customWidth="1"/>
    <col min="4" max="4" width="18.6328125" style="1" customWidth="1"/>
    <col min="5" max="5" width="4.7265625" style="1" bestFit="1" customWidth="1"/>
    <col min="6" max="6" width="18.6328125" style="1" customWidth="1"/>
    <col min="7" max="7" width="19.6328125" style="1" customWidth="1"/>
    <col min="8" max="8" width="12.6328125" style="1"/>
    <col min="9" max="9" width="17.08984375" style="1" bestFit="1" customWidth="1"/>
    <col min="10" max="16384" width="12.6328125" style="1"/>
  </cols>
  <sheetData>
    <row r="1" spans="1:9" ht="37.5" customHeight="1">
      <c r="A1" s="131" t="s">
        <v>6</v>
      </c>
      <c r="B1" s="131"/>
      <c r="C1" s="131"/>
      <c r="D1" s="131"/>
      <c r="E1" s="131"/>
      <c r="F1" s="131"/>
      <c r="G1" s="131"/>
      <c r="H1" s="3"/>
      <c r="I1" s="3"/>
    </row>
    <row r="2" spans="1:9" ht="37.5" customHeight="1">
      <c r="A2" s="141" t="s">
        <v>7</v>
      </c>
      <c r="B2" s="141"/>
      <c r="C2" s="132" t="s">
        <v>105</v>
      </c>
      <c r="D2" s="133"/>
      <c r="E2" s="133"/>
      <c r="F2" s="133"/>
      <c r="G2" s="134"/>
      <c r="H2" s="2"/>
      <c r="I2" s="4"/>
    </row>
    <row r="3" spans="1:9" ht="37.5" customHeight="1">
      <c r="A3" s="141" t="s">
        <v>8</v>
      </c>
      <c r="B3" s="141"/>
      <c r="C3" s="135" t="s">
        <v>15</v>
      </c>
      <c r="D3" s="136"/>
      <c r="E3" s="136"/>
      <c r="F3" s="136"/>
      <c r="G3" s="137"/>
      <c r="H3" s="2"/>
      <c r="I3" s="2"/>
    </row>
    <row r="4" spans="1:9" ht="37.5" customHeight="1">
      <c r="A4" s="141" t="s">
        <v>9</v>
      </c>
      <c r="B4" s="141"/>
      <c r="C4" s="138">
        <f>+インフレスライド請求額計算例!D6</f>
        <v>44578</v>
      </c>
      <c r="D4" s="139"/>
      <c r="E4" s="139"/>
      <c r="F4" s="139"/>
      <c r="G4" s="140"/>
      <c r="H4" s="2"/>
      <c r="I4" s="2"/>
    </row>
    <row r="5" spans="1:9" ht="37.5" customHeight="1">
      <c r="A5" s="141" t="s">
        <v>17</v>
      </c>
      <c r="B5" s="141"/>
      <c r="C5" s="74"/>
      <c r="D5" s="75">
        <f>+インフレスライド請求額計算例!D6</f>
        <v>44578</v>
      </c>
      <c r="E5" s="76" t="s">
        <v>16</v>
      </c>
      <c r="F5" s="75">
        <f>+インフレスライド請求額計算例!H6</f>
        <v>44804</v>
      </c>
      <c r="G5" s="77" t="s">
        <v>21</v>
      </c>
      <c r="H5" s="2"/>
      <c r="I5" s="2"/>
    </row>
    <row r="6" spans="1:9" ht="37.5" customHeight="1">
      <c r="A6" s="141" t="s">
        <v>10</v>
      </c>
      <c r="B6" s="141"/>
      <c r="C6" s="123">
        <f>+インフレスライド請求額計算例!C8</f>
        <v>23870000</v>
      </c>
      <c r="D6" s="124"/>
      <c r="E6" s="124"/>
      <c r="F6" s="124"/>
      <c r="G6" s="125"/>
      <c r="H6" s="2"/>
      <c r="I6" s="2"/>
    </row>
    <row r="7" spans="1:9" ht="37.5" customHeight="1">
      <c r="A7" s="141" t="s">
        <v>11</v>
      </c>
      <c r="B7" s="143"/>
      <c r="C7" s="126">
        <f>+インフレスライド請求額計算例!S30/インフレスライド請求額計算例!R30</f>
        <v>0.31764976958525348</v>
      </c>
      <c r="D7" s="127"/>
      <c r="E7" s="127"/>
      <c r="F7" s="127"/>
      <c r="G7" s="128"/>
      <c r="H7" s="2"/>
      <c r="I7" s="2"/>
    </row>
    <row r="8" spans="1:9" ht="37.5" customHeight="1">
      <c r="A8" s="142" t="s">
        <v>12</v>
      </c>
      <c r="B8" s="142"/>
      <c r="C8" s="129">
        <f>+C6*C7</f>
        <v>7582300.0000000009</v>
      </c>
      <c r="D8" s="129"/>
      <c r="E8" s="129"/>
      <c r="F8" s="129"/>
      <c r="G8" s="129"/>
      <c r="H8" s="2"/>
      <c r="I8" s="2"/>
    </row>
    <row r="9" spans="1:9" ht="37.5" customHeight="1">
      <c r="A9" s="142" t="s">
        <v>13</v>
      </c>
      <c r="B9" s="142"/>
      <c r="C9" s="129">
        <f>+インフレスライド請求額計算例!N30*1.1</f>
        <v>17600000</v>
      </c>
      <c r="D9" s="129"/>
      <c r="E9" s="129"/>
      <c r="F9" s="129"/>
      <c r="G9" s="129"/>
      <c r="H9" s="2"/>
      <c r="I9" s="2"/>
    </row>
    <row r="10" spans="1:9" ht="37.5" customHeight="1">
      <c r="A10" s="142" t="s">
        <v>14</v>
      </c>
      <c r="B10" s="142"/>
      <c r="C10" s="129">
        <f>+インフレスライド請求額計算例!P30*1.1</f>
        <v>19316000</v>
      </c>
      <c r="D10" s="129"/>
      <c r="E10" s="129"/>
      <c r="F10" s="129"/>
      <c r="G10" s="129"/>
      <c r="H10" s="2"/>
      <c r="I10" s="2"/>
    </row>
    <row r="11" spans="1:9" s="5" customFormat="1" ht="24" customHeight="1">
      <c r="I11" s="6"/>
    </row>
    <row r="12" spans="1:9" s="5" customFormat="1" ht="24" customHeight="1">
      <c r="A12" s="7" t="s">
        <v>95</v>
      </c>
      <c r="B12" s="7"/>
      <c r="C12" s="7"/>
      <c r="D12" s="7"/>
      <c r="E12" s="15"/>
      <c r="F12" s="15"/>
      <c r="G12" s="15"/>
    </row>
    <row r="13" spans="1:9" s="10" customFormat="1" ht="24" customHeight="1">
      <c r="A13" s="8" t="s">
        <v>0</v>
      </c>
      <c r="B13" s="8" t="s">
        <v>3</v>
      </c>
      <c r="C13" s="8" t="s">
        <v>2</v>
      </c>
      <c r="D13" s="8" t="s">
        <v>1</v>
      </c>
      <c r="E13" s="9" t="s">
        <v>4</v>
      </c>
      <c r="F13" s="8" t="s">
        <v>1</v>
      </c>
      <c r="G13" s="8" t="s">
        <v>96</v>
      </c>
    </row>
    <row r="14" spans="1:9" s="10" customFormat="1" ht="24" customHeight="1" thickBot="1">
      <c r="A14" s="8" t="s">
        <v>0</v>
      </c>
      <c r="B14" s="13">
        <f>+C10</f>
        <v>19316000</v>
      </c>
      <c r="C14" s="8" t="s">
        <v>2</v>
      </c>
      <c r="D14" s="13">
        <f>+C9</f>
        <v>17600000</v>
      </c>
      <c r="E14" s="9" t="s">
        <v>4</v>
      </c>
      <c r="F14" s="13">
        <f>+C9</f>
        <v>17600000</v>
      </c>
      <c r="G14" s="8" t="s">
        <v>96</v>
      </c>
    </row>
    <row r="15" spans="1:9" s="5" customFormat="1" ht="24" customHeight="1" thickBot="1">
      <c r="A15" s="8" t="s">
        <v>0</v>
      </c>
      <c r="B15" s="14">
        <f>+B14-D14-F14*1/100</f>
        <v>1540000</v>
      </c>
      <c r="C15" s="15" t="s">
        <v>5</v>
      </c>
      <c r="D15" s="15"/>
      <c r="E15" s="15"/>
      <c r="F15" s="15"/>
      <c r="G15" s="15"/>
    </row>
    <row r="16" spans="1:9" s="5" customFormat="1" ht="30" customHeight="1">
      <c r="B16" s="130" t="s">
        <v>18</v>
      </c>
      <c r="C16" s="130"/>
      <c r="D16" s="130"/>
      <c r="E16" s="130"/>
      <c r="F16" s="130"/>
      <c r="G16" s="130"/>
    </row>
    <row r="17" spans="1:7" s="5" customFormat="1" ht="30" customHeight="1">
      <c r="B17" s="122" t="s">
        <v>19</v>
      </c>
      <c r="C17" s="122"/>
      <c r="D17" s="122"/>
      <c r="E17" s="122"/>
      <c r="F17" s="122"/>
      <c r="G17" s="122"/>
    </row>
    <row r="18" spans="1:7" s="5" customFormat="1" ht="24" customHeight="1">
      <c r="B18" s="15"/>
      <c r="C18" s="15"/>
      <c r="D18" s="15"/>
      <c r="E18" s="15"/>
      <c r="F18" s="15"/>
      <c r="G18" s="15"/>
    </row>
    <row r="19" spans="1:7" s="5" customFormat="1" ht="24" customHeight="1">
      <c r="A19" s="7" t="s">
        <v>100</v>
      </c>
      <c r="B19" s="7"/>
      <c r="C19" s="7"/>
      <c r="D19" s="7"/>
      <c r="E19" s="15"/>
      <c r="F19" s="15"/>
      <c r="G19" s="15"/>
    </row>
    <row r="20" spans="1:7" s="10" customFormat="1" ht="24" customHeight="1">
      <c r="A20" s="8" t="s">
        <v>0</v>
      </c>
      <c r="B20" s="8" t="s">
        <v>3</v>
      </c>
      <c r="C20" s="8" t="s">
        <v>2</v>
      </c>
      <c r="D20" s="8" t="s">
        <v>1</v>
      </c>
      <c r="E20" s="9" t="s">
        <v>97</v>
      </c>
      <c r="F20" s="8" t="s">
        <v>1</v>
      </c>
      <c r="G20" s="8" t="s">
        <v>96</v>
      </c>
    </row>
    <row r="21" spans="1:7" s="10" customFormat="1" ht="24" customHeight="1" thickBot="1">
      <c r="A21" s="8" t="s">
        <v>0</v>
      </c>
      <c r="B21" s="11"/>
      <c r="C21" s="8" t="s">
        <v>2</v>
      </c>
      <c r="D21" s="11"/>
      <c r="E21" s="9" t="s">
        <v>97</v>
      </c>
      <c r="F21" s="11"/>
      <c r="G21" s="8" t="s">
        <v>96</v>
      </c>
    </row>
    <row r="22" spans="1:7" s="5" customFormat="1" ht="24" customHeight="1" thickBot="1">
      <c r="A22" s="8" t="s">
        <v>0</v>
      </c>
      <c r="B22" s="12"/>
      <c r="C22" s="15" t="s">
        <v>5</v>
      </c>
      <c r="D22" s="15"/>
      <c r="E22" s="15"/>
      <c r="F22" s="15"/>
      <c r="G22" s="15"/>
    </row>
    <row r="23" spans="1:7" s="5" customFormat="1" ht="30" customHeight="1">
      <c r="B23" s="130" t="s">
        <v>18</v>
      </c>
      <c r="C23" s="130"/>
      <c r="D23" s="130"/>
      <c r="E23" s="130"/>
      <c r="F23" s="130"/>
      <c r="G23" s="130"/>
    </row>
    <row r="24" spans="1:7" s="5" customFormat="1" ht="30" customHeight="1">
      <c r="B24" s="122" t="s">
        <v>19</v>
      </c>
      <c r="C24" s="122"/>
      <c r="D24" s="122"/>
      <c r="E24" s="122"/>
      <c r="F24" s="122"/>
      <c r="G24" s="122"/>
    </row>
    <row r="25" spans="1:7" s="5" customFormat="1" ht="30" customHeight="1"/>
    <row r="26" spans="1:7" s="5" customFormat="1" ht="30" customHeight="1">
      <c r="A26" s="122" t="s">
        <v>20</v>
      </c>
      <c r="B26" s="122"/>
      <c r="C26" s="122"/>
      <c r="D26" s="122"/>
      <c r="E26" s="122"/>
      <c r="F26" s="122"/>
      <c r="G26" s="122"/>
    </row>
  </sheetData>
  <mergeCells count="23">
    <mergeCell ref="A1:G1"/>
    <mergeCell ref="C2:G2"/>
    <mergeCell ref="C3:G3"/>
    <mergeCell ref="C4:G4"/>
    <mergeCell ref="B16:G16"/>
    <mergeCell ref="A3:B3"/>
    <mergeCell ref="A2:B2"/>
    <mergeCell ref="A9:B9"/>
    <mergeCell ref="A10:B10"/>
    <mergeCell ref="A7:B7"/>
    <mergeCell ref="A8:B8"/>
    <mergeCell ref="A4:B4"/>
    <mergeCell ref="A5:B5"/>
    <mergeCell ref="A6:B6"/>
    <mergeCell ref="A26:G26"/>
    <mergeCell ref="C6:G6"/>
    <mergeCell ref="C7:G7"/>
    <mergeCell ref="C8:G8"/>
    <mergeCell ref="C9:G9"/>
    <mergeCell ref="C10:G10"/>
    <mergeCell ref="B17:G17"/>
    <mergeCell ref="B23:G23"/>
    <mergeCell ref="B24:G24"/>
  </mergeCells>
  <phoneticPr fontId="2"/>
  <pageMargins left="0.70866141732283472" right="0.70866141732283472" top="0.55118110236220474" bottom="0.35433070866141736" header="0.31496062992125984" footer="0.31496062992125984"/>
  <pageSetup paperSize="9" orientation="portrait" horizontalDpi="300" verticalDpi="300" r:id="rId1"/>
  <headerFooter>
    <oddHeader>&amp;L&amp;"ＭＳ 明朝,標準"様式１－３　概算スライド額調書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view="pageBreakPreview" zoomScaleNormal="100" zoomScaleSheetLayoutView="100" workbookViewId="0"/>
  </sheetViews>
  <sheetFormatPr defaultColWidth="9" defaultRowHeight="18"/>
  <cols>
    <col min="1" max="1" width="0.90625" style="18" customWidth="1"/>
    <col min="2" max="3" width="12" style="18" customWidth="1"/>
    <col min="4" max="6" width="7.453125" style="18" customWidth="1"/>
    <col min="7" max="7" width="5.7265625" style="18" customWidth="1"/>
    <col min="8" max="11" width="9.453125" style="18" customWidth="1"/>
    <col min="12" max="12" width="23.1796875" style="18" bestFit="1" customWidth="1"/>
    <col min="13" max="16384" width="9" style="18"/>
  </cols>
  <sheetData>
    <row r="1" spans="1:12" ht="26.5">
      <c r="A1" s="16"/>
      <c r="B1" s="98" t="s">
        <v>94</v>
      </c>
      <c r="C1" s="98"/>
      <c r="D1" s="98"/>
      <c r="E1" s="98"/>
      <c r="F1" s="98"/>
      <c r="G1" s="98"/>
      <c r="H1" s="98"/>
      <c r="I1" s="98"/>
      <c r="J1" s="98"/>
      <c r="K1" s="98"/>
      <c r="L1" s="98"/>
    </row>
    <row r="2" spans="1:12">
      <c r="A2" s="16"/>
      <c r="B2" s="19"/>
      <c r="C2" s="19"/>
      <c r="D2" s="19"/>
      <c r="E2" s="19"/>
      <c r="F2" s="20"/>
      <c r="G2" s="17"/>
      <c r="H2" s="17"/>
      <c r="I2" s="17"/>
      <c r="J2" s="17"/>
      <c r="K2" s="17"/>
      <c r="L2" s="19"/>
    </row>
    <row r="3" spans="1:12">
      <c r="A3" s="16"/>
      <c r="B3" s="16"/>
      <c r="C3" s="16"/>
      <c r="D3" s="16"/>
      <c r="E3" s="16"/>
      <c r="F3" s="16"/>
      <c r="G3" s="16"/>
      <c r="H3" s="16"/>
      <c r="I3" s="16"/>
      <c r="J3" s="16"/>
      <c r="K3" s="16"/>
      <c r="L3" s="16"/>
    </row>
    <row r="4" spans="1:12" ht="18.75" customHeight="1">
      <c r="A4" s="16"/>
      <c r="B4" s="21" t="s">
        <v>22</v>
      </c>
      <c r="C4" s="99" t="str">
        <f>+インフレスライド請求額計算例!C4</f>
        <v>　○○○○□□□工事(○○○その１)</v>
      </c>
      <c r="D4" s="99"/>
      <c r="E4" s="99"/>
      <c r="F4" s="99"/>
      <c r="G4" s="99"/>
      <c r="H4" s="99"/>
      <c r="I4" s="99"/>
      <c r="J4" s="99"/>
      <c r="K4" s="99"/>
      <c r="L4" s="16"/>
    </row>
    <row r="5" spans="1:12" ht="18.75" customHeight="1">
      <c r="A5" s="16"/>
      <c r="B5" s="21" t="s">
        <v>23</v>
      </c>
      <c r="C5" s="99" t="str">
        <f>+インフレスライド請求額計算例!C5</f>
        <v>　主要地方道○○□□線／○○市○○地内</v>
      </c>
      <c r="D5" s="99"/>
      <c r="E5" s="99"/>
      <c r="F5" s="99"/>
      <c r="G5" s="99"/>
      <c r="H5" s="99"/>
      <c r="I5" s="99"/>
      <c r="J5" s="99"/>
      <c r="K5" s="99"/>
      <c r="L5" s="16"/>
    </row>
    <row r="6" spans="1:12" ht="18.75" customHeight="1">
      <c r="A6" s="16"/>
      <c r="B6" s="21" t="s">
        <v>25</v>
      </c>
      <c r="C6" s="71"/>
      <c r="D6" s="101">
        <f>+インフレスライド請求額計算例!D6</f>
        <v>44578</v>
      </c>
      <c r="E6" s="102"/>
      <c r="F6" s="102"/>
      <c r="G6" s="68" t="s">
        <v>16</v>
      </c>
      <c r="H6" s="101">
        <f>+インフレスライド請求額計算例!H6</f>
        <v>44804</v>
      </c>
      <c r="I6" s="101"/>
      <c r="J6" s="69" t="s">
        <v>90</v>
      </c>
      <c r="K6" s="70"/>
      <c r="L6" s="16"/>
    </row>
    <row r="7" spans="1:12" ht="18.75" customHeight="1">
      <c r="A7" s="16"/>
      <c r="B7" s="21" t="s">
        <v>104</v>
      </c>
      <c r="C7" s="99" t="str">
        <f>+インフレスライド請求額計算例!C7</f>
        <v>　□□□建設㈱　代表取締役　□□　○○</v>
      </c>
      <c r="D7" s="99"/>
      <c r="E7" s="99"/>
      <c r="F7" s="99"/>
      <c r="G7" s="99"/>
      <c r="H7" s="99"/>
      <c r="I7" s="99"/>
      <c r="J7" s="99"/>
      <c r="K7" s="99"/>
      <c r="L7" s="16"/>
    </row>
    <row r="8" spans="1:12" ht="18.75" customHeight="1">
      <c r="A8" s="16"/>
      <c r="B8" s="21" t="s">
        <v>27</v>
      </c>
      <c r="C8" s="100">
        <f>+インフレスライド請求額計算例!C8</f>
        <v>23870000</v>
      </c>
      <c r="D8" s="100"/>
      <c r="E8" s="100"/>
      <c r="F8" s="100"/>
      <c r="G8" s="100"/>
      <c r="H8" s="100"/>
      <c r="I8" s="100"/>
      <c r="J8" s="100"/>
      <c r="K8" s="100"/>
      <c r="L8" s="16"/>
    </row>
    <row r="9" spans="1:12" ht="18.75" customHeight="1">
      <c r="A9" s="16"/>
      <c r="B9" s="21" t="s">
        <v>28</v>
      </c>
      <c r="C9" s="100">
        <f>+インフレスライド請求額計算例!C9</f>
        <v>1540000</v>
      </c>
      <c r="D9" s="100"/>
      <c r="E9" s="100"/>
      <c r="F9" s="100"/>
      <c r="G9" s="100"/>
      <c r="H9" s="100"/>
      <c r="I9" s="100"/>
      <c r="J9" s="100"/>
      <c r="K9" s="100"/>
      <c r="L9" s="16"/>
    </row>
    <row r="10" spans="1:12">
      <c r="A10" s="16"/>
      <c r="B10" s="16"/>
      <c r="C10" s="16"/>
      <c r="D10" s="16"/>
      <c r="E10" s="16"/>
      <c r="F10" s="16"/>
      <c r="G10" s="16"/>
      <c r="H10" s="16"/>
      <c r="I10" s="16"/>
      <c r="J10" s="16"/>
      <c r="K10" s="16"/>
      <c r="L10" s="16"/>
    </row>
    <row r="11" spans="1:12" ht="18" customHeight="1">
      <c r="A11" s="16"/>
      <c r="B11" s="21" t="s">
        <v>29</v>
      </c>
      <c r="C11" s="21" t="s">
        <v>30</v>
      </c>
      <c r="D11" s="21" t="s">
        <v>31</v>
      </c>
      <c r="E11" s="21" t="s">
        <v>32</v>
      </c>
      <c r="F11" s="21" t="s">
        <v>33</v>
      </c>
      <c r="G11" s="21" t="s">
        <v>34</v>
      </c>
      <c r="H11" s="21" t="s">
        <v>35</v>
      </c>
      <c r="I11" s="21" t="s">
        <v>36</v>
      </c>
      <c r="J11" s="21" t="s">
        <v>37</v>
      </c>
      <c r="K11" s="78" t="s">
        <v>38</v>
      </c>
      <c r="L11" s="78" t="s">
        <v>43</v>
      </c>
    </row>
    <row r="12" spans="1:12" ht="18" customHeight="1">
      <c r="A12" s="16"/>
      <c r="B12" s="28" t="s">
        <v>44</v>
      </c>
      <c r="C12" s="28"/>
      <c r="D12" s="28"/>
      <c r="E12" s="28"/>
      <c r="F12" s="28"/>
      <c r="G12" s="29"/>
      <c r="H12" s="28"/>
      <c r="I12" s="28"/>
      <c r="J12" s="28"/>
      <c r="K12" s="28"/>
      <c r="L12" s="83"/>
    </row>
    <row r="13" spans="1:12" ht="18" customHeight="1">
      <c r="A13" s="16"/>
      <c r="B13" s="28"/>
      <c r="C13" s="28" t="s">
        <v>45</v>
      </c>
      <c r="D13" s="28" t="s">
        <v>46</v>
      </c>
      <c r="E13" s="28" t="s">
        <v>47</v>
      </c>
      <c r="F13" s="28"/>
      <c r="G13" s="29" t="s">
        <v>48</v>
      </c>
      <c r="H13" s="34">
        <v>800</v>
      </c>
      <c r="I13" s="34">
        <v>800</v>
      </c>
      <c r="J13" s="34">
        <v>0</v>
      </c>
      <c r="K13" s="34">
        <f>+H13-I13+J13</f>
        <v>0</v>
      </c>
      <c r="L13" s="79"/>
    </row>
    <row r="14" spans="1:12" ht="18" customHeight="1">
      <c r="A14" s="16"/>
      <c r="B14" s="28"/>
      <c r="C14" s="28"/>
      <c r="D14" s="28" t="s">
        <v>49</v>
      </c>
      <c r="E14" s="28" t="s">
        <v>50</v>
      </c>
      <c r="F14" s="28"/>
      <c r="G14" s="29" t="s">
        <v>48</v>
      </c>
      <c r="H14" s="34">
        <v>500</v>
      </c>
      <c r="I14" s="34">
        <v>500</v>
      </c>
      <c r="J14" s="34">
        <v>0</v>
      </c>
      <c r="K14" s="34">
        <f t="shared" ref="K14:K22" si="0">+H14-I14+J14</f>
        <v>0</v>
      </c>
      <c r="L14" s="79"/>
    </row>
    <row r="15" spans="1:12" ht="18" customHeight="1">
      <c r="A15" s="16"/>
      <c r="B15" s="28"/>
      <c r="C15" s="28" t="s">
        <v>51</v>
      </c>
      <c r="D15" s="28" t="s">
        <v>52</v>
      </c>
      <c r="E15" s="28" t="s">
        <v>53</v>
      </c>
      <c r="F15" s="28"/>
      <c r="G15" s="29" t="s">
        <v>48</v>
      </c>
      <c r="H15" s="34">
        <v>500</v>
      </c>
      <c r="I15" s="34">
        <v>300</v>
      </c>
      <c r="J15" s="34">
        <v>-50</v>
      </c>
      <c r="K15" s="34">
        <f t="shared" si="0"/>
        <v>150</v>
      </c>
      <c r="L15" s="79"/>
    </row>
    <row r="16" spans="1:12" ht="18" customHeight="1">
      <c r="A16" s="16"/>
      <c r="B16" s="28"/>
      <c r="C16" s="28"/>
      <c r="D16" s="28"/>
      <c r="E16" s="28" t="s">
        <v>54</v>
      </c>
      <c r="F16" s="28"/>
      <c r="G16" s="29" t="s">
        <v>48</v>
      </c>
      <c r="H16" s="34">
        <v>300</v>
      </c>
      <c r="I16" s="34">
        <v>200</v>
      </c>
      <c r="J16" s="34">
        <v>-20</v>
      </c>
      <c r="K16" s="34">
        <f t="shared" si="0"/>
        <v>80</v>
      </c>
      <c r="L16" s="79"/>
    </row>
    <row r="17" spans="1:12" ht="18" customHeight="1">
      <c r="A17" s="16"/>
      <c r="B17" s="28"/>
      <c r="C17" s="28"/>
      <c r="D17" s="28" t="s">
        <v>55</v>
      </c>
      <c r="E17" s="28" t="s">
        <v>56</v>
      </c>
      <c r="F17" s="28"/>
      <c r="G17" s="29" t="s">
        <v>57</v>
      </c>
      <c r="H17" s="34">
        <v>500</v>
      </c>
      <c r="I17" s="34">
        <v>300</v>
      </c>
      <c r="J17" s="34">
        <v>-50</v>
      </c>
      <c r="K17" s="34">
        <f t="shared" si="0"/>
        <v>150</v>
      </c>
      <c r="L17" s="79"/>
    </row>
    <row r="18" spans="1:12" ht="18" customHeight="1">
      <c r="A18" s="16"/>
      <c r="B18" s="28"/>
      <c r="C18" s="28" t="s">
        <v>58</v>
      </c>
      <c r="D18" s="28" t="s">
        <v>59</v>
      </c>
      <c r="E18" s="28" t="s">
        <v>60</v>
      </c>
      <c r="F18" s="28"/>
      <c r="G18" s="29" t="s">
        <v>61</v>
      </c>
      <c r="H18" s="34">
        <v>1500</v>
      </c>
      <c r="I18" s="34">
        <v>0</v>
      </c>
      <c r="J18" s="34">
        <v>300</v>
      </c>
      <c r="K18" s="34">
        <f t="shared" si="0"/>
        <v>1800</v>
      </c>
      <c r="L18" s="79"/>
    </row>
    <row r="19" spans="1:12" ht="18" customHeight="1">
      <c r="A19" s="16"/>
      <c r="B19" s="28"/>
      <c r="C19" s="28"/>
      <c r="D19" s="28"/>
      <c r="E19" s="28" t="s">
        <v>62</v>
      </c>
      <c r="F19" s="28"/>
      <c r="G19" s="29" t="s">
        <v>61</v>
      </c>
      <c r="H19" s="34">
        <v>1500</v>
      </c>
      <c r="I19" s="34">
        <v>0</v>
      </c>
      <c r="J19" s="34">
        <v>300</v>
      </c>
      <c r="K19" s="34">
        <f t="shared" si="0"/>
        <v>1800</v>
      </c>
      <c r="L19" s="79"/>
    </row>
    <row r="20" spans="1:12" ht="18" customHeight="1">
      <c r="A20" s="16"/>
      <c r="B20" s="28"/>
      <c r="C20" s="28"/>
      <c r="D20" s="28"/>
      <c r="E20" s="28" t="s">
        <v>63</v>
      </c>
      <c r="F20" s="28"/>
      <c r="G20" s="29" t="s">
        <v>61</v>
      </c>
      <c r="H20" s="34">
        <v>1500</v>
      </c>
      <c r="I20" s="34">
        <v>0</v>
      </c>
      <c r="J20" s="34">
        <v>300</v>
      </c>
      <c r="K20" s="34">
        <f t="shared" si="0"/>
        <v>1800</v>
      </c>
      <c r="L20" s="84" t="s">
        <v>93</v>
      </c>
    </row>
    <row r="21" spans="1:12" ht="18" customHeight="1">
      <c r="A21" s="16"/>
      <c r="B21" s="28"/>
      <c r="C21" s="28"/>
      <c r="D21" s="28"/>
      <c r="E21" s="28" t="s">
        <v>64</v>
      </c>
      <c r="F21" s="28"/>
      <c r="G21" s="29" t="s">
        <v>61</v>
      </c>
      <c r="H21" s="34">
        <v>1500</v>
      </c>
      <c r="I21" s="34">
        <v>0</v>
      </c>
      <c r="J21" s="34">
        <v>300</v>
      </c>
      <c r="K21" s="34">
        <f t="shared" si="0"/>
        <v>1800</v>
      </c>
      <c r="L21" s="84" t="s">
        <v>93</v>
      </c>
    </row>
    <row r="22" spans="1:12" ht="18" customHeight="1">
      <c r="A22" s="16"/>
      <c r="B22" s="28"/>
      <c r="C22" s="28" t="s">
        <v>65</v>
      </c>
      <c r="D22" s="28" t="s">
        <v>65</v>
      </c>
      <c r="E22" s="28" t="s">
        <v>66</v>
      </c>
      <c r="F22" s="28"/>
      <c r="G22" s="29" t="s">
        <v>57</v>
      </c>
      <c r="H22" s="34">
        <v>750</v>
      </c>
      <c r="I22" s="40">
        <v>0</v>
      </c>
      <c r="J22" s="34">
        <v>150</v>
      </c>
      <c r="K22" s="34">
        <f t="shared" si="0"/>
        <v>900</v>
      </c>
      <c r="L22" s="84" t="s">
        <v>93</v>
      </c>
    </row>
    <row r="23" spans="1:12" ht="18" customHeight="1">
      <c r="A23" s="16"/>
      <c r="B23" s="41"/>
      <c r="C23" s="41"/>
      <c r="D23" s="41"/>
      <c r="E23" s="41"/>
      <c r="F23" s="41"/>
      <c r="G23" s="42"/>
      <c r="H23" s="43"/>
      <c r="I23" s="43"/>
      <c r="J23" s="43"/>
      <c r="K23" s="80"/>
      <c r="L23" s="79"/>
    </row>
    <row r="24" spans="1:12" ht="18" customHeight="1">
      <c r="A24" s="16"/>
      <c r="B24" s="46" t="s">
        <v>67</v>
      </c>
      <c r="C24" s="46"/>
      <c r="D24" s="46"/>
      <c r="E24" s="46"/>
      <c r="F24" s="46"/>
      <c r="G24" s="47"/>
      <c r="H24" s="46"/>
      <c r="I24" s="46"/>
      <c r="J24" s="46"/>
      <c r="K24" s="81"/>
      <c r="L24" s="79"/>
    </row>
    <row r="25" spans="1:12" ht="18" customHeight="1">
      <c r="A25" s="16"/>
      <c r="B25" s="46"/>
      <c r="C25" s="46" t="s">
        <v>68</v>
      </c>
      <c r="D25" s="104"/>
      <c r="E25" s="105"/>
      <c r="F25" s="106"/>
      <c r="G25" s="47" t="s">
        <v>69</v>
      </c>
      <c r="H25" s="46">
        <v>1</v>
      </c>
      <c r="I25" s="46">
        <v>1</v>
      </c>
      <c r="J25" s="46">
        <v>1</v>
      </c>
      <c r="K25" s="81">
        <v>1</v>
      </c>
      <c r="L25" s="79"/>
    </row>
    <row r="26" spans="1:12" ht="18" customHeight="1">
      <c r="A26" s="16"/>
      <c r="B26" s="46" t="s">
        <v>70</v>
      </c>
      <c r="C26" s="46"/>
      <c r="D26" s="46"/>
      <c r="E26" s="46"/>
      <c r="F26" s="46"/>
      <c r="G26" s="47"/>
      <c r="H26" s="46"/>
      <c r="I26" s="46"/>
      <c r="J26" s="46"/>
      <c r="K26" s="81"/>
      <c r="L26" s="79"/>
    </row>
    <row r="27" spans="1:12" ht="18" customHeight="1">
      <c r="A27" s="16"/>
      <c r="B27" s="46"/>
      <c r="C27" s="46" t="s">
        <v>71</v>
      </c>
      <c r="D27" s="104"/>
      <c r="E27" s="105"/>
      <c r="F27" s="106"/>
      <c r="G27" s="47" t="s">
        <v>69</v>
      </c>
      <c r="H27" s="46">
        <v>1</v>
      </c>
      <c r="I27" s="46">
        <v>1</v>
      </c>
      <c r="J27" s="46">
        <v>1</v>
      </c>
      <c r="K27" s="81">
        <v>1</v>
      </c>
      <c r="L27" s="79"/>
    </row>
    <row r="28" spans="1:12" ht="18" customHeight="1">
      <c r="A28" s="16"/>
      <c r="B28" s="46" t="s">
        <v>72</v>
      </c>
      <c r="C28" s="46"/>
      <c r="D28" s="46"/>
      <c r="E28" s="46"/>
      <c r="F28" s="46"/>
      <c r="G28" s="46"/>
      <c r="H28" s="46"/>
      <c r="I28" s="46"/>
      <c r="J28" s="46"/>
      <c r="K28" s="81"/>
      <c r="L28" s="79"/>
    </row>
    <row r="29" spans="1:12" ht="18" customHeight="1">
      <c r="A29" s="16"/>
      <c r="B29" s="46"/>
      <c r="C29" s="46" t="s">
        <v>73</v>
      </c>
      <c r="D29" s="104"/>
      <c r="E29" s="105"/>
      <c r="F29" s="106"/>
      <c r="G29" s="47" t="s">
        <v>69</v>
      </c>
      <c r="H29" s="46">
        <v>1</v>
      </c>
      <c r="I29" s="46">
        <v>1</v>
      </c>
      <c r="J29" s="46">
        <v>1</v>
      </c>
      <c r="K29" s="81">
        <v>1</v>
      </c>
      <c r="L29" s="79"/>
    </row>
    <row r="30" spans="1:12" ht="18" customHeight="1">
      <c r="A30" s="16"/>
      <c r="B30" s="46" t="s">
        <v>74</v>
      </c>
      <c r="C30" s="46"/>
      <c r="D30" s="95" t="s">
        <v>75</v>
      </c>
      <c r="E30" s="96"/>
      <c r="F30" s="97"/>
      <c r="G30" s="46"/>
      <c r="H30" s="46"/>
      <c r="I30" s="46"/>
      <c r="J30" s="46"/>
      <c r="K30" s="81"/>
      <c r="L30" s="79"/>
    </row>
    <row r="31" spans="1:12" ht="18" customHeight="1">
      <c r="A31" s="16"/>
      <c r="B31" s="46"/>
      <c r="C31" s="107"/>
      <c r="D31" s="107"/>
      <c r="E31" s="46"/>
      <c r="F31" s="46"/>
      <c r="G31" s="46"/>
      <c r="H31" s="46"/>
      <c r="I31" s="46"/>
      <c r="J31" s="46"/>
      <c r="K31" s="81"/>
      <c r="L31" s="79"/>
    </row>
    <row r="32" spans="1:12" ht="18" customHeight="1">
      <c r="A32" s="16"/>
      <c r="B32" s="46"/>
      <c r="C32" s="107"/>
      <c r="D32" s="107"/>
      <c r="E32" s="46"/>
      <c r="F32" s="46"/>
      <c r="G32" s="46"/>
      <c r="H32" s="46"/>
      <c r="I32" s="46"/>
      <c r="J32" s="46"/>
      <c r="K32" s="81"/>
      <c r="L32" s="85"/>
    </row>
    <row r="33" spans="1:12" ht="18" customHeight="1">
      <c r="A33" s="16"/>
      <c r="B33" s="55"/>
      <c r="C33" s="56"/>
      <c r="D33" s="56"/>
      <c r="E33" s="55"/>
      <c r="F33" s="55"/>
      <c r="G33" s="55"/>
      <c r="H33" s="57"/>
      <c r="I33" s="57"/>
      <c r="J33" s="57"/>
      <c r="K33" s="82"/>
      <c r="L33" s="86"/>
    </row>
    <row r="34" spans="1:12" ht="18" customHeight="1">
      <c r="A34" s="16"/>
      <c r="B34" s="55"/>
      <c r="C34" s="108"/>
      <c r="D34" s="108"/>
      <c r="E34" s="55"/>
      <c r="F34" s="55"/>
      <c r="G34" s="55"/>
      <c r="H34" s="57"/>
      <c r="I34" s="57"/>
      <c r="J34" s="57"/>
      <c r="K34" s="82"/>
      <c r="L34" s="82"/>
    </row>
    <row r="35" spans="1:12">
      <c r="A35" s="16"/>
      <c r="B35" s="16"/>
      <c r="C35" s="16"/>
      <c r="D35" s="16"/>
      <c r="E35" s="16"/>
      <c r="F35" s="16"/>
      <c r="G35" s="16"/>
      <c r="H35" s="16"/>
      <c r="I35" s="16"/>
      <c r="J35" s="16"/>
      <c r="K35" s="16"/>
      <c r="L35" s="16"/>
    </row>
    <row r="36" spans="1:12">
      <c r="A36" s="16"/>
      <c r="B36" s="16"/>
      <c r="C36" s="16"/>
      <c r="D36" s="16"/>
      <c r="E36" s="16"/>
      <c r="F36" s="16"/>
      <c r="G36" s="16"/>
      <c r="H36" s="16"/>
      <c r="I36" s="16"/>
      <c r="J36" s="16"/>
      <c r="K36" s="16"/>
      <c r="L36" s="16"/>
    </row>
    <row r="37" spans="1:12" ht="18" customHeight="1">
      <c r="A37" s="16"/>
      <c r="B37" s="16"/>
      <c r="C37" s="16"/>
      <c r="D37" s="16"/>
      <c r="E37" s="16"/>
      <c r="F37" s="16"/>
      <c r="G37" s="16"/>
      <c r="H37" s="16"/>
      <c r="I37" s="16"/>
      <c r="J37" s="16"/>
      <c r="K37" s="16"/>
      <c r="L37" s="16"/>
    </row>
    <row r="38" spans="1:12">
      <c r="A38" s="16"/>
      <c r="B38" s="16"/>
      <c r="C38" s="16"/>
      <c r="D38" s="16"/>
      <c r="E38" s="16"/>
      <c r="F38" s="16"/>
      <c r="G38" s="16"/>
      <c r="H38" s="16"/>
      <c r="I38" s="16"/>
      <c r="J38" s="16"/>
      <c r="K38" s="16"/>
      <c r="L38" s="16"/>
    </row>
    <row r="39" spans="1:12">
      <c r="A39" s="16"/>
      <c r="B39" s="16"/>
      <c r="C39" s="16"/>
      <c r="D39" s="16"/>
      <c r="E39" s="16"/>
      <c r="F39" s="16"/>
      <c r="G39" s="16"/>
      <c r="H39" s="16"/>
      <c r="I39" s="16"/>
      <c r="J39" s="16"/>
      <c r="K39" s="16"/>
      <c r="L39" s="16"/>
    </row>
    <row r="40" spans="1:12">
      <c r="A40" s="16"/>
      <c r="B40" s="16"/>
      <c r="C40" s="16"/>
      <c r="D40" s="16"/>
      <c r="E40" s="16"/>
      <c r="F40" s="16"/>
      <c r="G40" s="16"/>
      <c r="H40" s="16"/>
      <c r="I40" s="16"/>
      <c r="J40" s="16"/>
      <c r="K40" s="16"/>
      <c r="L40" s="16"/>
    </row>
    <row r="41" spans="1:12">
      <c r="A41" s="16"/>
      <c r="B41" s="16"/>
      <c r="C41" s="16"/>
      <c r="D41" s="16"/>
      <c r="E41" s="16"/>
      <c r="F41" s="16"/>
      <c r="G41" s="16"/>
      <c r="H41" s="16"/>
      <c r="I41" s="16"/>
      <c r="J41" s="16"/>
      <c r="K41" s="16"/>
      <c r="L41" s="16"/>
    </row>
    <row r="42" spans="1:12">
      <c r="A42" s="16"/>
      <c r="B42" s="16"/>
      <c r="C42" s="16"/>
      <c r="D42" s="16"/>
      <c r="E42" s="16"/>
      <c r="F42" s="16"/>
      <c r="G42" s="16"/>
      <c r="H42" s="16"/>
      <c r="I42" s="16"/>
      <c r="J42" s="16"/>
      <c r="K42" s="16"/>
      <c r="L42" s="16"/>
    </row>
    <row r="43" spans="1:12">
      <c r="A43" s="16"/>
      <c r="B43" s="16"/>
      <c r="C43" s="16"/>
      <c r="D43" s="16"/>
      <c r="E43" s="16"/>
      <c r="F43" s="16"/>
      <c r="G43" s="16"/>
      <c r="H43" s="16"/>
      <c r="I43" s="16"/>
      <c r="J43" s="16"/>
      <c r="K43" s="16"/>
      <c r="L43" s="16"/>
    </row>
  </sheetData>
  <mergeCells count="15">
    <mergeCell ref="D30:F30"/>
    <mergeCell ref="C31:D31"/>
    <mergeCell ref="C32:D32"/>
    <mergeCell ref="C34:D34"/>
    <mergeCell ref="C8:K8"/>
    <mergeCell ref="C9:K9"/>
    <mergeCell ref="D25:F25"/>
    <mergeCell ref="D27:F27"/>
    <mergeCell ref="D29:F29"/>
    <mergeCell ref="C7:K7"/>
    <mergeCell ref="B1:L1"/>
    <mergeCell ref="C4:K4"/>
    <mergeCell ref="C5:K5"/>
    <mergeCell ref="D6:F6"/>
    <mergeCell ref="H6:I6"/>
  </mergeCells>
  <phoneticPr fontId="2"/>
  <pageMargins left="0.47244094488188981" right="0.23622047244094491" top="0.47244094488188981" bottom="0.74803149606299213" header="0.31496062992125984" footer="0.31496062992125984"/>
  <pageSetup paperSize="9" scale="86" orientation="portrait" horizontalDpi="300" verticalDpi="300"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インフレスライド請求額計算例</vt:lpstr>
      <vt:lpstr>様式１－3</vt:lpstr>
      <vt:lpstr>数量総括表</vt:lpstr>
      <vt:lpstr>インフレスライド請求額計算例!Print_Area</vt:lpstr>
      <vt:lpstr>数量総括表!Print_Area</vt:lpstr>
      <vt:lpstr>'様式１－3'!Print_Area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2022-06-26T05:24:13Z</dcterms:modified>
</cp:coreProperties>
</file>