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1_070_050_000\02事業者係\02固有\001 制度運営\01-1 介護保険事業者関係書\01 各サービス担当業務\05 施設系\03 有料老人ホーム\07経営状況報告関係\R05\ホームページ\"/>
    </mc:Choice>
  </mc:AlternateContent>
  <bookViews>
    <workbookView xWindow="120" yWindow="45" windowWidth="20340" windowHeight="7650" activeTab="1"/>
  </bookViews>
  <sheets>
    <sheet name="連絡票" sheetId="3" r:id="rId1"/>
    <sheet name="調査票１（入力用）" sheetId="1" r:id="rId2"/>
    <sheet name="調査票２（入力用）" sheetId="2" r:id="rId3"/>
    <sheet name="調査票１（集約用・入力不要）" sheetId="4" r:id="rId4"/>
    <sheet name="調査票２（集約用・入力不要）" sheetId="7" r:id="rId5"/>
    <sheet name="調査票１（入力用・記入例）" sheetId="5" r:id="rId6"/>
    <sheet name="調査票１（集約用・記入例）" sheetId="6" r:id="rId7"/>
    <sheet name="調査票２（入力用・記入例）" sheetId="8" r:id="rId8"/>
    <sheet name="調査票２（集約用・記入例）" sheetId="9" r:id="rId9"/>
  </sheets>
  <definedNames>
    <definedName name="_xlnm.Print_Area" localSheetId="2">'調査票２（入力用）'!$A$1:$I$63</definedName>
    <definedName name="_xlnm.Print_Area" localSheetId="7">'調査票２（入力用・記入例）'!$A$1:$I$64</definedName>
    <definedName name="_xlnm.Print_Titles" localSheetId="1">'調査票１（入力用）'!$2:$2</definedName>
    <definedName name="_xlnm.Print_Titles" localSheetId="5">'調査票１（入力用・記入例）'!$2:$2</definedName>
  </definedNames>
  <calcPr calcId="162913"/>
</workbook>
</file>

<file path=xl/calcChain.xml><?xml version="1.0" encoding="utf-8"?>
<calcChain xmlns="http://schemas.openxmlformats.org/spreadsheetml/2006/main">
  <c r="C5" i="1" l="1"/>
  <c r="D29" i="2"/>
  <c r="D32" i="2"/>
  <c r="D26" i="2"/>
  <c r="I15" i="4" l="1"/>
  <c r="E12" i="4"/>
  <c r="K12" i="4" s="1"/>
  <c r="H12" i="4" l="1"/>
  <c r="F15" i="2"/>
  <c r="E15" i="2"/>
  <c r="F6" i="2"/>
  <c r="F24" i="2" s="1"/>
  <c r="E6" i="2"/>
  <c r="E24" i="2" s="1"/>
  <c r="C39" i="9" l="1"/>
  <c r="D32" i="8"/>
  <c r="D30" i="2"/>
  <c r="C30" i="7" s="1"/>
  <c r="D27" i="2"/>
  <c r="C23" i="7" s="1"/>
  <c r="E9" i="4" l="1"/>
  <c r="I10" i="4" l="1"/>
  <c r="C11" i="1" l="1"/>
  <c r="L14" i="7" l="1"/>
  <c r="L13" i="7"/>
  <c r="K14" i="7"/>
  <c r="K13" i="7"/>
  <c r="J14" i="7"/>
  <c r="J13" i="7"/>
  <c r="I14" i="7"/>
  <c r="I13" i="7"/>
  <c r="H14" i="7"/>
  <c r="H13" i="7"/>
  <c r="G14" i="7"/>
  <c r="G13" i="7"/>
  <c r="F14" i="7"/>
  <c r="F13" i="7"/>
  <c r="E14" i="7"/>
  <c r="E13" i="7"/>
  <c r="L14" i="9"/>
  <c r="L13" i="9"/>
  <c r="K14" i="9"/>
  <c r="K13" i="9"/>
  <c r="J14" i="9"/>
  <c r="J13" i="9"/>
  <c r="I14" i="9"/>
  <c r="I13" i="9"/>
  <c r="H14" i="9"/>
  <c r="H13" i="9"/>
  <c r="G14" i="9"/>
  <c r="G13" i="9"/>
  <c r="F14" i="9"/>
  <c r="F13" i="9"/>
  <c r="E14" i="9"/>
  <c r="M14" i="9" s="1"/>
  <c r="E13" i="9"/>
  <c r="M13" i="9" s="1"/>
  <c r="M14" i="7" l="1"/>
  <c r="M13" i="7"/>
  <c r="C36" i="7" l="1"/>
  <c r="C29" i="7"/>
  <c r="C22" i="7"/>
  <c r="C37" i="9"/>
  <c r="D30" i="8"/>
  <c r="C30" i="9" s="1"/>
  <c r="D27" i="8"/>
  <c r="C23" i="9" s="1"/>
  <c r="C36" i="9"/>
  <c r="D29" i="8"/>
  <c r="C29" i="9" s="1"/>
  <c r="D26" i="8"/>
  <c r="C22" i="9" s="1"/>
  <c r="C4" i="8"/>
  <c r="C5" i="9" s="1"/>
  <c r="E10" i="6"/>
  <c r="L11" i="9"/>
  <c r="C32" i="9"/>
  <c r="C25" i="9"/>
  <c r="C20" i="9"/>
  <c r="L10" i="9"/>
  <c r="K11" i="9"/>
  <c r="K10" i="9"/>
  <c r="J11" i="9"/>
  <c r="J10" i="9"/>
  <c r="I11" i="9"/>
  <c r="I10" i="9"/>
  <c r="H11" i="9"/>
  <c r="H10" i="9"/>
  <c r="G11" i="9"/>
  <c r="G10" i="9"/>
  <c r="F11" i="9"/>
  <c r="F10" i="9"/>
  <c r="E11" i="9"/>
  <c r="E10" i="9"/>
  <c r="F6" i="9"/>
  <c r="J4" i="9"/>
  <c r="C3" i="8"/>
  <c r="C3" i="9" s="1"/>
  <c r="C15" i="8"/>
  <c r="C6" i="8"/>
  <c r="C38" i="7"/>
  <c r="C32" i="7"/>
  <c r="C25" i="7"/>
  <c r="C20" i="7"/>
  <c r="L11" i="7"/>
  <c r="K11" i="7"/>
  <c r="J11" i="7"/>
  <c r="I11" i="7"/>
  <c r="H11" i="7"/>
  <c r="G11" i="7"/>
  <c r="F11" i="7"/>
  <c r="E11" i="7"/>
  <c r="L10" i="7"/>
  <c r="K10" i="7"/>
  <c r="K12" i="7" s="1"/>
  <c r="J10" i="7"/>
  <c r="I10" i="7"/>
  <c r="H10" i="7"/>
  <c r="G10" i="7"/>
  <c r="G12" i="7" s="1"/>
  <c r="F10" i="7"/>
  <c r="E10" i="7"/>
  <c r="F6" i="7"/>
  <c r="J4" i="7"/>
  <c r="I36" i="4"/>
  <c r="I35" i="4"/>
  <c r="I34" i="4"/>
  <c r="I33" i="4"/>
  <c r="I32" i="4"/>
  <c r="I31" i="4"/>
  <c r="F36" i="4"/>
  <c r="F35" i="4"/>
  <c r="F34" i="4"/>
  <c r="F33" i="4"/>
  <c r="F32" i="4"/>
  <c r="F31" i="4"/>
  <c r="E30" i="4"/>
  <c r="E29" i="4"/>
  <c r="E28" i="4"/>
  <c r="E27" i="4"/>
  <c r="E26" i="4"/>
  <c r="E25" i="4"/>
  <c r="E24" i="4"/>
  <c r="I22" i="4"/>
  <c r="I21" i="4"/>
  <c r="I20" i="4"/>
  <c r="I19" i="4"/>
  <c r="I18" i="4"/>
  <c r="D23" i="4"/>
  <c r="D22" i="4"/>
  <c r="D21" i="4"/>
  <c r="D20" i="4"/>
  <c r="D19" i="4"/>
  <c r="D18" i="4"/>
  <c r="E16" i="4"/>
  <c r="E15" i="4"/>
  <c r="H14" i="4"/>
  <c r="K13" i="4"/>
  <c r="G13" i="4"/>
  <c r="M12" i="4"/>
  <c r="E11" i="4"/>
  <c r="E10" i="4"/>
  <c r="E8" i="4"/>
  <c r="K7" i="4"/>
  <c r="G7" i="4"/>
  <c r="E6" i="4"/>
  <c r="F5" i="4"/>
  <c r="E4" i="4"/>
  <c r="E3" i="4"/>
  <c r="E11" i="6"/>
  <c r="E12" i="6"/>
  <c r="K12" i="6" s="1"/>
  <c r="I36" i="6"/>
  <c r="I35" i="6"/>
  <c r="I34" i="6"/>
  <c r="I33" i="6"/>
  <c r="I32" i="6"/>
  <c r="I31" i="6"/>
  <c r="F36" i="6"/>
  <c r="F35" i="6"/>
  <c r="F34" i="6"/>
  <c r="F33" i="6"/>
  <c r="F32" i="6"/>
  <c r="F31" i="6"/>
  <c r="E30" i="6"/>
  <c r="E29" i="6"/>
  <c r="E28" i="6"/>
  <c r="E27" i="6"/>
  <c r="E26" i="6"/>
  <c r="E25" i="6"/>
  <c r="E24" i="6"/>
  <c r="I22" i="6"/>
  <c r="I21" i="6"/>
  <c r="I20" i="6"/>
  <c r="I19" i="6"/>
  <c r="I18" i="6"/>
  <c r="D23" i="6"/>
  <c r="D22" i="6"/>
  <c r="D21" i="6"/>
  <c r="D20" i="6"/>
  <c r="D19" i="6"/>
  <c r="D18" i="6"/>
  <c r="E16" i="6"/>
  <c r="E15" i="6"/>
  <c r="H14" i="6"/>
  <c r="K13" i="6"/>
  <c r="G13" i="6"/>
  <c r="E9" i="6"/>
  <c r="E8" i="6"/>
  <c r="K7" i="6"/>
  <c r="G7" i="6"/>
  <c r="E6" i="6"/>
  <c r="F5" i="6"/>
  <c r="E4" i="6"/>
  <c r="E3" i="6"/>
  <c r="C40" i="5"/>
  <c r="I17" i="6" s="1"/>
  <c r="C33" i="5"/>
  <c r="D17" i="6" s="1"/>
  <c r="C15" i="2"/>
  <c r="C6" i="2"/>
  <c r="C4" i="2"/>
  <c r="C5" i="7" s="1"/>
  <c r="C3" i="2"/>
  <c r="C3" i="7" s="1"/>
  <c r="C38" i="1"/>
  <c r="I17" i="4" s="1"/>
  <c r="C31" i="1"/>
  <c r="D17" i="4" s="1"/>
  <c r="C24" i="8" l="1"/>
  <c r="H12" i="6"/>
  <c r="I12" i="6" s="1"/>
  <c r="E12" i="9"/>
  <c r="I12" i="9"/>
  <c r="L12" i="7"/>
  <c r="J12" i="7"/>
  <c r="H12" i="7"/>
  <c r="E12" i="7"/>
  <c r="F12" i="9"/>
  <c r="H12" i="9"/>
  <c r="J12" i="9"/>
  <c r="M11" i="9"/>
  <c r="K12" i="9"/>
  <c r="M10" i="9"/>
  <c r="F12" i="7"/>
  <c r="C24" i="2"/>
  <c r="M11" i="7"/>
  <c r="I12" i="7"/>
  <c r="L12" i="9"/>
  <c r="G12" i="9"/>
  <c r="M12" i="6"/>
  <c r="J12" i="6"/>
  <c r="G12" i="6"/>
  <c r="M10" i="7"/>
  <c r="J12" i="4"/>
  <c r="I12" i="4" l="1"/>
  <c r="G12" i="4"/>
  <c r="M12" i="7"/>
  <c r="M12" i="9"/>
</calcChain>
</file>

<file path=xl/comments1.xml><?xml version="1.0" encoding="utf-8"?>
<comments xmlns="http://schemas.openxmlformats.org/spreadsheetml/2006/main">
  <authors>
    <author>kwg</author>
  </authors>
  <commentList>
    <comment ref="C3"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 authorId="0" shapeId="0">
      <text>
        <r>
          <rPr>
            <b/>
            <sz val="9"/>
            <color indexed="81"/>
            <rFont val="ＭＳ Ｐゴシック"/>
            <family val="3"/>
            <charset val="128"/>
          </rPr>
          <t>連絡票と連動</t>
        </r>
        <r>
          <rPr>
            <sz val="9"/>
            <color indexed="81"/>
            <rFont val="ＭＳ Ｐゴシック"/>
            <family val="3"/>
            <charset val="128"/>
          </rPr>
          <t xml:space="preserve">
</t>
        </r>
      </text>
    </comment>
    <comment ref="C11" authorId="0" shapeId="0">
      <text>
        <r>
          <rPr>
            <b/>
            <sz val="9"/>
            <color indexed="81"/>
            <rFont val="ＭＳ Ｐゴシック"/>
            <family val="3"/>
            <charset val="128"/>
          </rPr>
          <t>連絡票と連動</t>
        </r>
        <r>
          <rPr>
            <sz val="9"/>
            <color indexed="81"/>
            <rFont val="ＭＳ Ｐゴシック"/>
            <family val="3"/>
            <charset val="128"/>
          </rPr>
          <t xml:space="preserve">
</t>
        </r>
      </text>
    </comment>
    <comment ref="C21" authorId="0" shapeId="0">
      <text>
        <r>
          <rPr>
            <b/>
            <sz val="9"/>
            <color indexed="81"/>
            <rFont val="ＭＳ Ｐゴシック"/>
            <family val="3"/>
            <charset val="128"/>
          </rPr>
          <t>定額の場合のみ記入</t>
        </r>
        <r>
          <rPr>
            <sz val="9"/>
            <color indexed="81"/>
            <rFont val="ＭＳ Ｐゴシック"/>
            <family val="3"/>
            <charset val="128"/>
          </rPr>
          <t xml:space="preserve">
</t>
        </r>
      </text>
    </comment>
    <comment ref="C2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4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47"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48"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49"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0"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1"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2"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3"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4"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6"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7"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8"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kwg</author>
  </authors>
  <commentList>
    <comment ref="C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2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26" authorId="0" shapeId="0">
      <text>
        <r>
          <rPr>
            <b/>
            <sz val="9"/>
            <color indexed="81"/>
            <rFont val="ＭＳ Ｐゴシック"/>
            <family val="3"/>
            <charset val="128"/>
          </rPr>
          <t>別表から該当する番号を選択</t>
        </r>
        <r>
          <rPr>
            <sz val="9"/>
            <color indexed="81"/>
            <rFont val="ＭＳ Ｐゴシック"/>
            <family val="3"/>
            <charset val="128"/>
          </rPr>
          <t xml:space="preserve">
</t>
        </r>
      </text>
    </comment>
    <comment ref="C29" authorId="0" shapeId="0">
      <text>
        <r>
          <rPr>
            <b/>
            <sz val="9"/>
            <color indexed="81"/>
            <rFont val="ＭＳ Ｐゴシック"/>
            <family val="3"/>
            <charset val="128"/>
          </rPr>
          <t>別表から該当する番号を選択</t>
        </r>
        <r>
          <rPr>
            <sz val="9"/>
            <color indexed="81"/>
            <rFont val="ＭＳ Ｐゴシック"/>
            <family val="3"/>
            <charset val="128"/>
          </rPr>
          <t xml:space="preserve">
</t>
        </r>
      </text>
    </comment>
    <comment ref="C32" authorId="0" shapeId="0">
      <text>
        <r>
          <rPr>
            <b/>
            <sz val="9"/>
            <color indexed="81"/>
            <rFont val="ＭＳ Ｐゴシック"/>
            <family val="3"/>
            <charset val="128"/>
          </rPr>
          <t>別表から該当する番号を選択</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kwg</author>
  </authors>
  <commentList>
    <comment ref="C3"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D17"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27"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47"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49"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0"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1"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2"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3"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4"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6"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7"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8"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59"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60"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kwg</author>
  </authors>
  <commentList>
    <comment ref="C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25"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C26" authorId="0" shapeId="0">
      <text>
        <r>
          <rPr>
            <b/>
            <sz val="9"/>
            <color indexed="81"/>
            <rFont val="ＭＳ Ｐゴシック"/>
            <family val="3"/>
            <charset val="128"/>
          </rPr>
          <t>別表から該当する番号を選択</t>
        </r>
        <r>
          <rPr>
            <sz val="9"/>
            <color indexed="81"/>
            <rFont val="ＭＳ Ｐゴシック"/>
            <family val="3"/>
            <charset val="128"/>
          </rPr>
          <t xml:space="preserve">
</t>
        </r>
      </text>
    </comment>
    <comment ref="C29" authorId="0" shapeId="0">
      <text>
        <r>
          <rPr>
            <b/>
            <sz val="9"/>
            <color indexed="81"/>
            <rFont val="ＭＳ Ｐゴシック"/>
            <family val="3"/>
            <charset val="128"/>
          </rPr>
          <t>別表から該当する番号を選択</t>
        </r>
        <r>
          <rPr>
            <sz val="9"/>
            <color indexed="81"/>
            <rFont val="ＭＳ Ｐゴシック"/>
            <family val="3"/>
            <charset val="128"/>
          </rPr>
          <t xml:space="preserve">
</t>
        </r>
      </text>
    </comment>
    <comment ref="C32" authorId="0" shapeId="0">
      <text>
        <r>
          <rPr>
            <b/>
            <sz val="9"/>
            <color indexed="81"/>
            <rFont val="ＭＳ Ｐゴシック"/>
            <family val="3"/>
            <charset val="128"/>
          </rPr>
          <t>別表から該当する番号を選択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<sst xmlns="http://schemas.openxmlformats.org/spreadsheetml/2006/main" count="736" uniqueCount="329">
  <si>
    <t>調査票１</t>
    <rPh sb="0" eb="3">
      <t>チョウサヒョウ</t>
    </rPh>
    <phoneticPr fontId="1"/>
  </si>
  <si>
    <t>項目</t>
    <rPh sb="0" eb="2">
      <t>コウモク</t>
    </rPh>
    <phoneticPr fontId="1"/>
  </si>
  <si>
    <t>１　類型</t>
    <rPh sb="2" eb="4">
      <t>ルイケイ</t>
    </rPh>
    <phoneticPr fontId="1"/>
  </si>
  <si>
    <t>２　施設（住宅）</t>
    <rPh sb="2" eb="4">
      <t>シセツ</t>
    </rPh>
    <rPh sb="5" eb="7">
      <t>ジュウタク</t>
    </rPh>
    <phoneticPr fontId="1"/>
  </si>
  <si>
    <t>①名称</t>
    <rPh sb="1" eb="3">
      <t>メイショウ</t>
    </rPh>
    <phoneticPr fontId="1"/>
  </si>
  <si>
    <t>②郵便番号</t>
    <rPh sb="1" eb="5">
      <t>ユウビンバンゴウ</t>
    </rPh>
    <phoneticPr fontId="1"/>
  </si>
  <si>
    <t>③所在地</t>
    <rPh sb="1" eb="4">
      <t>ショザイチ</t>
    </rPh>
    <phoneticPr fontId="1"/>
  </si>
  <si>
    <t>④電話番号</t>
    <rPh sb="1" eb="3">
      <t>デンワ</t>
    </rPh>
    <rPh sb="3" eb="5">
      <t>バンゴウ</t>
    </rPh>
    <phoneticPr fontId="1"/>
  </si>
  <si>
    <t>⑤FAX</t>
    <phoneticPr fontId="1"/>
  </si>
  <si>
    <t>３　事業者</t>
    <rPh sb="2" eb="5">
      <t>ジギョウシャ</t>
    </rPh>
    <phoneticPr fontId="1"/>
  </si>
  <si>
    <t>③本社等事務所所在地</t>
    <rPh sb="1" eb="4">
      <t>ホンシャトウ</t>
    </rPh>
    <rPh sb="4" eb="6">
      <t>ジム</t>
    </rPh>
    <rPh sb="6" eb="7">
      <t>ショ</t>
    </rPh>
    <rPh sb="7" eb="10">
      <t>ショザイチ</t>
    </rPh>
    <phoneticPr fontId="1"/>
  </si>
  <si>
    <t>４　開設年月日</t>
    <rPh sb="2" eb="4">
      <t>カイセツ</t>
    </rPh>
    <rPh sb="4" eb="7">
      <t>ネンガッピ</t>
    </rPh>
    <phoneticPr fontId="1"/>
  </si>
  <si>
    <t>５　定員・戸数</t>
    <rPh sb="2" eb="4">
      <t>テイイン</t>
    </rPh>
    <rPh sb="5" eb="7">
      <t>コスウ</t>
    </rPh>
    <phoneticPr fontId="1"/>
  </si>
  <si>
    <t>６　入居者数</t>
    <rPh sb="2" eb="5">
      <t>ニュウキョシャ</t>
    </rPh>
    <rPh sb="5" eb="6">
      <t>カズ</t>
    </rPh>
    <phoneticPr fontId="1"/>
  </si>
  <si>
    <t>７　敷金</t>
    <rPh sb="2" eb="4">
      <t>シキキン</t>
    </rPh>
    <phoneticPr fontId="1"/>
  </si>
  <si>
    <t>８　前払金（１人利用の場合）</t>
    <rPh sb="2" eb="4">
      <t>マエバラ</t>
    </rPh>
    <rPh sb="4" eb="5">
      <t>キン</t>
    </rPh>
    <rPh sb="7" eb="8">
      <t>ニン</t>
    </rPh>
    <rPh sb="8" eb="10">
      <t>リヨウ</t>
    </rPh>
    <rPh sb="11" eb="13">
      <t>バアイ</t>
    </rPh>
    <phoneticPr fontId="1"/>
  </si>
  <si>
    <t>①最低金額</t>
    <rPh sb="1" eb="3">
      <t>サイテイ</t>
    </rPh>
    <rPh sb="3" eb="5">
      <t>キンガク</t>
    </rPh>
    <phoneticPr fontId="1"/>
  </si>
  <si>
    <t>②最高金額</t>
    <rPh sb="1" eb="3">
      <t>サイコウ</t>
    </rPh>
    <rPh sb="3" eb="5">
      <t>キンガク</t>
    </rPh>
    <phoneticPr fontId="1"/>
  </si>
  <si>
    <t>③前払金の保全措置</t>
    <rPh sb="1" eb="4">
      <t>マエバライキン</t>
    </rPh>
    <rPh sb="5" eb="7">
      <t>ホゼン</t>
    </rPh>
    <rPh sb="7" eb="9">
      <t>ソチ</t>
    </rPh>
    <phoneticPr fontId="1"/>
  </si>
  <si>
    <t>９　その他の入居時費用</t>
    <rPh sb="4" eb="5">
      <t>タ</t>
    </rPh>
    <rPh sb="6" eb="8">
      <t>ニュウキョ</t>
    </rPh>
    <rPh sb="8" eb="9">
      <t>ジ</t>
    </rPh>
    <rPh sb="9" eb="11">
      <t>ヒヨウ</t>
    </rPh>
    <phoneticPr fontId="1"/>
  </si>
  <si>
    <t>①内容</t>
    <rPh sb="1" eb="3">
      <t>ナイヨウ</t>
    </rPh>
    <phoneticPr fontId="1"/>
  </si>
  <si>
    <t>②金額</t>
    <rPh sb="1" eb="3">
      <t>キンガク</t>
    </rPh>
    <phoneticPr fontId="1"/>
  </si>
  <si>
    <t>１０　介護費用一時金</t>
    <rPh sb="3" eb="5">
      <t>カイゴ</t>
    </rPh>
    <rPh sb="5" eb="7">
      <t>ヒヨウ</t>
    </rPh>
    <rPh sb="7" eb="10">
      <t>イチジキン</t>
    </rPh>
    <phoneticPr fontId="1"/>
  </si>
  <si>
    <t>11-1 月額利用料（最低金額）</t>
    <rPh sb="5" eb="7">
      <t>ゲツガク</t>
    </rPh>
    <rPh sb="7" eb="10">
      <t>リヨウリョウ</t>
    </rPh>
    <rPh sb="11" eb="13">
      <t>サイテイ</t>
    </rPh>
    <rPh sb="13" eb="15">
      <t>キンガク</t>
    </rPh>
    <phoneticPr fontId="1"/>
  </si>
  <si>
    <t>11-2 月額利用料（最高金額）</t>
    <rPh sb="5" eb="7">
      <t>ゲツガク</t>
    </rPh>
    <rPh sb="7" eb="10">
      <t>リヨウリョウ</t>
    </rPh>
    <rPh sb="11" eb="13">
      <t>サイコウ</t>
    </rPh>
    <rPh sb="13" eb="15">
      <t>キンガク</t>
    </rPh>
    <phoneticPr fontId="1"/>
  </si>
  <si>
    <t>①総額</t>
    <rPh sb="1" eb="3">
      <t>ソウガク</t>
    </rPh>
    <phoneticPr fontId="1"/>
  </si>
  <si>
    <t>②家賃</t>
    <rPh sb="1" eb="3">
      <t>ヤチン</t>
    </rPh>
    <phoneticPr fontId="1"/>
  </si>
  <si>
    <t>③食費</t>
    <rPh sb="1" eb="3">
      <t>ショクヒ</t>
    </rPh>
    <phoneticPr fontId="1"/>
  </si>
  <si>
    <t>④共益費</t>
    <rPh sb="1" eb="4">
      <t>キョウエキヒ</t>
    </rPh>
    <phoneticPr fontId="1"/>
  </si>
  <si>
    <t>⑤基本サービス費</t>
    <rPh sb="1" eb="3">
      <t>キホン</t>
    </rPh>
    <rPh sb="7" eb="8">
      <t>ヒ</t>
    </rPh>
    <phoneticPr fontId="1"/>
  </si>
  <si>
    <t>⑥その他</t>
    <rPh sb="3" eb="4">
      <t>タ</t>
    </rPh>
    <phoneticPr fontId="1"/>
  </si>
  <si>
    <t>１２　追加介護費用</t>
    <rPh sb="3" eb="5">
      <t>ツイカ</t>
    </rPh>
    <rPh sb="5" eb="7">
      <t>カイゴ</t>
    </rPh>
    <rPh sb="7" eb="9">
      <t>ヒヨウ</t>
    </rPh>
    <phoneticPr fontId="1"/>
  </si>
  <si>
    <t>１３　体験入居</t>
    <rPh sb="3" eb="5">
      <t>タイケン</t>
    </rPh>
    <rPh sb="5" eb="7">
      <t>ニュウキョ</t>
    </rPh>
    <phoneticPr fontId="1"/>
  </si>
  <si>
    <t>１４　情報開示</t>
    <rPh sb="3" eb="5">
      <t>ジョウホウ</t>
    </rPh>
    <rPh sb="5" eb="7">
      <t>カイジ</t>
    </rPh>
    <phoneticPr fontId="1"/>
  </si>
  <si>
    <t>①重要事項説明書</t>
    <rPh sb="1" eb="3">
      <t>ジュウヨウ</t>
    </rPh>
    <rPh sb="3" eb="5">
      <t>ジコウ</t>
    </rPh>
    <rPh sb="5" eb="8">
      <t>セツメイショ</t>
    </rPh>
    <phoneticPr fontId="1"/>
  </si>
  <si>
    <t>②入居・サービス等契約書</t>
    <rPh sb="1" eb="3">
      <t>ニュウキョ</t>
    </rPh>
    <rPh sb="8" eb="9">
      <t>ナド</t>
    </rPh>
    <rPh sb="9" eb="12">
      <t>ケイヤクショ</t>
    </rPh>
    <phoneticPr fontId="1"/>
  </si>
  <si>
    <t>③管理規程</t>
    <rPh sb="1" eb="3">
      <t>カンリ</t>
    </rPh>
    <rPh sb="3" eb="5">
      <t>キテイ</t>
    </rPh>
    <phoneticPr fontId="1"/>
  </si>
  <si>
    <t>④財務諸表</t>
    <rPh sb="1" eb="3">
      <t>ザイム</t>
    </rPh>
    <rPh sb="3" eb="5">
      <t>ショヒョウ</t>
    </rPh>
    <phoneticPr fontId="1"/>
  </si>
  <si>
    <t>１５　有料協加入</t>
    <rPh sb="3" eb="5">
      <t>ユウリョウ</t>
    </rPh>
    <rPh sb="5" eb="6">
      <t>キョウ</t>
    </rPh>
    <rPh sb="6" eb="8">
      <t>カニュウ</t>
    </rPh>
    <phoneticPr fontId="1"/>
  </si>
  <si>
    <t>１６　市指針不適合</t>
    <rPh sb="3" eb="4">
      <t>シ</t>
    </rPh>
    <rPh sb="4" eb="6">
      <t>シシン</t>
    </rPh>
    <rPh sb="6" eb="9">
      <t>フテキゴウ</t>
    </rPh>
    <phoneticPr fontId="1"/>
  </si>
  <si>
    <t>川口市</t>
    <rPh sb="0" eb="3">
      <t>カワグチシ</t>
    </rPh>
    <phoneticPr fontId="1"/>
  </si>
  <si>
    <t>単位</t>
    <rPh sb="0" eb="2">
      <t>タンイ</t>
    </rPh>
    <phoneticPr fontId="1"/>
  </si>
  <si>
    <t>人</t>
    <rPh sb="0" eb="1">
      <t>ニン</t>
    </rPh>
    <phoneticPr fontId="1"/>
  </si>
  <si>
    <t>円</t>
    <rPh sb="0" eb="1">
      <t>エン</t>
    </rPh>
    <phoneticPr fontId="1"/>
  </si>
  <si>
    <t>①</t>
    <phoneticPr fontId="1"/>
  </si>
  <si>
    <t>②</t>
    <phoneticPr fontId="1"/>
  </si>
  <si>
    <t>③</t>
    <phoneticPr fontId="1"/>
  </si>
  <si>
    <t>④</t>
    <phoneticPr fontId="1"/>
  </si>
  <si>
    <t>⑤</t>
    <phoneticPr fontId="1"/>
  </si>
  <si>
    <t>⇒</t>
    <phoneticPr fontId="1"/>
  </si>
  <si>
    <t>記入欄の説明</t>
    <rPh sb="0" eb="2">
      <t>キニュウ</t>
    </rPh>
    <rPh sb="2" eb="3">
      <t>ラン</t>
    </rPh>
    <rPh sb="4" eb="6">
      <t>セツメイ</t>
    </rPh>
    <phoneticPr fontId="1"/>
  </si>
  <si>
    <t>施設（住宅）名を記入</t>
    <rPh sb="0" eb="2">
      <t>シセツ</t>
    </rPh>
    <rPh sb="3" eb="5">
      <t>ジュウタク</t>
    </rPh>
    <rPh sb="6" eb="7">
      <t>メイ</t>
    </rPh>
    <rPh sb="8" eb="10">
      <t>キニュウ</t>
    </rPh>
    <phoneticPr fontId="1"/>
  </si>
  <si>
    <t>半角英数（ハイフンは「-」）で記入。例：332-0001</t>
    <rPh sb="0" eb="2">
      <t>ハンカク</t>
    </rPh>
    <rPh sb="2" eb="4">
      <t>エイスウ</t>
    </rPh>
    <rPh sb="15" eb="17">
      <t>キニュウ</t>
    </rPh>
    <rPh sb="18" eb="19">
      <t>レイ</t>
    </rPh>
    <phoneticPr fontId="1"/>
  </si>
  <si>
    <t>施設（住宅）の所在地を記入</t>
    <rPh sb="0" eb="2">
      <t>シセツ</t>
    </rPh>
    <rPh sb="3" eb="5">
      <t>ジュウタク</t>
    </rPh>
    <rPh sb="7" eb="10">
      <t>ショザイチ</t>
    </rPh>
    <rPh sb="11" eb="13">
      <t>キニュウ</t>
    </rPh>
    <phoneticPr fontId="1"/>
  </si>
  <si>
    <t>半角英数（ハイフンは「-」）で記入。例：048-259-7293</t>
    <rPh sb="0" eb="2">
      <t>ハンカク</t>
    </rPh>
    <rPh sb="2" eb="4">
      <t>エイスウ</t>
    </rPh>
    <rPh sb="15" eb="17">
      <t>キニュウ</t>
    </rPh>
    <rPh sb="18" eb="19">
      <t>レイ</t>
    </rPh>
    <phoneticPr fontId="1"/>
  </si>
  <si>
    <t>当該施設・住宅を運営している事業者の名称（法人名又は個人事業主の氏名）を記入</t>
    <rPh sb="0" eb="2">
      <t>トウガイ</t>
    </rPh>
    <rPh sb="2" eb="4">
      <t>シセツ</t>
    </rPh>
    <rPh sb="5" eb="7">
      <t>ジュウタク</t>
    </rPh>
    <rPh sb="8" eb="10">
      <t>ウンエイ</t>
    </rPh>
    <rPh sb="14" eb="17">
      <t>ジギョウシャ</t>
    </rPh>
    <rPh sb="18" eb="20">
      <t>メイショウ</t>
    </rPh>
    <rPh sb="21" eb="23">
      <t>ホウジン</t>
    </rPh>
    <rPh sb="23" eb="24">
      <t>メイ</t>
    </rPh>
    <rPh sb="24" eb="25">
      <t>マタ</t>
    </rPh>
    <rPh sb="26" eb="28">
      <t>コジン</t>
    </rPh>
    <rPh sb="28" eb="30">
      <t>ジギョウ</t>
    </rPh>
    <rPh sb="30" eb="31">
      <t>シュ</t>
    </rPh>
    <rPh sb="32" eb="34">
      <t>シメイ</t>
    </rPh>
    <rPh sb="36" eb="38">
      <t>キニュウ</t>
    </rPh>
    <phoneticPr fontId="1"/>
  </si>
  <si>
    <t>本社又は事務所所在地を記入</t>
    <rPh sb="0" eb="2">
      <t>ホンシャ</t>
    </rPh>
    <rPh sb="2" eb="3">
      <t>マタ</t>
    </rPh>
    <rPh sb="4" eb="6">
      <t>ジム</t>
    </rPh>
    <rPh sb="6" eb="7">
      <t>ショ</t>
    </rPh>
    <rPh sb="7" eb="10">
      <t>ショザイチ</t>
    </rPh>
    <rPh sb="11" eb="13">
      <t>キニュウ</t>
    </rPh>
    <phoneticPr fontId="1"/>
  </si>
  <si>
    <t>半角英数（ハイフンは「-」）で記入。例：048-252-3737</t>
    <rPh sb="0" eb="2">
      <t>ハンカク</t>
    </rPh>
    <rPh sb="2" eb="4">
      <t>エイスウ</t>
    </rPh>
    <rPh sb="15" eb="17">
      <t>キニュウ</t>
    </rPh>
    <rPh sb="18" eb="19">
      <t>レイ</t>
    </rPh>
    <phoneticPr fontId="1"/>
  </si>
  <si>
    <t>例：敷金3月分の場合⇒「3」</t>
    <rPh sb="0" eb="1">
      <t>レイ</t>
    </rPh>
    <rPh sb="2" eb="4">
      <t>シキキン</t>
    </rPh>
    <rPh sb="5" eb="6">
      <t>ガツ</t>
    </rPh>
    <rPh sb="6" eb="7">
      <t>ブン</t>
    </rPh>
    <rPh sb="8" eb="10">
      <t>バアイ</t>
    </rPh>
    <phoneticPr fontId="1"/>
  </si>
  <si>
    <t>均一の場合は記入不要。「敷金あり」と「なし」がある場合、７①には0、７②には月数又は金額を記入。</t>
    <rPh sb="0" eb="2">
      <t>キンイツ</t>
    </rPh>
    <rPh sb="3" eb="5">
      <t>バアイ</t>
    </rPh>
    <rPh sb="6" eb="8">
      <t>キニュウ</t>
    </rPh>
    <rPh sb="8" eb="10">
      <t>フヨウ</t>
    </rPh>
    <rPh sb="12" eb="14">
      <t>シキキン</t>
    </rPh>
    <rPh sb="25" eb="27">
      <t>バアイ</t>
    </rPh>
    <rPh sb="38" eb="39">
      <t>ツキ</t>
    </rPh>
    <rPh sb="39" eb="40">
      <t>スウ</t>
    </rPh>
    <rPh sb="40" eb="41">
      <t>マタ</t>
    </rPh>
    <rPh sb="42" eb="44">
      <t>キンガク</t>
    </rPh>
    <rPh sb="45" eb="47">
      <t>キニュウ</t>
    </rPh>
    <phoneticPr fontId="1"/>
  </si>
  <si>
    <t>均一の場合は最低金額と最高金額の欄に同じ金額を記入</t>
    <rPh sb="11" eb="13">
      <t>サイコウ</t>
    </rPh>
    <rPh sb="13" eb="15">
      <t>キンガク</t>
    </rPh>
    <rPh sb="16" eb="17">
      <t>ラン</t>
    </rPh>
    <rPh sb="18" eb="19">
      <t>オナ</t>
    </rPh>
    <rPh sb="20" eb="22">
      <t>キンガク</t>
    </rPh>
    <rPh sb="23" eb="25">
      <t>キニュウ</t>
    </rPh>
    <phoneticPr fontId="1"/>
  </si>
  <si>
    <t>例：事務手数料、保証金、預り金等、７ 敷金・８ 前払金以外の入居時費用の内容を記入</t>
    <rPh sb="0" eb="1">
      <t>レイ</t>
    </rPh>
    <rPh sb="2" eb="4">
      <t>ジム</t>
    </rPh>
    <rPh sb="4" eb="7">
      <t>テスウリョウ</t>
    </rPh>
    <rPh sb="8" eb="11">
      <t>ホショウキン</t>
    </rPh>
    <rPh sb="12" eb="13">
      <t>アズカ</t>
    </rPh>
    <rPh sb="14" eb="15">
      <t>キン</t>
    </rPh>
    <rPh sb="15" eb="16">
      <t>トウ</t>
    </rPh>
    <rPh sb="19" eb="21">
      <t>シキキン</t>
    </rPh>
    <rPh sb="24" eb="26">
      <t>マエバラ</t>
    </rPh>
    <rPh sb="26" eb="27">
      <t>キン</t>
    </rPh>
    <rPh sb="27" eb="29">
      <t>イガイ</t>
    </rPh>
    <rPh sb="30" eb="32">
      <t>ニュウキョ</t>
    </rPh>
    <rPh sb="32" eb="33">
      <t>ジ</t>
    </rPh>
    <rPh sb="33" eb="35">
      <t>ヒヨウ</t>
    </rPh>
    <rPh sb="36" eb="38">
      <t>ナイヨウ</t>
    </rPh>
    <rPh sb="39" eb="41">
      <t>キニュウ</t>
    </rPh>
    <phoneticPr fontId="1"/>
  </si>
  <si>
    <t>金額は種類ごとに分けて記載</t>
    <rPh sb="0" eb="2">
      <t>キンガク</t>
    </rPh>
    <rPh sb="3" eb="5">
      <t>シュルイ</t>
    </rPh>
    <rPh sb="8" eb="9">
      <t>ワ</t>
    </rPh>
    <rPh sb="11" eb="13">
      <t>キサイ</t>
    </rPh>
    <phoneticPr fontId="1"/>
  </si>
  <si>
    <t>契約書・重要事項説明書に介護費用一時金がある場合は記入</t>
    <rPh sb="0" eb="3">
      <t>ケイヤクショ</t>
    </rPh>
    <rPh sb="22" eb="24">
      <t>バアイ</t>
    </rPh>
    <rPh sb="25" eb="27">
      <t>キニュウ</t>
    </rPh>
    <phoneticPr fontId="1"/>
  </si>
  <si>
    <t>月額料金が2タイプ以上ある場合は、最低金額を記入。均一の場合はその金額を記入。</t>
    <rPh sb="0" eb="2">
      <t>ゲツガク</t>
    </rPh>
    <rPh sb="2" eb="4">
      <t>リョウキン</t>
    </rPh>
    <rPh sb="9" eb="11">
      <t>イジョウ</t>
    </rPh>
    <rPh sb="13" eb="15">
      <t>バアイ</t>
    </rPh>
    <rPh sb="17" eb="19">
      <t>サイテイ</t>
    </rPh>
    <rPh sb="19" eb="21">
      <t>キンガク</t>
    </rPh>
    <rPh sb="22" eb="24">
      <t>キニュウ</t>
    </rPh>
    <rPh sb="25" eb="27">
      <t>キンイツ</t>
    </rPh>
    <rPh sb="28" eb="30">
      <t>バアイ</t>
    </rPh>
    <rPh sb="33" eb="35">
      <t>キンガク</t>
    </rPh>
    <rPh sb="36" eb="38">
      <t>キニュウ</t>
    </rPh>
    <phoneticPr fontId="1"/>
  </si>
  <si>
    <t>②～⑥の合計を自動計算</t>
    <rPh sb="4" eb="6">
      <t>ゴウケイ</t>
    </rPh>
    <rPh sb="7" eb="9">
      <t>ジドウ</t>
    </rPh>
    <rPh sb="9" eb="11">
      <t>ケイサン</t>
    </rPh>
    <phoneticPr fontId="1"/>
  </si>
  <si>
    <t>家賃・室料等</t>
    <rPh sb="0" eb="2">
      <t>ヤチン</t>
    </rPh>
    <rPh sb="3" eb="5">
      <t>シツリョウ</t>
    </rPh>
    <rPh sb="5" eb="6">
      <t>トウ</t>
    </rPh>
    <phoneticPr fontId="1"/>
  </si>
  <si>
    <t>3食×30日の額</t>
    <rPh sb="1" eb="2">
      <t>ショク</t>
    </rPh>
    <rPh sb="5" eb="6">
      <t>ニチ</t>
    </rPh>
    <rPh sb="7" eb="8">
      <t>ガク</t>
    </rPh>
    <phoneticPr fontId="1"/>
  </si>
  <si>
    <t>状況把握・生活相談サービス費のみ</t>
    <rPh sb="0" eb="2">
      <t>ジョウキョウ</t>
    </rPh>
    <rPh sb="2" eb="4">
      <t>ハアク</t>
    </rPh>
    <rPh sb="5" eb="7">
      <t>セイカツ</t>
    </rPh>
    <rPh sb="7" eb="9">
      <t>ソウダン</t>
    </rPh>
    <rPh sb="13" eb="14">
      <t>ヒ</t>
    </rPh>
    <phoneticPr fontId="1"/>
  </si>
  <si>
    <t>その他費用がある場合</t>
    <rPh sb="2" eb="3">
      <t>タ</t>
    </rPh>
    <rPh sb="3" eb="5">
      <t>ヒヨウ</t>
    </rPh>
    <rPh sb="8" eb="10">
      <t>バアイ</t>
    </rPh>
    <phoneticPr fontId="1"/>
  </si>
  <si>
    <t>月額料金が均一の場合、11-1と同じ金額を記入。</t>
    <rPh sb="0" eb="2">
      <t>ゲツガク</t>
    </rPh>
    <rPh sb="2" eb="4">
      <t>リョウキン</t>
    </rPh>
    <rPh sb="5" eb="7">
      <t>キンイツ</t>
    </rPh>
    <rPh sb="8" eb="10">
      <t>バアイ</t>
    </rPh>
    <rPh sb="16" eb="17">
      <t>ドウ</t>
    </rPh>
    <rPh sb="18" eb="20">
      <t>キンガク</t>
    </rPh>
    <rPh sb="21" eb="23">
      <t>キニュウ</t>
    </rPh>
    <phoneticPr fontId="1"/>
  </si>
  <si>
    <t>介護保険サービス利用の自己負担分以外に、月額負担が必要な場合があれば記入。</t>
    <rPh sb="0" eb="2">
      <t>カイゴ</t>
    </rPh>
    <rPh sb="2" eb="4">
      <t>ホケン</t>
    </rPh>
    <rPh sb="8" eb="10">
      <t>リヨウ</t>
    </rPh>
    <rPh sb="11" eb="13">
      <t>ジコ</t>
    </rPh>
    <rPh sb="13" eb="15">
      <t>フタン</t>
    </rPh>
    <rPh sb="15" eb="16">
      <t>ブン</t>
    </rPh>
    <rPh sb="16" eb="18">
      <t>イガイ</t>
    </rPh>
    <rPh sb="20" eb="22">
      <t>ゲツガク</t>
    </rPh>
    <rPh sb="22" eb="24">
      <t>フタン</t>
    </rPh>
    <rPh sb="25" eb="27">
      <t>ヒツヨウ</t>
    </rPh>
    <rPh sb="28" eb="30">
      <t>バアイ</t>
    </rPh>
    <rPh sb="34" eb="36">
      <t>キニュウ</t>
    </rPh>
    <phoneticPr fontId="1"/>
  </si>
  <si>
    <t>体験入居あり・なしを選択</t>
    <rPh sb="0" eb="2">
      <t>タイケン</t>
    </rPh>
    <rPh sb="2" eb="4">
      <t>ニュウキョ</t>
    </rPh>
    <rPh sb="10" eb="12">
      <t>センタク</t>
    </rPh>
    <phoneticPr fontId="1"/>
  </si>
  <si>
    <t>書面交付あり・閲覧のみ・なしを選択</t>
    <rPh sb="0" eb="2">
      <t>ショメン</t>
    </rPh>
    <rPh sb="2" eb="4">
      <t>コウフ</t>
    </rPh>
    <rPh sb="7" eb="9">
      <t>エツラン</t>
    </rPh>
    <rPh sb="15" eb="17">
      <t>センタク</t>
    </rPh>
    <phoneticPr fontId="1"/>
  </si>
  <si>
    <t>⑥</t>
    <phoneticPr fontId="1"/>
  </si>
  <si>
    <t>記入欄２（説明、注釈等）</t>
    <rPh sb="0" eb="2">
      <t>キニュウ</t>
    </rPh>
    <rPh sb="2" eb="3">
      <t>ラン</t>
    </rPh>
    <rPh sb="5" eb="7">
      <t>セツメイ</t>
    </rPh>
    <rPh sb="8" eb="10">
      <t>チュウシャク</t>
    </rPh>
    <rPh sb="10" eb="11">
      <t>トウ</t>
    </rPh>
    <phoneticPr fontId="1"/>
  </si>
  <si>
    <t>川口市有料老人ホーム設置運営指導指針（平成30年4月以前は埼玉県有料老人ホーム設置運営指導指針）に不適合の場合に記入
該当例：居室（面積不足、原則1人部屋でない）、廊下（幅不足）、建物構造（建物用途不適、耐火構造等でない）、設備（エレベータがない、一部消防設備不備）、費用（前払金の全部が返還対象外となっている、その他不適当な費用）、土地建物権利関係（根抵当権の設定、賃貸借契約期間が20年以上でない）等</t>
    <rPh sb="0" eb="3">
      <t>カワグチシ</t>
    </rPh>
    <rPh sb="3" eb="10">
      <t>ユウリョウ</t>
    </rPh>
    <rPh sb="10" eb="12">
      <t>セッチ</t>
    </rPh>
    <rPh sb="12" eb="14">
      <t>ウンエイ</t>
    </rPh>
    <rPh sb="14" eb="16">
      <t>シドウ</t>
    </rPh>
    <rPh sb="16" eb="18">
      <t>シシン</t>
    </rPh>
    <rPh sb="19" eb="21">
      <t>ヘイセイ</t>
    </rPh>
    <rPh sb="23" eb="24">
      <t>ネン</t>
    </rPh>
    <rPh sb="25" eb="26">
      <t>ガツ</t>
    </rPh>
    <rPh sb="26" eb="28">
      <t>イゼン</t>
    </rPh>
    <rPh sb="29" eb="32">
      <t>サイタマケン</t>
    </rPh>
    <rPh sb="49" eb="52">
      <t>フテキゴウ</t>
    </rPh>
    <rPh sb="53" eb="55">
      <t>バアイ</t>
    </rPh>
    <rPh sb="56" eb="58">
      <t>キニュウ</t>
    </rPh>
    <phoneticPr fontId="1"/>
  </si>
  <si>
    <t>記入欄１（入力必須）</t>
    <rPh sb="0" eb="2">
      <t>キニュウ</t>
    </rPh>
    <rPh sb="2" eb="3">
      <t>ラン</t>
    </rPh>
    <rPh sb="5" eb="7">
      <t>ニュウリョク</t>
    </rPh>
    <rPh sb="7" eb="9">
      <t>ヒッス</t>
    </rPh>
    <phoneticPr fontId="1"/>
  </si>
  <si>
    <t>社団法人全国有料老人ホーム協会(老人福祉法第30条)の加入・未加入を選択</t>
    <rPh sb="0" eb="2">
      <t>シャダン</t>
    </rPh>
    <rPh sb="2" eb="4">
      <t>ホウジン</t>
    </rPh>
    <rPh sb="4" eb="6">
      <t>ゼンコク</t>
    </rPh>
    <rPh sb="6" eb="13">
      <t>ユウリョウ</t>
    </rPh>
    <rPh sb="13" eb="15">
      <t>キョウカイ</t>
    </rPh>
    <rPh sb="16" eb="18">
      <t>ロウジン</t>
    </rPh>
    <rPh sb="18" eb="20">
      <t>フクシ</t>
    </rPh>
    <rPh sb="20" eb="21">
      <t>ホウ</t>
    </rPh>
    <rPh sb="21" eb="22">
      <t>ダイ</t>
    </rPh>
    <rPh sb="24" eb="25">
      <t>ジョウ</t>
    </rPh>
    <rPh sb="27" eb="29">
      <t>カニュウ</t>
    </rPh>
    <rPh sb="30" eb="33">
      <t>ミカニュウ</t>
    </rPh>
    <rPh sb="34" eb="36">
      <t>センタク</t>
    </rPh>
    <phoneticPr fontId="1"/>
  </si>
  <si>
    <t>調査票２</t>
    <phoneticPr fontId="1"/>
  </si>
  <si>
    <t>１　施設（住宅）の名称</t>
    <rPh sb="9" eb="11">
      <t>メイショウ</t>
    </rPh>
    <phoneticPr fontId="1"/>
  </si>
  <si>
    <t>２　類型</t>
    <rPh sb="2" eb="4">
      <t>ルイケイ</t>
    </rPh>
    <phoneticPr fontId="1"/>
  </si>
  <si>
    <t>３　入居時の要件</t>
    <rPh sb="2" eb="4">
      <t>ニュウキョ</t>
    </rPh>
    <rPh sb="4" eb="5">
      <t>ジ</t>
    </rPh>
    <rPh sb="6" eb="8">
      <t>ヨウケン</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</si>
  <si>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</si>
  <si>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</si>
  <si>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</si>
  <si>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</si>
  <si>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</si>
  <si>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</si>
  <si>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</si>
  <si>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</si>
  <si>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４　施設ごとの収支の状況</t>
    <rPh sb="2" eb="4">
      <t>シセツ</t>
    </rPh>
    <rPh sb="7" eb="9">
      <t>シュウシ</t>
    </rPh>
    <rPh sb="10" eb="12">
      <t>ジョウキョウ</t>
    </rPh>
    <phoneticPr fontId="1"/>
  </si>
  <si>
    <t>(2) 赤字解消の見通し</t>
    <rPh sb="4" eb="6">
      <t>アカジ</t>
    </rPh>
    <rPh sb="6" eb="8">
      <t>カイショウ</t>
    </rPh>
    <rPh sb="9" eb="11">
      <t>ミトオ</t>
    </rPh>
    <phoneticPr fontId="1"/>
  </si>
  <si>
    <t>５　施設（住宅）のEmailアドレス</t>
    <rPh sb="2" eb="4">
      <t>シセツ</t>
    </rPh>
    <rPh sb="5" eb="7">
      <t>ジュウタク</t>
    </rPh>
    <phoneticPr fontId="1"/>
  </si>
  <si>
    <t>入力不要（調査票１→）</t>
    <rPh sb="0" eb="2">
      <t>ニュウリョク</t>
    </rPh>
    <rPh sb="2" eb="4">
      <t>フヨウ</t>
    </rPh>
    <rPh sb="5" eb="8">
      <t>チョウサヒョウ</t>
    </rPh>
    <phoneticPr fontId="1"/>
  </si>
  <si>
    <t>入居時の要介護度等の条件</t>
    <rPh sb="0" eb="2">
      <t>ニュウキョ</t>
    </rPh>
    <rPh sb="2" eb="3">
      <t>ジ</t>
    </rPh>
    <rPh sb="7" eb="8">
      <t>ド</t>
    </rPh>
    <rPh sb="8" eb="9">
      <t>トウ</t>
    </rPh>
    <rPh sb="10" eb="12">
      <t>ジョウケン</t>
    </rPh>
    <phoneticPr fontId="1"/>
  </si>
  <si>
    <t>４(1)～(3)の選択肢について</t>
    <rPh sb="9" eb="12">
      <t>センタクシ</t>
    </rPh>
    <phoneticPr fontId="1"/>
  </si>
  <si>
    <t>(1) 赤字の理由</t>
    <phoneticPr fontId="1"/>
  </si>
  <si>
    <t>開設当初のため</t>
    <rPh sb="0" eb="2">
      <t>カイセツ</t>
    </rPh>
    <rPh sb="2" eb="4">
      <t>トウショ</t>
    </rPh>
    <phoneticPr fontId="1"/>
  </si>
  <si>
    <t>入居者数減少・低迷</t>
    <rPh sb="0" eb="3">
      <t>ニュウキョシャ</t>
    </rPh>
    <rPh sb="3" eb="4">
      <t>スウ</t>
    </rPh>
    <rPh sb="4" eb="6">
      <t>ゲンショウ</t>
    </rPh>
    <rPh sb="7" eb="9">
      <t>テイメイ</t>
    </rPh>
    <phoneticPr fontId="1"/>
  </si>
  <si>
    <t>施設整備費増加</t>
    <rPh sb="0" eb="2">
      <t>シセツ</t>
    </rPh>
    <rPh sb="2" eb="5">
      <t>セイビヒ</t>
    </rPh>
    <rPh sb="5" eb="7">
      <t>ゾウカ</t>
    </rPh>
    <phoneticPr fontId="1"/>
  </si>
  <si>
    <t>人件費増加</t>
    <rPh sb="0" eb="3">
      <t>ジンケンヒ</t>
    </rPh>
    <rPh sb="3" eb="5">
      <t>ゾウカ</t>
    </rPh>
    <phoneticPr fontId="1"/>
  </si>
  <si>
    <t>その他経費増加</t>
    <rPh sb="2" eb="3">
      <t>タ</t>
    </rPh>
    <rPh sb="3" eb="5">
      <t>ケイヒ</t>
    </rPh>
    <rPh sb="5" eb="7">
      <t>ゾウカ</t>
    </rPh>
    <phoneticPr fontId="1"/>
  </si>
  <si>
    <t>その他1～6以外の理由</t>
    <rPh sb="2" eb="3">
      <t>タ</t>
    </rPh>
    <rPh sb="6" eb="8">
      <t>イガイ</t>
    </rPh>
    <rPh sb="9" eb="11">
      <t>リユウ</t>
    </rPh>
    <phoneticPr fontId="1"/>
  </si>
  <si>
    <t>不明・回答なし</t>
    <rPh sb="0" eb="2">
      <t>フメイ</t>
    </rPh>
    <rPh sb="3" eb="5">
      <t>カイトウ</t>
    </rPh>
    <phoneticPr fontId="1"/>
  </si>
  <si>
    <t>開設後計画的に解消見込み</t>
    <rPh sb="0" eb="2">
      <t>カイセツ</t>
    </rPh>
    <rPh sb="2" eb="3">
      <t>ゴ</t>
    </rPh>
    <rPh sb="3" eb="6">
      <t>ケイカクテキ</t>
    </rPh>
    <rPh sb="7" eb="9">
      <t>カイショウ</t>
    </rPh>
    <rPh sb="9" eb="11">
      <t>ミコ</t>
    </rPh>
    <phoneticPr fontId="1"/>
  </si>
  <si>
    <t>入居者数増（営業強化）</t>
    <rPh sb="0" eb="3">
      <t>ニュウキョシャ</t>
    </rPh>
    <rPh sb="3" eb="4">
      <t>スウ</t>
    </rPh>
    <rPh sb="4" eb="5">
      <t>ゾウ</t>
    </rPh>
    <rPh sb="6" eb="8">
      <t>エイギョウ</t>
    </rPh>
    <rPh sb="8" eb="10">
      <t>キョウカ</t>
    </rPh>
    <phoneticPr fontId="1"/>
  </si>
  <si>
    <t>施設整備費削減</t>
    <rPh sb="0" eb="2">
      <t>シセツ</t>
    </rPh>
    <rPh sb="2" eb="5">
      <t>セイビヒ</t>
    </rPh>
    <rPh sb="5" eb="7">
      <t>サクゲン</t>
    </rPh>
    <phoneticPr fontId="1"/>
  </si>
  <si>
    <t>人件費削減</t>
    <rPh sb="0" eb="3">
      <t>ジンケンヒ</t>
    </rPh>
    <rPh sb="3" eb="5">
      <t>サクゲン</t>
    </rPh>
    <phoneticPr fontId="1"/>
  </si>
  <si>
    <t>その他経費削減</t>
    <rPh sb="2" eb="3">
      <t>タ</t>
    </rPh>
    <rPh sb="3" eb="5">
      <t>ケイヒ</t>
    </rPh>
    <rPh sb="5" eb="7">
      <t>サクゲン</t>
    </rPh>
    <phoneticPr fontId="1"/>
  </si>
  <si>
    <t>入居者減の他の売上減</t>
    <rPh sb="0" eb="3">
      <t>ニュウキョシャ</t>
    </rPh>
    <rPh sb="3" eb="4">
      <t>ゲン</t>
    </rPh>
    <rPh sb="5" eb="6">
      <t>タ</t>
    </rPh>
    <rPh sb="7" eb="9">
      <t>ウリアゲ</t>
    </rPh>
    <rPh sb="9" eb="10">
      <t>ゲン</t>
    </rPh>
    <phoneticPr fontId="1"/>
  </si>
  <si>
    <t>入居者増の他の売上増</t>
    <rPh sb="0" eb="3">
      <t>ニュウキョシャ</t>
    </rPh>
    <rPh sb="3" eb="4">
      <t>ゾウ</t>
    </rPh>
    <rPh sb="5" eb="6">
      <t>タ</t>
    </rPh>
    <rPh sb="7" eb="9">
      <t>ウリアゲ</t>
    </rPh>
    <phoneticPr fontId="1"/>
  </si>
  <si>
    <t>他事業からの補てん</t>
    <rPh sb="0" eb="1">
      <t>タ</t>
    </rPh>
    <rPh sb="1" eb="3">
      <t>ジギョウ</t>
    </rPh>
    <rPh sb="6" eb="7">
      <t>ホ</t>
    </rPh>
    <phoneticPr fontId="1"/>
  </si>
  <si>
    <t>その他1～7以外の理由</t>
    <rPh sb="2" eb="3">
      <t>タ</t>
    </rPh>
    <rPh sb="6" eb="8">
      <t>イガイ</t>
    </rPh>
    <rPh sb="9" eb="11">
      <t>リユウ</t>
    </rPh>
    <phoneticPr fontId="1"/>
  </si>
  <si>
    <t>解消は厳しい</t>
    <rPh sb="0" eb="2">
      <t>カイショウ</t>
    </rPh>
    <rPh sb="3" eb="4">
      <t>キビ</t>
    </rPh>
    <phoneticPr fontId="1"/>
  </si>
  <si>
    <t xml:space="preserve"> (1) 市内出身者の内訳</t>
    <rPh sb="5" eb="7">
      <t>シナイ</t>
    </rPh>
    <rPh sb="7" eb="10">
      <t>シュッシンシャ</t>
    </rPh>
    <rPh sb="11" eb="13">
      <t>ウチワケ</t>
    </rPh>
    <phoneticPr fontId="1"/>
  </si>
  <si>
    <t xml:space="preserve"> (2) 市外出身者の内訳</t>
    <rPh sb="5" eb="7">
      <t>シガイ</t>
    </rPh>
    <rPh sb="7" eb="10">
      <t>シュッシンシャ</t>
    </rPh>
    <rPh sb="11" eb="13">
      <t>ウチワケ</t>
    </rPh>
    <phoneticPr fontId="1"/>
  </si>
  <si>
    <t xml:space="preserve"> (2) 赤字解消の見通し</t>
    <rPh sb="5" eb="7">
      <t>アカジ</t>
    </rPh>
    <rPh sb="7" eb="9">
      <t>カイショウ</t>
    </rPh>
    <rPh sb="10" eb="12">
      <t>ミトオ</t>
    </rPh>
    <phoneticPr fontId="1"/>
  </si>
  <si>
    <t xml:space="preserve"> (1) 赤字の場合の理由</t>
    <rPh sb="5" eb="7">
      <t>アカジ</t>
    </rPh>
    <rPh sb="8" eb="10">
      <t>バアイ</t>
    </rPh>
    <rPh sb="11" eb="13">
      <t>リユウ</t>
    </rPh>
    <phoneticPr fontId="1"/>
  </si>
  <si>
    <t>入力不要（自動計算）</t>
    <rPh sb="0" eb="2">
      <t>ニュウリョク</t>
    </rPh>
    <rPh sb="2" eb="4">
      <t>フヨウ</t>
    </rPh>
    <rPh sb="5" eb="7">
      <t>ジドウ</t>
    </rPh>
    <rPh sb="7" eb="9">
      <t>ケイサン</t>
    </rPh>
    <phoneticPr fontId="1"/>
  </si>
  <si>
    <t>赤字かどうかを選択</t>
    <rPh sb="0" eb="2">
      <t>アカジ</t>
    </rPh>
    <rPh sb="7" eb="9">
      <t>センタク</t>
    </rPh>
    <phoneticPr fontId="1"/>
  </si>
  <si>
    <t>具体的理由・説明（自由記述）</t>
    <rPh sb="0" eb="3">
      <t>グタイテキ</t>
    </rPh>
    <rPh sb="3" eb="5">
      <t>リユウ</t>
    </rPh>
    <rPh sb="6" eb="8">
      <t>セツメイ</t>
    </rPh>
    <rPh sb="9" eb="11">
      <t>ジユウ</t>
    </rPh>
    <rPh sb="11" eb="13">
      <t>キジュツ</t>
    </rPh>
    <phoneticPr fontId="1"/>
  </si>
  <si>
    <t>担当者の異動の影響を受けないアドレスを記入</t>
    <rPh sb="0" eb="3">
      <t>タントウシャ</t>
    </rPh>
    <rPh sb="4" eb="6">
      <t>イドウ</t>
    </rPh>
    <rPh sb="7" eb="9">
      <t>エイキョウ</t>
    </rPh>
    <rPh sb="10" eb="11">
      <t>ウ</t>
    </rPh>
    <rPh sb="19" eb="21">
      <t>キニュウ</t>
    </rPh>
    <phoneticPr fontId="1"/>
  </si>
  <si>
    <t>市内出身で自立</t>
    <rPh sb="0" eb="2">
      <t>シナイ</t>
    </rPh>
    <rPh sb="2" eb="4">
      <t>シュッシン</t>
    </rPh>
    <rPh sb="5" eb="7">
      <t>ジリツ</t>
    </rPh>
    <phoneticPr fontId="1"/>
  </si>
  <si>
    <t>市内出身で要支援１</t>
    <rPh sb="0" eb="2">
      <t>シナイ</t>
    </rPh>
    <rPh sb="2" eb="4">
      <t>シュッシン</t>
    </rPh>
    <rPh sb="5" eb="8">
      <t>ヨウシエン</t>
    </rPh>
    <phoneticPr fontId="1"/>
  </si>
  <si>
    <t>市内出身で要支援２</t>
    <rPh sb="0" eb="2">
      <t>シナイ</t>
    </rPh>
    <rPh sb="2" eb="4">
      <t>シュッシン</t>
    </rPh>
    <rPh sb="5" eb="8">
      <t>ヨウシエン</t>
    </rPh>
    <phoneticPr fontId="1"/>
  </si>
  <si>
    <t>市内出身で要介護１</t>
    <rPh sb="0" eb="2">
      <t>シナイ</t>
    </rPh>
    <rPh sb="2" eb="4">
      <t>シュッシン</t>
    </rPh>
    <rPh sb="5" eb="8">
      <t>ヨウカイゴ</t>
    </rPh>
    <phoneticPr fontId="1"/>
  </si>
  <si>
    <t>市内出身で要介護２</t>
    <rPh sb="0" eb="2">
      <t>シナイ</t>
    </rPh>
    <rPh sb="2" eb="4">
      <t>シュッシン</t>
    </rPh>
    <rPh sb="5" eb="8">
      <t>ヨウカイゴ</t>
    </rPh>
    <phoneticPr fontId="1"/>
  </si>
  <si>
    <t>市内出身で要介護３</t>
    <rPh sb="0" eb="2">
      <t>シナイ</t>
    </rPh>
    <rPh sb="2" eb="4">
      <t>シュッシン</t>
    </rPh>
    <rPh sb="5" eb="8">
      <t>ヨウカイゴ</t>
    </rPh>
    <phoneticPr fontId="1"/>
  </si>
  <si>
    <t>市内出身で要介護４</t>
    <rPh sb="0" eb="2">
      <t>シナイ</t>
    </rPh>
    <rPh sb="2" eb="4">
      <t>シュッシン</t>
    </rPh>
    <rPh sb="5" eb="8">
      <t>ヨウカイゴ</t>
    </rPh>
    <phoneticPr fontId="1"/>
  </si>
  <si>
    <t>市内出身で要介護５</t>
    <rPh sb="0" eb="2">
      <t>シナイ</t>
    </rPh>
    <rPh sb="2" eb="4">
      <t>シュッシン</t>
    </rPh>
    <rPh sb="5" eb="8">
      <t>ヨウカイゴ</t>
    </rPh>
    <phoneticPr fontId="1"/>
  </si>
  <si>
    <t>市外出身で自立</t>
    <rPh sb="0" eb="2">
      <t>シガイ</t>
    </rPh>
    <rPh sb="2" eb="4">
      <t>シュッシン</t>
    </rPh>
    <rPh sb="5" eb="7">
      <t>ジリツ</t>
    </rPh>
    <phoneticPr fontId="1"/>
  </si>
  <si>
    <t>市外出身で要支援１</t>
    <rPh sb="0" eb="2">
      <t>シガイ</t>
    </rPh>
    <rPh sb="2" eb="4">
      <t>シュッシン</t>
    </rPh>
    <rPh sb="5" eb="8">
      <t>ヨウシエン</t>
    </rPh>
    <phoneticPr fontId="1"/>
  </si>
  <si>
    <t>市外出身で要支援２</t>
    <rPh sb="0" eb="2">
      <t>シガイ</t>
    </rPh>
    <rPh sb="2" eb="4">
      <t>シュッシン</t>
    </rPh>
    <rPh sb="5" eb="8">
      <t>ヨウシエン</t>
    </rPh>
    <phoneticPr fontId="1"/>
  </si>
  <si>
    <t>市外出身で要介護１</t>
    <rPh sb="0" eb="2">
      <t>シガイ</t>
    </rPh>
    <rPh sb="2" eb="4">
      <t>シュッシン</t>
    </rPh>
    <rPh sb="5" eb="8">
      <t>ヨウカイゴ</t>
    </rPh>
    <phoneticPr fontId="1"/>
  </si>
  <si>
    <t>市外出身で要介護２</t>
    <rPh sb="0" eb="2">
      <t>シガイ</t>
    </rPh>
    <rPh sb="2" eb="4">
      <t>シュッシン</t>
    </rPh>
    <rPh sb="5" eb="8">
      <t>ヨウカイゴ</t>
    </rPh>
    <phoneticPr fontId="1"/>
  </si>
  <si>
    <t>市外出身で要介護３</t>
    <rPh sb="0" eb="2">
      <t>シガイ</t>
    </rPh>
    <rPh sb="2" eb="4">
      <t>シュッシン</t>
    </rPh>
    <rPh sb="5" eb="8">
      <t>ヨウカイゴ</t>
    </rPh>
    <phoneticPr fontId="1"/>
  </si>
  <si>
    <t>市外出身で要介護４</t>
    <rPh sb="0" eb="2">
      <t>シガイ</t>
    </rPh>
    <rPh sb="2" eb="4">
      <t>シュッシン</t>
    </rPh>
    <rPh sb="5" eb="8">
      <t>ヨウカイゴ</t>
    </rPh>
    <phoneticPr fontId="1"/>
  </si>
  <si>
    <t>市外出身で要介護５</t>
    <rPh sb="0" eb="2">
      <t>シガイ</t>
    </rPh>
    <rPh sb="2" eb="4">
      <t>シュッシン</t>
    </rPh>
    <rPh sb="5" eb="8">
      <t>ヨウカイゴ</t>
    </rPh>
    <phoneticPr fontId="1"/>
  </si>
  <si>
    <t>別表の番号を選択</t>
    <rPh sb="0" eb="2">
      <t>ベッピョウ</t>
    </rPh>
    <rPh sb="3" eb="5">
      <t>バンゴウ</t>
    </rPh>
    <rPh sb="6" eb="8">
      <t>センタク</t>
    </rPh>
    <phoneticPr fontId="1"/>
  </si>
  <si>
    <t>ください。</t>
    <phoneticPr fontId="1"/>
  </si>
  <si>
    <t>※　必ずすべての項目を記入してください。該当がなく、回答内容が数字の場合は、「０」と入力して</t>
    <rPh sb="2" eb="3">
      <t>カナラ</t>
    </rPh>
    <rPh sb="8" eb="10">
      <t>コウモク</t>
    </rPh>
    <rPh sb="11" eb="13">
      <t>キニュウ</t>
    </rPh>
    <rPh sb="20" eb="22">
      <t>ガイトウ</t>
    </rPh>
    <rPh sb="26" eb="28">
      <t>カイトウ</t>
    </rPh>
    <rPh sb="28" eb="30">
      <t>ナイヨウ</t>
    </rPh>
    <rPh sb="31" eb="33">
      <t>スウジ</t>
    </rPh>
    <rPh sb="34" eb="36">
      <t>バアイ</t>
    </rPh>
    <rPh sb="42" eb="44">
      <t>ニュウリョク</t>
    </rPh>
    <phoneticPr fontId="1"/>
  </si>
  <si>
    <t>具体的方法・見通し（自由記述）</t>
    <rPh sb="0" eb="3">
      <t>グタイテキ</t>
    </rPh>
    <rPh sb="3" eb="5">
      <t>ホウホウ</t>
    </rPh>
    <rPh sb="6" eb="8">
      <t>ミトオ</t>
    </rPh>
    <rPh sb="10" eb="12">
      <t>ジユウ</t>
    </rPh>
    <rPh sb="12" eb="14">
      <t>キジュツ</t>
    </rPh>
    <phoneticPr fontId="1"/>
  </si>
  <si>
    <t>○　経営状況等報告連絡票</t>
    <rPh sb="2" eb="4">
      <t>ケイエイ</t>
    </rPh>
    <rPh sb="4" eb="7">
      <t>ジョウキョウトウ</t>
    </rPh>
    <rPh sb="7" eb="9">
      <t>ホウコク</t>
    </rPh>
    <rPh sb="9" eb="11">
      <t>レンラク</t>
    </rPh>
    <rPh sb="11" eb="12">
      <t>ヒョウ</t>
    </rPh>
    <phoneticPr fontId="1"/>
  </si>
  <si>
    <t>所在地</t>
    <rPh sb="0" eb="3">
      <t>ショザイチ</t>
    </rPh>
    <phoneticPr fontId="1"/>
  </si>
  <si>
    <t>担当者名</t>
    <rPh sb="0" eb="2">
      <t>タントウ</t>
    </rPh>
    <rPh sb="2" eb="3">
      <t>シャ</t>
    </rPh>
    <rPh sb="3" eb="4">
      <t>メイ</t>
    </rPh>
    <phoneticPr fontId="1"/>
  </si>
  <si>
    <t>電話番号</t>
    <rPh sb="0" eb="2">
      <t>デンワ</t>
    </rPh>
    <rPh sb="2" eb="4">
      <t>バンゴウ</t>
    </rPh>
    <phoneticPr fontId="1"/>
  </si>
  <si>
    <t>FAX番号</t>
    <rPh sb="3" eb="5">
      <t>バンゴウ</t>
    </rPh>
    <phoneticPr fontId="1"/>
  </si>
  <si>
    <t>№</t>
    <phoneticPr fontId="1"/>
  </si>
  <si>
    <t>(1)</t>
    <phoneticPr fontId="1"/>
  </si>
  <si>
    <t>(2)</t>
  </si>
  <si>
    <t>(3)</t>
  </si>
  <si>
    <t>連絡票</t>
    <rPh sb="0" eb="2">
      <t>レンラク</t>
    </rPh>
    <rPh sb="2" eb="3">
      <t>ヒョウ</t>
    </rPh>
    <phoneticPr fontId="1"/>
  </si>
  <si>
    <t>調査票２</t>
    <rPh sb="0" eb="3">
      <t>チョウサヒョウ</t>
    </rPh>
    <phoneticPr fontId="1"/>
  </si>
  <si>
    <t>重要事項説明書</t>
    <rPh sb="0" eb="7">
      <t>ジュウセツ</t>
    </rPh>
    <phoneticPr fontId="1"/>
  </si>
  <si>
    <t>１</t>
    <phoneticPr fontId="1"/>
  </si>
  <si>
    <t>連絡先</t>
    <phoneticPr fontId="1"/>
  </si>
  <si>
    <t>２</t>
    <phoneticPr fontId="1"/>
  </si>
  <si>
    <t>提出書類</t>
    <phoneticPr fontId="1"/>
  </si>
  <si>
    <t>３</t>
    <phoneticPr fontId="1"/>
  </si>
  <si>
    <t>提出期限</t>
    <phoneticPr fontId="1"/>
  </si>
  <si>
    <t>４</t>
    <phoneticPr fontId="1"/>
  </si>
  <si>
    <t>提出先</t>
    <phoneticPr fontId="1"/>
  </si>
  <si>
    <t>〒</t>
    <phoneticPr fontId="1"/>
  </si>
  <si>
    <t>〒３３２－８６０１</t>
    <phoneticPr fontId="1"/>
  </si>
  <si>
    <t>川口市青木２－１－１</t>
    <rPh sb="0" eb="3">
      <t>カワグチシ</t>
    </rPh>
    <rPh sb="3" eb="5">
      <t>アオキ</t>
    </rPh>
    <phoneticPr fontId="1"/>
  </si>
  <si>
    <t>電話　０４８－２５９－７２９３</t>
    <rPh sb="0" eb="2">
      <t>デンワ</t>
    </rPh>
    <phoneticPr fontId="1"/>
  </si>
  <si>
    <t>様式・提出書類</t>
    <rPh sb="0" eb="2">
      <t>ヨウシキ</t>
    </rPh>
    <rPh sb="3" eb="5">
      <t>テイシュツ</t>
    </rPh>
    <rPh sb="5" eb="7">
      <t>ショルイ</t>
    </rPh>
    <phoneticPr fontId="1"/>
  </si>
  <si>
    <t>備　　考</t>
    <rPh sb="0" eb="1">
      <t>ソナエ</t>
    </rPh>
    <rPh sb="3" eb="4">
      <t>コウ</t>
    </rPh>
    <phoneticPr fontId="1"/>
  </si>
  <si>
    <t>自主点検表 ＊</t>
    <rPh sb="0" eb="2">
      <t>ジシュ</t>
    </rPh>
    <rPh sb="2" eb="4">
      <t>テンケン</t>
    </rPh>
    <rPh sb="4" eb="5">
      <t>ヒョウ</t>
    </rPh>
    <phoneticPr fontId="1"/>
  </si>
  <si>
    <t>１　施設名</t>
    <rPh sb="2" eb="4">
      <t>シセツ</t>
    </rPh>
    <rPh sb="4" eb="5">
      <t>メイ</t>
    </rPh>
    <phoneticPr fontId="1"/>
  </si>
  <si>
    <t>２　施設の類型</t>
    <rPh sb="2" eb="4">
      <t>シセツ</t>
    </rPh>
    <rPh sb="5" eb="7">
      <t>ルイケイ</t>
    </rPh>
    <phoneticPr fontId="1"/>
  </si>
  <si>
    <t>３　所在地</t>
    <rPh sb="2" eb="5">
      <t>ショザイチ</t>
    </rPh>
    <phoneticPr fontId="1"/>
  </si>
  <si>
    <t>４　事業主体名</t>
    <rPh sb="2" eb="4">
      <t>ジギョウ</t>
    </rPh>
    <rPh sb="4" eb="6">
      <t>シュタイ</t>
    </rPh>
    <rPh sb="6" eb="7">
      <t>メイ</t>
    </rPh>
    <phoneticPr fontId="1"/>
  </si>
  <si>
    <t>５　開設年月日</t>
    <rPh sb="2" eb="4">
      <t>カイセツ</t>
    </rPh>
    <rPh sb="4" eb="7">
      <t>ネンガッピ</t>
    </rPh>
    <phoneticPr fontId="1"/>
  </si>
  <si>
    <t>６　定員・戸数</t>
    <rPh sb="2" eb="4">
      <t>テイイン</t>
    </rPh>
    <rPh sb="5" eb="7">
      <t>コスウ</t>
    </rPh>
    <phoneticPr fontId="1"/>
  </si>
  <si>
    <t>７　入居者数</t>
    <rPh sb="2" eb="5">
      <t>ニュウキョシャ</t>
    </rPh>
    <rPh sb="5" eb="6">
      <t>スウ</t>
    </rPh>
    <phoneticPr fontId="1"/>
  </si>
  <si>
    <t>８　敷金</t>
    <rPh sb="2" eb="4">
      <t>シキキン</t>
    </rPh>
    <phoneticPr fontId="1"/>
  </si>
  <si>
    <t>９　前払金</t>
    <rPh sb="2" eb="5">
      <t>マエバライキン</t>
    </rPh>
    <phoneticPr fontId="1"/>
  </si>
  <si>
    <t>10　その他の入居時費用</t>
    <rPh sb="5" eb="6">
      <t>タ</t>
    </rPh>
    <rPh sb="7" eb="9">
      <t>ニュウキョ</t>
    </rPh>
    <rPh sb="9" eb="10">
      <t>ジ</t>
    </rPh>
    <rPh sb="10" eb="12">
      <t>ヒヨウ</t>
    </rPh>
    <phoneticPr fontId="1"/>
  </si>
  <si>
    <t>11　介護費用一時金</t>
    <rPh sb="3" eb="5">
      <t>カイゴ</t>
    </rPh>
    <rPh sb="5" eb="7">
      <t>ヒヨウ</t>
    </rPh>
    <rPh sb="7" eb="10">
      <t>イチジキン</t>
    </rPh>
    <phoneticPr fontId="1"/>
  </si>
  <si>
    <t>12　月額利用料</t>
    <rPh sb="3" eb="5">
      <t>ゲツガク</t>
    </rPh>
    <rPh sb="5" eb="8">
      <t>リヨウリョウ</t>
    </rPh>
    <phoneticPr fontId="1"/>
  </si>
  <si>
    <t>13　追加介護費用</t>
    <rPh sb="3" eb="5">
      <t>ツイカ</t>
    </rPh>
    <rPh sb="5" eb="7">
      <t>カイゴ</t>
    </rPh>
    <rPh sb="7" eb="9">
      <t>ヒヨウ</t>
    </rPh>
    <phoneticPr fontId="1"/>
  </si>
  <si>
    <t>14　体験入居</t>
    <rPh sb="3" eb="5">
      <t>タイケン</t>
    </rPh>
    <rPh sb="5" eb="7">
      <t>ニュウキョ</t>
    </rPh>
    <phoneticPr fontId="1"/>
  </si>
  <si>
    <t>15　情報開示</t>
    <rPh sb="3" eb="5">
      <t>ジョウホウ</t>
    </rPh>
    <rPh sb="5" eb="7">
      <t>カイジ</t>
    </rPh>
    <phoneticPr fontId="1"/>
  </si>
  <si>
    <t>17　市指針不適合事項</t>
    <rPh sb="3" eb="4">
      <t>シ</t>
    </rPh>
    <rPh sb="4" eb="6">
      <t>シシン</t>
    </rPh>
    <rPh sb="6" eb="9">
      <t>フテキゴウ</t>
    </rPh>
    <rPh sb="9" eb="11">
      <t>ジコウ</t>
    </rPh>
    <phoneticPr fontId="1"/>
  </si>
  <si>
    <t>(1)総額</t>
    <rPh sb="3" eb="5">
      <t>ソウガク</t>
    </rPh>
    <phoneticPr fontId="1"/>
  </si>
  <si>
    <t>(2)家賃</t>
    <rPh sb="3" eb="5">
      <t>ヤチン</t>
    </rPh>
    <phoneticPr fontId="1"/>
  </si>
  <si>
    <t>(3)食費</t>
    <rPh sb="3" eb="5">
      <t>ショクヒ</t>
    </rPh>
    <phoneticPr fontId="1"/>
  </si>
  <si>
    <t>(4)管理費</t>
    <rPh sb="3" eb="6">
      <t>カンリヒ</t>
    </rPh>
    <phoneticPr fontId="1"/>
  </si>
  <si>
    <t>(5)生活サービス費</t>
    <rPh sb="3" eb="5">
      <t>セイカツ</t>
    </rPh>
    <rPh sb="9" eb="10">
      <t>ヒ</t>
    </rPh>
    <phoneticPr fontId="1"/>
  </si>
  <si>
    <t>(6)その他</t>
    <rPh sb="5" eb="6">
      <t>タ</t>
    </rPh>
    <phoneticPr fontId="1"/>
  </si>
  <si>
    <t>(1)重要事項説明書</t>
    <rPh sb="3" eb="10">
      <t>ジュウセツ</t>
    </rPh>
    <phoneticPr fontId="1"/>
  </si>
  <si>
    <t>(2)契約書</t>
    <rPh sb="3" eb="6">
      <t>ケイヤクショ</t>
    </rPh>
    <phoneticPr fontId="1"/>
  </si>
  <si>
    <t>(3)管理規程</t>
    <rPh sb="3" eb="5">
      <t>カンリ</t>
    </rPh>
    <rPh sb="5" eb="7">
      <t>キテイ</t>
    </rPh>
    <phoneticPr fontId="1"/>
  </si>
  <si>
    <t>(4)財務諸表</t>
    <rPh sb="3" eb="5">
      <t>ザイム</t>
    </rPh>
    <rPh sb="5" eb="7">
      <t>ショヒョウ</t>
    </rPh>
    <phoneticPr fontId="1"/>
  </si>
  <si>
    <t>(TEL)</t>
    <phoneticPr fontId="1"/>
  </si>
  <si>
    <t>16　(社)全国有料老人
　ホーム協会加入</t>
    <rPh sb="4" eb="5">
      <t>シャ</t>
    </rPh>
    <rPh sb="6" eb="8">
      <t>ゼンコク</t>
    </rPh>
    <rPh sb="8" eb="10">
      <t>ユウリョウ</t>
    </rPh>
    <rPh sb="10" eb="12">
      <t>ロウジン</t>
    </rPh>
    <rPh sb="17" eb="19">
      <t>キョウカイ</t>
    </rPh>
    <rPh sb="19" eb="21">
      <t>カニュウ</t>
    </rPh>
    <phoneticPr fontId="1"/>
  </si>
  <si>
    <t>・</t>
    <phoneticPr fontId="1"/>
  </si>
  <si>
    <t>円　～</t>
    <rPh sb="0" eb="1">
      <t>エン</t>
    </rPh>
    <phoneticPr fontId="1"/>
  </si>
  <si>
    <t>(FAX)</t>
    <phoneticPr fontId="1"/>
  </si>
  <si>
    <t>人（戸）</t>
    <rPh sb="0" eb="1">
      <t>ニン</t>
    </rPh>
    <rPh sb="2" eb="3">
      <t>コ</t>
    </rPh>
    <phoneticPr fontId="1"/>
  </si>
  <si>
    <t>①月数又は金額（最低）</t>
    <rPh sb="1" eb="2">
      <t>ツキ</t>
    </rPh>
    <rPh sb="2" eb="3">
      <t>スウ</t>
    </rPh>
    <rPh sb="3" eb="4">
      <t>マタ</t>
    </rPh>
    <rPh sb="5" eb="7">
      <t>キンガク</t>
    </rPh>
    <rPh sb="8" eb="10">
      <t>サイテイ</t>
    </rPh>
    <phoneticPr fontId="1"/>
  </si>
  <si>
    <t>②月数又は金額（最高）</t>
    <rPh sb="1" eb="3">
      <t>ゲッスウ</t>
    </rPh>
    <rPh sb="3" eb="4">
      <t>マタ</t>
    </rPh>
    <rPh sb="5" eb="7">
      <t>キンガク</t>
    </rPh>
    <rPh sb="8" eb="10">
      <t>サイコウ</t>
    </rPh>
    <phoneticPr fontId="1"/>
  </si>
  <si>
    <t>334-0073</t>
    <phoneticPr fontId="1"/>
  </si>
  <si>
    <t>人</t>
  </si>
  <si>
    <t>有料協入居者基金</t>
  </si>
  <si>
    <t>保証金</t>
    <rPh sb="0" eb="3">
      <t>ホショウキン</t>
    </rPh>
    <phoneticPr fontId="1"/>
  </si>
  <si>
    <t>あり</t>
  </si>
  <si>
    <t>書面交付あり</t>
  </si>
  <si>
    <t>閲覧のみ</t>
  </si>
  <si>
    <t>加入</t>
  </si>
  <si>
    <t>居室</t>
  </si>
  <si>
    <t>基準面積以下</t>
    <rPh sb="0" eb="2">
      <t>キジュン</t>
    </rPh>
    <rPh sb="2" eb="4">
      <t>メンセキ</t>
    </rPh>
    <rPh sb="4" eb="6">
      <t>イカ</t>
    </rPh>
    <phoneticPr fontId="1"/>
  </si>
  <si>
    <t>廊下</t>
  </si>
  <si>
    <t>設備</t>
  </si>
  <si>
    <t>円　　～　　最高</t>
    <rPh sb="0" eb="1">
      <t>エン</t>
    </rPh>
    <rPh sb="6" eb="8">
      <t>サイコウ</t>
    </rPh>
    <phoneticPr fontId="1"/>
  </si>
  <si>
    <t>月</t>
    <phoneticPr fontId="1"/>
  </si>
  <si>
    <t>定額の場合はこちらに金額を記入</t>
    <rPh sb="0" eb="2">
      <t>テイガク</t>
    </rPh>
    <rPh sb="3" eb="5">
      <t>バアイ</t>
    </rPh>
    <rPh sb="10" eb="12">
      <t>キンガク</t>
    </rPh>
    <rPh sb="13" eb="15">
      <t>キニュウ</t>
    </rPh>
    <phoneticPr fontId="1"/>
  </si>
  <si>
    <t>最低</t>
    <rPh sb="0" eb="2">
      <t>サイテイ</t>
    </rPh>
    <phoneticPr fontId="1"/>
  </si>
  <si>
    <t>保全措置</t>
    <rPh sb="0" eb="2">
      <t>ホゼン</t>
    </rPh>
    <rPh sb="2" eb="4">
      <t>ソチ</t>
    </rPh>
    <phoneticPr fontId="1"/>
  </si>
  <si>
    <t>有料老人ホーム　○○○</t>
    <rPh sb="0" eb="2">
      <t>ユウリョウ</t>
    </rPh>
    <rPh sb="2" eb="4">
      <t>ロウジン</t>
    </rPh>
    <phoneticPr fontId="1"/>
  </si>
  <si>
    <t>048-○○○-△△△△</t>
    <phoneticPr fontId="1"/>
  </si>
  <si>
    <t>048-○○○-△△△△</t>
    <phoneticPr fontId="1"/>
  </si>
  <si>
    <t>川口市赤井○○○-△△</t>
    <rPh sb="0" eb="3">
      <t>カワグチシ</t>
    </rPh>
    <rPh sb="3" eb="5">
      <t>アカイ</t>
    </rPh>
    <phoneticPr fontId="1"/>
  </si>
  <si>
    <t>332-0031</t>
    <phoneticPr fontId="1"/>
  </si>
  <si>
    <t>048-○○○-△△△△</t>
    <phoneticPr fontId="1"/>
  </si>
  <si>
    <t>川口市青木○-△△-□□</t>
    <rPh sb="0" eb="3">
      <t>カワグチシ</t>
    </rPh>
    <rPh sb="3" eb="5">
      <t>アオキ</t>
    </rPh>
    <phoneticPr fontId="1"/>
  </si>
  <si>
    <t>スプリンクラーなし</t>
    <phoneticPr fontId="1"/>
  </si>
  <si>
    <t>廊下幅不足</t>
    <rPh sb="0" eb="2">
      <t>ロウカ</t>
    </rPh>
    <rPh sb="2" eb="3">
      <t>ハバ</t>
    </rPh>
    <rPh sb="3" eb="5">
      <t>フソク</t>
    </rPh>
    <phoneticPr fontId="1"/>
  </si>
  <si>
    <t>介護付有料老人ホーム</t>
  </si>
  <si>
    <t>３　入居者の条件・内訳</t>
    <rPh sb="2" eb="5">
      <t>ニュウキョシャ</t>
    </rPh>
    <rPh sb="6" eb="8">
      <t>ジョウケン</t>
    </rPh>
    <rPh sb="9" eb="11">
      <t>ウチワケ</t>
    </rPh>
    <phoneticPr fontId="1"/>
  </si>
  <si>
    <t>４　施設の収支の状況</t>
    <rPh sb="2" eb="4">
      <t>シセツ</t>
    </rPh>
    <rPh sb="5" eb="7">
      <t>シュウシ</t>
    </rPh>
    <rPh sb="8" eb="10">
      <t>ジョウキョウ</t>
    </rPh>
    <phoneticPr fontId="1"/>
  </si>
  <si>
    <t>施設（住宅）のEmailアドレス</t>
    <phoneticPr fontId="1"/>
  </si>
  <si>
    <t>入居条件</t>
    <rPh sb="0" eb="2">
      <t>ニュウキョ</t>
    </rPh>
    <rPh sb="2" eb="4">
      <t>ジョウケン</t>
    </rPh>
    <phoneticPr fontId="1"/>
  </si>
  <si>
    <t>入居者の内訳</t>
    <rPh sb="0" eb="2">
      <t>ニュウキョ</t>
    </rPh>
    <rPh sb="4" eb="6">
      <t>ウチワケ</t>
    </rPh>
    <phoneticPr fontId="1"/>
  </si>
  <si>
    <t>区分</t>
    <rPh sb="0" eb="2">
      <t>クブン</t>
    </rPh>
    <phoneticPr fontId="1"/>
  </si>
  <si>
    <t>要支援</t>
    <rPh sb="0" eb="3">
      <t>ヨウシエン</t>
    </rPh>
    <phoneticPr fontId="1"/>
  </si>
  <si>
    <t>要介護</t>
    <rPh sb="0" eb="3">
      <t>ヨウカイゴ</t>
    </rPh>
    <phoneticPr fontId="1"/>
  </si>
  <si>
    <t>計</t>
    <rPh sb="0" eb="1">
      <t>ケイ</t>
    </rPh>
    <phoneticPr fontId="1"/>
  </si>
  <si>
    <t>市内</t>
    <rPh sb="0" eb="2">
      <t>シナイ</t>
    </rPh>
    <phoneticPr fontId="1"/>
  </si>
  <si>
    <t>市外</t>
    <rPh sb="0" eb="2">
      <t>シガイ</t>
    </rPh>
    <phoneticPr fontId="1"/>
  </si>
  <si>
    <t>※　市内・市外出身別の集計について</t>
    <rPh sb="2" eb="4">
      <t>シナイ</t>
    </rPh>
    <rPh sb="5" eb="7">
      <t>シガイ</t>
    </rPh>
    <rPh sb="7" eb="9">
      <t>シュッシン</t>
    </rPh>
    <rPh sb="9" eb="10">
      <t>ベツ</t>
    </rPh>
    <rPh sb="11" eb="13">
      <t>シュウケイ</t>
    </rPh>
    <phoneticPr fontId="1"/>
  </si>
  <si>
    <t>　・保険者が不明な場合は、入居前の住所を基に区分けしてください。</t>
    <rPh sb="2" eb="4">
      <t>ホケン</t>
    </rPh>
    <rPh sb="4" eb="5">
      <t>シャ</t>
    </rPh>
    <rPh sb="6" eb="8">
      <t>フメイ</t>
    </rPh>
    <rPh sb="9" eb="11">
      <t>バアイ</t>
    </rPh>
    <rPh sb="13" eb="15">
      <t>ニュウキョ</t>
    </rPh>
    <rPh sb="15" eb="16">
      <t>マエ</t>
    </rPh>
    <rPh sb="17" eb="19">
      <t>ジュウショ</t>
    </rPh>
    <rPh sb="20" eb="21">
      <t>モト</t>
    </rPh>
    <rPh sb="22" eb="24">
      <t>クワ</t>
    </rPh>
    <phoneticPr fontId="1"/>
  </si>
  <si>
    <t>　・介護保険者(市区町村)がわかる入居者は、保険者を基に区分けしてください。</t>
    <rPh sb="2" eb="4">
      <t>カイゴ</t>
    </rPh>
    <rPh sb="4" eb="6">
      <t>ホケン</t>
    </rPh>
    <rPh sb="6" eb="7">
      <t>シャ</t>
    </rPh>
    <rPh sb="8" eb="10">
      <t>シク</t>
    </rPh>
    <rPh sb="10" eb="12">
      <t>チョウソン</t>
    </rPh>
    <rPh sb="17" eb="20">
      <t>ニュウキョシャ</t>
    </rPh>
    <rPh sb="26" eb="27">
      <t>モト</t>
    </rPh>
    <phoneticPr fontId="1"/>
  </si>
  <si>
    <t>(1) 直近の決算期において設置者（法人）ごとの収支について</t>
    <rPh sb="4" eb="6">
      <t>チョッキン</t>
    </rPh>
    <rPh sb="7" eb="10">
      <t>ケッサンキ</t>
    </rPh>
    <rPh sb="14" eb="16">
      <t>セッチ</t>
    </rPh>
    <rPh sb="16" eb="17">
      <t>シャ</t>
    </rPh>
    <rPh sb="18" eb="20">
      <t>ホウジン</t>
    </rPh>
    <rPh sb="24" eb="26">
      <t>シュウシ</t>
    </rPh>
    <phoneticPr fontId="1"/>
  </si>
  <si>
    <t>(2) 赤字の場合の理由について</t>
    <rPh sb="4" eb="6">
      <t>アカジ</t>
    </rPh>
    <rPh sb="7" eb="9">
      <t>バアイ</t>
    </rPh>
    <rPh sb="10" eb="12">
      <t>リユウ</t>
    </rPh>
    <phoneticPr fontId="1"/>
  </si>
  <si>
    <t>(3) 赤字解消の見通しについて</t>
    <rPh sb="4" eb="6">
      <t>アカジ</t>
    </rPh>
    <rPh sb="6" eb="8">
      <t>カイショウ</t>
    </rPh>
    <rPh sb="9" eb="11">
      <t>ミトオ</t>
    </rPh>
    <phoneticPr fontId="1"/>
  </si>
  <si>
    <t>・具体的理由について</t>
    <rPh sb="1" eb="4">
      <t>グタイテキ</t>
    </rPh>
    <rPh sb="4" eb="6">
      <t>リユウ</t>
    </rPh>
    <phoneticPr fontId="1"/>
  </si>
  <si>
    <t>・具体的方法・見通しについて</t>
    <rPh sb="1" eb="4">
      <t>グタイテキ</t>
    </rPh>
    <rPh sb="4" eb="6">
      <t>ホウホウ</t>
    </rPh>
    <rPh sb="7" eb="9">
      <t>ミトオ</t>
    </rPh>
    <phoneticPr fontId="1"/>
  </si>
  <si>
    <t>・具体的見通しについて</t>
    <rPh sb="1" eb="4">
      <t>グタイテキ</t>
    </rPh>
    <rPh sb="4" eb="6">
      <t>ミトオ</t>
    </rPh>
    <phoneticPr fontId="1"/>
  </si>
  <si>
    <t>xxx@city.kawaguchi.saitama.jp</t>
    <phoneticPr fontId="1"/>
  </si>
  <si>
    <t>自立も可</t>
  </si>
  <si>
    <t>赤字である</t>
  </si>
  <si>
    <t>入居者が予定より集まっていないため。</t>
    <rPh sb="0" eb="3">
      <t>ニュウキョシャ</t>
    </rPh>
    <rPh sb="4" eb="6">
      <t>ヨテイ</t>
    </rPh>
    <rPh sb="8" eb="9">
      <t>アツ</t>
    </rPh>
    <phoneticPr fontId="1"/>
  </si>
  <si>
    <t>様々な広告媒体を利用し、認知度を高めていくことで集客へつなげる。</t>
    <rPh sb="0" eb="2">
      <t>サマザマ</t>
    </rPh>
    <rPh sb="3" eb="5">
      <t>コウコク</t>
    </rPh>
    <rPh sb="5" eb="7">
      <t>バイタイ</t>
    </rPh>
    <rPh sb="8" eb="10">
      <t>リヨウ</t>
    </rPh>
    <rPh sb="12" eb="15">
      <t>ニンチド</t>
    </rPh>
    <rPh sb="16" eb="17">
      <t>タカ</t>
    </rPh>
    <rPh sb="24" eb="26">
      <t>シュウキャク</t>
    </rPh>
    <phoneticPr fontId="1"/>
  </si>
  <si>
    <t>法人名</t>
    <rPh sb="0" eb="2">
      <t>ホウジン</t>
    </rPh>
    <rPh sb="2" eb="3">
      <t>メイ</t>
    </rPh>
    <phoneticPr fontId="1"/>
  </si>
  <si>
    <t>事業所名</t>
    <phoneticPr fontId="1"/>
  </si>
  <si>
    <t>例：数値で「2019/4/1」と入力⇒「平成31年4月1日」と表示</t>
    <rPh sb="0" eb="1">
      <t>レイ</t>
    </rPh>
    <rPh sb="2" eb="4">
      <t>スウチ</t>
    </rPh>
    <rPh sb="16" eb="18">
      <t>ニュウリョク</t>
    </rPh>
    <rPh sb="20" eb="22">
      <t>ヘイセイ</t>
    </rPh>
    <rPh sb="24" eb="25">
      <t>ネン</t>
    </rPh>
    <rPh sb="26" eb="27">
      <t>ガツ</t>
    </rPh>
    <rPh sb="28" eb="29">
      <t>ニチ</t>
    </rPh>
    <rPh sb="31" eb="33">
      <t>ヒョウジ</t>
    </rPh>
    <phoneticPr fontId="1"/>
  </si>
  <si>
    <r>
      <t>※　書類の記載内容について、</t>
    </r>
    <r>
      <rPr>
        <b/>
        <u/>
        <sz val="11"/>
        <color theme="1"/>
        <rFont val="ＭＳ Ｐゴシック"/>
        <family val="3"/>
        <charset val="128"/>
        <scheme val="minor"/>
      </rPr>
      <t>市から問合せをする際の連絡先</t>
    </r>
    <r>
      <rPr>
        <sz val="11"/>
        <color theme="1"/>
        <rFont val="ＭＳ Ｐゴシック"/>
        <family val="3"/>
        <charset val="128"/>
        <scheme val="minor"/>
      </rPr>
      <t>を記入してください。</t>
    </r>
    <rPh sb="2" eb="4">
      <t>ショルイ</t>
    </rPh>
    <rPh sb="5" eb="7">
      <t>キサイ</t>
    </rPh>
    <rPh sb="7" eb="9">
      <t>ナイヨウ</t>
    </rPh>
    <rPh sb="14" eb="15">
      <t>シ</t>
    </rPh>
    <rPh sb="17" eb="19">
      <t>トイアワ</t>
    </rPh>
    <rPh sb="23" eb="24">
      <t>サイ</t>
    </rPh>
    <rPh sb="25" eb="28">
      <t>レンラクサキ</t>
    </rPh>
    <rPh sb="29" eb="31">
      <t>キニュウ</t>
    </rPh>
    <phoneticPr fontId="1"/>
  </si>
  <si>
    <t>例：数値で「2019/4/1」と入力、H31.5.1以降が令和表示されなくても修正の必要なし。</t>
    <rPh sb="0" eb="1">
      <t>レイ</t>
    </rPh>
    <rPh sb="2" eb="4">
      <t>スウチ</t>
    </rPh>
    <rPh sb="16" eb="18">
      <t>ニュウリョク</t>
    </rPh>
    <rPh sb="26" eb="28">
      <t>イコウ</t>
    </rPh>
    <rPh sb="29" eb="31">
      <t>レイワ</t>
    </rPh>
    <rPh sb="31" eb="33">
      <t>ヒョウジ</t>
    </rPh>
    <rPh sb="39" eb="41">
      <t>シュウセイ</t>
    </rPh>
    <rPh sb="42" eb="44">
      <t>ヒツヨウ</t>
    </rPh>
    <phoneticPr fontId="1"/>
  </si>
  <si>
    <t>記入欄①</t>
    <rPh sb="0" eb="2">
      <t>キニュウ</t>
    </rPh>
    <rPh sb="2" eb="3">
      <t>ラン</t>
    </rPh>
    <phoneticPr fontId="1"/>
  </si>
  <si>
    <t>記入欄①の説明</t>
    <rPh sb="5" eb="7">
      <t>セツメイ</t>
    </rPh>
    <phoneticPr fontId="1"/>
  </si>
  <si>
    <t>記入欄②の説明</t>
    <rPh sb="5" eb="7">
      <t>セツメイ</t>
    </rPh>
    <phoneticPr fontId="1"/>
  </si>
  <si>
    <t>記入欄③の説明</t>
    <rPh sb="5" eb="7">
      <t>セツメイ</t>
    </rPh>
    <phoneticPr fontId="1"/>
  </si>
  <si>
    <t>記入欄①のうち、障がい者手帳を持っている人数
（わかる範囲で入力してください）</t>
    <rPh sb="8" eb="9">
      <t>ショウ</t>
    </rPh>
    <rPh sb="11" eb="12">
      <t>シャ</t>
    </rPh>
    <rPh sb="12" eb="14">
      <t>テチョウ</t>
    </rPh>
    <rPh sb="15" eb="16">
      <t>モ</t>
    </rPh>
    <rPh sb="20" eb="22">
      <t>ニンズウ</t>
    </rPh>
    <rPh sb="27" eb="29">
      <t>ハンイ</t>
    </rPh>
    <rPh sb="30" eb="32">
      <t>ニュウリョク</t>
    </rPh>
    <phoneticPr fontId="1"/>
  </si>
  <si>
    <t>記入欄①のうち、生活保護受給者の人数
（わかる範囲で入力してください。）</t>
    <rPh sb="8" eb="10">
      <t>セイカツ</t>
    </rPh>
    <rPh sb="10" eb="12">
      <t>ホゴ</t>
    </rPh>
    <rPh sb="12" eb="15">
      <t>ジュキュウシャ</t>
    </rPh>
    <rPh sb="16" eb="18">
      <t>ニンズウ</t>
    </rPh>
    <rPh sb="23" eb="25">
      <t>ハンイ</t>
    </rPh>
    <rPh sb="26" eb="28">
      <t>ニュウリョク</t>
    </rPh>
    <phoneticPr fontId="1"/>
  </si>
  <si>
    <t>入力不要</t>
    <rPh sb="0" eb="2">
      <t>ニュウリョク</t>
    </rPh>
    <rPh sb="2" eb="4">
      <t>フヨウ</t>
    </rPh>
    <phoneticPr fontId="1"/>
  </si>
  <si>
    <t>障害</t>
    <rPh sb="0" eb="2">
      <t>ショウガイ</t>
    </rPh>
    <phoneticPr fontId="1"/>
  </si>
  <si>
    <t>生保</t>
    <rPh sb="0" eb="2">
      <t>セイホ</t>
    </rPh>
    <phoneticPr fontId="1"/>
  </si>
  <si>
    <t>施設（住宅）名：入力不要（連絡票→）</t>
    <rPh sb="0" eb="2">
      <t>シセツ</t>
    </rPh>
    <rPh sb="3" eb="5">
      <t>ジュウタク</t>
    </rPh>
    <rPh sb="6" eb="7">
      <t>メイ</t>
    </rPh>
    <rPh sb="8" eb="10">
      <t>ニュウリョク</t>
    </rPh>
    <rPh sb="10" eb="12">
      <t>フヨウ</t>
    </rPh>
    <rPh sb="13" eb="15">
      <t>レンラク</t>
    </rPh>
    <rPh sb="15" eb="16">
      <t>ヒョウ</t>
    </rPh>
    <phoneticPr fontId="1"/>
  </si>
  <si>
    <t>当該施設・住宅を運営している事業者の名称（法人名又は個人事業主の氏名）：入力不要（連絡票→）</t>
    <rPh sb="0" eb="2">
      <t>トウガイ</t>
    </rPh>
    <rPh sb="2" eb="4">
      <t>シセツ</t>
    </rPh>
    <rPh sb="5" eb="7">
      <t>ジュウタク</t>
    </rPh>
    <rPh sb="8" eb="10">
      <t>ウンエイ</t>
    </rPh>
    <rPh sb="14" eb="17">
      <t>ジギョウシャ</t>
    </rPh>
    <rPh sb="18" eb="20">
      <t>メイショウ</t>
    </rPh>
    <rPh sb="21" eb="23">
      <t>ホウジン</t>
    </rPh>
    <rPh sb="23" eb="24">
      <t>メイ</t>
    </rPh>
    <rPh sb="24" eb="25">
      <t>マタ</t>
    </rPh>
    <rPh sb="26" eb="28">
      <t>コジン</t>
    </rPh>
    <rPh sb="28" eb="30">
      <t>ジギョウ</t>
    </rPh>
    <rPh sb="30" eb="31">
      <t>シュ</t>
    </rPh>
    <rPh sb="32" eb="34">
      <t>シメイ</t>
    </rPh>
    <phoneticPr fontId="1"/>
  </si>
  <si>
    <t>５　定員</t>
    <rPh sb="2" eb="4">
      <t>テイイン</t>
    </rPh>
    <phoneticPr fontId="1"/>
  </si>
  <si>
    <t>６　定員</t>
    <rPh sb="2" eb="4">
      <t>テイイン</t>
    </rPh>
    <phoneticPr fontId="1"/>
  </si>
  <si>
    <t xml:space="preserve"> (3) 川口市内の有料老人ホーム（介護付・住宅型・サ高住）の需要見込みについて</t>
    <rPh sb="5" eb="9">
      <t>カワグチシナイ</t>
    </rPh>
    <rPh sb="10" eb="17">
      <t>ユウリョウ</t>
    </rPh>
    <rPh sb="18" eb="20">
      <t>カイゴ</t>
    </rPh>
    <rPh sb="20" eb="21">
      <t>ツキ</t>
    </rPh>
    <rPh sb="22" eb="25">
      <t>ジュウタクガタ</t>
    </rPh>
    <rPh sb="27" eb="29">
      <t>タカズミ</t>
    </rPh>
    <rPh sb="31" eb="33">
      <t>ジュヨウ</t>
    </rPh>
    <rPh sb="33" eb="35">
      <t>ミコ</t>
    </rPh>
    <phoneticPr fontId="1"/>
  </si>
  <si>
    <t>具体的見込み（自由記述）</t>
    <rPh sb="0" eb="3">
      <t>グタイテキ</t>
    </rPh>
    <rPh sb="3" eb="5">
      <t>ミコ</t>
    </rPh>
    <rPh sb="7" eb="9">
      <t>ジユウ</t>
    </rPh>
    <rPh sb="9" eb="11">
      <t>キジュツ</t>
    </rPh>
    <phoneticPr fontId="1"/>
  </si>
  <si>
    <t>(3) 川口市内の有料老人ホームの需要見込みについて</t>
    <phoneticPr fontId="1"/>
  </si>
  <si>
    <t>需要は増加の見込み</t>
    <rPh sb="0" eb="2">
      <t>ジュヨウ</t>
    </rPh>
    <rPh sb="3" eb="5">
      <t>ゾウカ</t>
    </rPh>
    <rPh sb="6" eb="8">
      <t>ミコ</t>
    </rPh>
    <phoneticPr fontId="1"/>
  </si>
  <si>
    <t>現状で充足</t>
    <rPh sb="0" eb="2">
      <t>ゲンジョウ</t>
    </rPh>
    <rPh sb="3" eb="5">
      <t>ジュウソク</t>
    </rPh>
    <phoneticPr fontId="1"/>
  </si>
  <si>
    <t>需要は減少の見込み</t>
    <rPh sb="0" eb="2">
      <t>ジュヨウ</t>
    </rPh>
    <rPh sb="3" eb="5">
      <t>ゲンショウ</t>
    </rPh>
    <rPh sb="6" eb="8">
      <t>ミコ</t>
    </rPh>
    <phoneticPr fontId="1"/>
  </si>
  <si>
    <t>類型によって異なる（詳細は自由記述へ）</t>
    <rPh sb="0" eb="2">
      <t>ルイケイ</t>
    </rPh>
    <rPh sb="6" eb="7">
      <t>コト</t>
    </rPh>
    <rPh sb="10" eb="12">
      <t>ショウサイ</t>
    </rPh>
    <rPh sb="13" eb="15">
      <t>ジユウ</t>
    </rPh>
    <rPh sb="15" eb="17">
      <t>キジュツ</t>
    </rPh>
    <phoneticPr fontId="1"/>
  </si>
  <si>
    <t>その他1～4以外</t>
    <rPh sb="2" eb="3">
      <t>タ</t>
    </rPh>
    <rPh sb="6" eb="8">
      <t>イガイ</t>
    </rPh>
    <phoneticPr fontId="1"/>
  </si>
  <si>
    <t>(4) 川口市内の有料老人ホーム（介護付・住宅型・サ高住）の需要見込みについて</t>
    <rPh sb="4" eb="8">
      <t>カワグチシナイ</t>
    </rPh>
    <rPh sb="9" eb="16">
      <t>ユウリョウ</t>
    </rPh>
    <rPh sb="17" eb="19">
      <t>カイゴ</t>
    </rPh>
    <rPh sb="19" eb="20">
      <t>ツキ</t>
    </rPh>
    <rPh sb="21" eb="24">
      <t>ジュウタクガタ</t>
    </rPh>
    <rPh sb="26" eb="28">
      <t>コウジュウ</t>
    </rPh>
    <rPh sb="30" eb="32">
      <t>ジュヨウ</t>
    </rPh>
    <rPh sb="32" eb="34">
      <t>ミコ</t>
    </rPh>
    <phoneticPr fontId="1"/>
  </si>
  <si>
    <t xml:space="preserve"> (3) 川口市内の有料老人ホーム（介護付・住宅型・サ高住）の需要見込みについて</t>
    <rPh sb="5" eb="9">
      <t>カワグチシナイ</t>
    </rPh>
    <rPh sb="10" eb="17">
      <t>ユウリョウ</t>
    </rPh>
    <rPh sb="18" eb="20">
      <t>カイゴ</t>
    </rPh>
    <rPh sb="20" eb="21">
      <t>ツキ</t>
    </rPh>
    <rPh sb="22" eb="25">
      <t>ジュウタクガタ</t>
    </rPh>
    <rPh sb="27" eb="29">
      <t>コウジュウ</t>
    </rPh>
    <rPh sb="31" eb="33">
      <t>ジュヨウ</t>
    </rPh>
    <rPh sb="33" eb="35">
      <t>ミコ</t>
    </rPh>
    <phoneticPr fontId="1"/>
  </si>
  <si>
    <t>需要の増加は見込めるが、職員の確保が困難なため、これ以上の事業拡大は考えていない。</t>
    <rPh sb="0" eb="2">
      <t>ジュヨウ</t>
    </rPh>
    <rPh sb="3" eb="5">
      <t>ゾウカ</t>
    </rPh>
    <rPh sb="6" eb="8">
      <t>ミコ</t>
    </rPh>
    <rPh sb="12" eb="14">
      <t>ショクイン</t>
    </rPh>
    <rPh sb="15" eb="17">
      <t>カクホ</t>
    </rPh>
    <rPh sb="18" eb="20">
      <t>コンナン</t>
    </rPh>
    <rPh sb="26" eb="28">
      <t>イジョウ</t>
    </rPh>
    <rPh sb="29" eb="31">
      <t>ジギョウ</t>
    </rPh>
    <rPh sb="31" eb="33">
      <t>カクダイ</t>
    </rPh>
    <rPh sb="34" eb="35">
      <t>カンガ</t>
    </rPh>
    <phoneticPr fontId="1"/>
  </si>
  <si>
    <t>FAX 　０４８－２５８－７４９３</t>
    <phoneticPr fontId="1"/>
  </si>
  <si>
    <t>半角英数（ハイフンは「-」）で記入。例：048-258-7493</t>
    <rPh sb="0" eb="2">
      <t>ハンカク</t>
    </rPh>
    <rPh sb="2" eb="4">
      <t>エイスウ</t>
    </rPh>
    <rPh sb="15" eb="17">
      <t>キニュウ</t>
    </rPh>
    <rPh sb="18" eb="19">
      <t>レイ</t>
    </rPh>
    <phoneticPr fontId="1"/>
  </si>
  <si>
    <t>④管理費・共益費</t>
    <rPh sb="1" eb="4">
      <t>カンリヒ</t>
    </rPh>
    <rPh sb="5" eb="8">
      <t>キョウエキヒ</t>
    </rPh>
    <phoneticPr fontId="1"/>
  </si>
  <si>
    <t>令和3年7月1日時点の入居者数</t>
    <rPh sb="8" eb="10">
      <t>ジテン</t>
    </rPh>
    <rPh sb="11" eb="14">
      <t>ニュウキョシャ</t>
    </rPh>
    <rPh sb="14" eb="15">
      <t>スウ</t>
    </rPh>
    <phoneticPr fontId="1"/>
  </si>
  <si>
    <t xml:space="preserve"> (3)合計 (1)＋(2)</t>
    <rPh sb="4" eb="6">
      <t>ゴウケイ</t>
    </rPh>
    <phoneticPr fontId="1"/>
  </si>
  <si>
    <r>
      <t>定員を記入、</t>
    </r>
    <r>
      <rPr>
        <b/>
        <u/>
        <sz val="10"/>
        <color theme="1"/>
        <rFont val="ＭＳ Ｐゴシック"/>
        <family val="3"/>
        <charset val="128"/>
        <scheme val="minor"/>
      </rPr>
      <t>サ高住は記入欄２に戸数も併せて記入</t>
    </r>
    <r>
      <rPr>
        <sz val="10"/>
        <color theme="1"/>
        <rFont val="ＭＳ Ｐゴシック"/>
        <family val="3"/>
        <charset val="128"/>
        <scheme val="minor"/>
      </rPr>
      <t>（数字のみ記入）</t>
    </r>
    <rPh sb="0" eb="2">
      <t>テイイン</t>
    </rPh>
    <rPh sb="3" eb="5">
      <t>キニュウ</t>
    </rPh>
    <rPh sb="7" eb="9">
      <t>タカヅミ</t>
    </rPh>
    <rPh sb="10" eb="12">
      <t>キニュウ</t>
    </rPh>
    <rPh sb="12" eb="13">
      <t>ラン</t>
    </rPh>
    <rPh sb="15" eb="17">
      <t>コスウ</t>
    </rPh>
    <rPh sb="18" eb="19">
      <t>アワ</t>
    </rPh>
    <rPh sb="21" eb="23">
      <t>キニュウ</t>
    </rPh>
    <rPh sb="24" eb="26">
      <t>スウジ</t>
    </rPh>
    <rPh sb="28" eb="30">
      <t>キニュウ</t>
    </rPh>
    <phoneticPr fontId="1"/>
  </si>
  <si>
    <t>平成18年4月以降に届出があった施設については必ず保全措置を講じる必要がある。それ以外の施設についても、平成30年4月1日から3年を経過した日以降の新規入居者については義務対象となる。</t>
    <rPh sb="0" eb="2">
      <t>ヘイセイ</t>
    </rPh>
    <rPh sb="4" eb="5">
      <t>ネン</t>
    </rPh>
    <rPh sb="6" eb="7">
      <t>ツキ</t>
    </rPh>
    <rPh sb="7" eb="9">
      <t>イコウ</t>
    </rPh>
    <rPh sb="10" eb="12">
      <t>トドケデ</t>
    </rPh>
    <rPh sb="16" eb="18">
      <t>シセツ</t>
    </rPh>
    <rPh sb="23" eb="24">
      <t>カナラ</t>
    </rPh>
    <rPh sb="25" eb="27">
      <t>ホゼン</t>
    </rPh>
    <rPh sb="27" eb="29">
      <t>ソチ</t>
    </rPh>
    <rPh sb="30" eb="31">
      <t>コウ</t>
    </rPh>
    <rPh sb="33" eb="35">
      <t>ヒツヨウ</t>
    </rPh>
    <rPh sb="41" eb="43">
      <t>イガイ</t>
    </rPh>
    <rPh sb="44" eb="46">
      <t>シセツ</t>
    </rPh>
    <rPh sb="64" eb="65">
      <t>ネン</t>
    </rPh>
    <rPh sb="66" eb="68">
      <t>ケイカ</t>
    </rPh>
    <rPh sb="70" eb="71">
      <t>ヒ</t>
    </rPh>
    <rPh sb="71" eb="73">
      <t>イコウ</t>
    </rPh>
    <rPh sb="74" eb="76">
      <t>シンキ</t>
    </rPh>
    <rPh sb="76" eb="79">
      <t>ニュウキョシャ</t>
    </rPh>
    <rPh sb="84" eb="86">
      <t>ギム</t>
    </rPh>
    <rPh sb="86" eb="88">
      <t>タイショウ</t>
    </rPh>
    <phoneticPr fontId="1"/>
  </si>
  <si>
    <t>施設類型をリストから選択(介護付は介護保険の指定を受けている施設のみ）</t>
    <rPh sb="0" eb="2">
      <t>シセツ</t>
    </rPh>
    <rPh sb="2" eb="4">
      <t>ルイケイ</t>
    </rPh>
    <rPh sb="10" eb="12">
      <t>センタク</t>
    </rPh>
    <rPh sb="13" eb="15">
      <t>カイゴ</t>
    </rPh>
    <rPh sb="15" eb="16">
      <t>ツ</t>
    </rPh>
    <rPh sb="17" eb="19">
      <t>カイゴ</t>
    </rPh>
    <rPh sb="19" eb="21">
      <t>ホケン</t>
    </rPh>
    <rPh sb="22" eb="24">
      <t>シテイ</t>
    </rPh>
    <rPh sb="25" eb="26">
      <t>ウ</t>
    </rPh>
    <rPh sb="30" eb="32">
      <t>シセツ</t>
    </rPh>
    <phoneticPr fontId="1"/>
  </si>
  <si>
    <t>例：敷金が家賃3月分の場合⇒「3」</t>
    <rPh sb="0" eb="1">
      <t>レイ</t>
    </rPh>
    <rPh sb="2" eb="4">
      <t>シキキン</t>
    </rPh>
    <rPh sb="5" eb="7">
      <t>ヤチン</t>
    </rPh>
    <rPh sb="8" eb="9">
      <t>ガツ</t>
    </rPh>
    <rPh sb="9" eb="10">
      <t>ブン</t>
    </rPh>
    <rPh sb="11" eb="13">
      <t>バアイ</t>
    </rPh>
    <phoneticPr fontId="1"/>
  </si>
  <si>
    <t>月数（家賃×月）</t>
    <rPh sb="0" eb="1">
      <t>ツキ</t>
    </rPh>
    <rPh sb="1" eb="2">
      <t>スウ</t>
    </rPh>
    <rPh sb="3" eb="5">
      <t>ヤチン</t>
    </rPh>
    <rPh sb="6" eb="7">
      <t>ツキ</t>
    </rPh>
    <phoneticPr fontId="1"/>
  </si>
  <si>
    <t>※金額（定額の場合）</t>
    <rPh sb="4" eb="6">
      <t>テイガク</t>
    </rPh>
    <rPh sb="7" eb="9">
      <t>バアイ</t>
    </rPh>
    <phoneticPr fontId="1"/>
  </si>
  <si>
    <t>）</t>
    <phoneticPr fontId="1"/>
  </si>
  <si>
    <t>円　　（</t>
    <rPh sb="0" eb="1">
      <t>エン</t>
    </rPh>
    <phoneticPr fontId="1"/>
  </si>
  <si>
    <t>確認欄</t>
    <phoneticPr fontId="1"/>
  </si>
  <si>
    <t>メール</t>
    <phoneticPr fontId="1"/>
  </si>
  <si>
    <t>メール 　087.04030@city.kawaguchi.saitama.jp</t>
    <phoneticPr fontId="1"/>
  </si>
  <si>
    <r>
      <t>このファイルを提出</t>
    </r>
    <r>
      <rPr>
        <b/>
        <sz val="10"/>
        <color indexed="8"/>
        <rFont val="ＭＳ Ｐゴシック"/>
        <family val="3"/>
        <charset val="128"/>
      </rPr>
      <t>（Excelファイルを電子申請システムで提出）</t>
    </r>
    <rPh sb="20" eb="22">
      <t>デンシ</t>
    </rPh>
    <rPh sb="22" eb="24">
      <t>シンセイ</t>
    </rPh>
    <rPh sb="29" eb="31">
      <t>テイシュツ</t>
    </rPh>
    <phoneticPr fontId="1"/>
  </si>
  <si>
    <t>川口市福祉部介護保険課事業者係</t>
    <rPh sb="0" eb="3">
      <t>カワグチシ</t>
    </rPh>
    <rPh sb="3" eb="5">
      <t>フクシ</t>
    </rPh>
    <rPh sb="5" eb="6">
      <t>ブ</t>
    </rPh>
    <rPh sb="6" eb="8">
      <t>カイゴ</t>
    </rPh>
    <rPh sb="8" eb="10">
      <t>ホケン</t>
    </rPh>
    <rPh sb="10" eb="11">
      <t>カ</t>
    </rPh>
    <rPh sb="11" eb="14">
      <t>ジギョウシャ</t>
    </rPh>
    <rPh sb="14" eb="15">
      <t>ガカリ</t>
    </rPh>
    <phoneticPr fontId="1"/>
  </si>
  <si>
    <t>電子申請システム　URL</t>
    <rPh sb="0" eb="2">
      <t>デンシ</t>
    </rPh>
    <rPh sb="2" eb="4">
      <t>シンセイ</t>
    </rPh>
    <phoneticPr fontId="1"/>
  </si>
  <si>
    <r>
      <t xml:space="preserve">記入欄②
</t>
    </r>
    <r>
      <rPr>
        <u/>
        <sz val="9"/>
        <color rgb="FFFF0000"/>
        <rFont val="ＭＳ Ｐゴシック"/>
        <family val="3"/>
        <charset val="128"/>
        <scheme val="minor"/>
      </rPr>
      <t>記入欄①のうち、障がい者手帳を持っている人数</t>
    </r>
    <rPh sb="0" eb="2">
      <t>キニュウ</t>
    </rPh>
    <rPh sb="2" eb="3">
      <t>ラン</t>
    </rPh>
    <phoneticPr fontId="1"/>
  </si>
  <si>
    <r>
      <t xml:space="preserve">記入欄③
</t>
    </r>
    <r>
      <rPr>
        <u/>
        <sz val="9"/>
        <color rgb="FFFF0000"/>
        <rFont val="ＭＳ Ｐゴシック"/>
        <family val="3"/>
        <charset val="128"/>
        <scheme val="minor"/>
      </rPr>
      <t>記入欄①のうち、生活保護受給者の人数</t>
    </r>
    <rPh sb="0" eb="2">
      <t>キニュウ</t>
    </rPh>
    <rPh sb="2" eb="3">
      <t>ラン</t>
    </rPh>
    <phoneticPr fontId="1"/>
  </si>
  <si>
    <t xml:space="preserve"> </t>
    <phoneticPr fontId="1"/>
  </si>
  <si>
    <t>(4)</t>
  </si>
  <si>
    <t>事業所の決算書</t>
    <rPh sb="0" eb="3">
      <t>ジギョウショ</t>
    </rPh>
    <rPh sb="4" eb="7">
      <t>ケッサンショ</t>
    </rPh>
    <phoneticPr fontId="1"/>
  </si>
  <si>
    <t>　</t>
  </si>
  <si>
    <t>(5)</t>
  </si>
  <si>
    <t>収支状況の資料</t>
    <rPh sb="0" eb="2">
      <t>シュウシ</t>
    </rPh>
    <rPh sb="2" eb="4">
      <t>ジョウキョウ</t>
    </rPh>
    <rPh sb="5" eb="7">
      <t>シリョウ</t>
    </rPh>
    <phoneticPr fontId="1"/>
  </si>
  <si>
    <t>(6)</t>
  </si>
  <si>
    <t>(7)</t>
    <phoneticPr fontId="1"/>
  </si>
  <si>
    <t>事業所のパンフレット</t>
    <rPh sb="0" eb="3">
      <t>ジギョウショ</t>
    </rPh>
    <phoneticPr fontId="1"/>
  </si>
  <si>
    <t>(8)</t>
    <phoneticPr fontId="1"/>
  </si>
  <si>
    <r>
      <t xml:space="preserve">最新の１年間の貸借対照表、損益計算書等法人ごとに１部
</t>
    </r>
    <r>
      <rPr>
        <b/>
        <sz val="11"/>
        <color theme="1"/>
        <rFont val="ＭＳ Ｐゴシック"/>
        <family val="3"/>
        <charset val="128"/>
        <scheme val="minor"/>
      </rPr>
      <t>（PDFファイルを電子申請システムで送信）</t>
    </r>
    <rPh sb="0" eb="2">
      <t>サイシン</t>
    </rPh>
    <rPh sb="4" eb="6">
      <t>ネンカン</t>
    </rPh>
    <rPh sb="7" eb="9">
      <t>タイシャク</t>
    </rPh>
    <rPh sb="9" eb="12">
      <t>タイショウヒョウ</t>
    </rPh>
    <rPh sb="13" eb="15">
      <t>ソンエキ</t>
    </rPh>
    <rPh sb="15" eb="18">
      <t>ケイサンショ</t>
    </rPh>
    <rPh sb="18" eb="19">
      <t>トウ</t>
    </rPh>
    <rPh sb="19" eb="21">
      <t>ホウジン</t>
    </rPh>
    <rPh sb="25" eb="26">
      <t>ブ</t>
    </rPh>
    <phoneticPr fontId="1"/>
  </si>
  <si>
    <r>
      <t xml:space="preserve">施設ごとの収支状況（決算書と同時期のもの）
</t>
    </r>
    <r>
      <rPr>
        <b/>
        <sz val="11"/>
        <color theme="1"/>
        <rFont val="ＭＳ Ｐゴシック"/>
        <family val="3"/>
        <charset val="128"/>
        <scheme val="minor"/>
      </rPr>
      <t>（PDFファイルを電子申請システムで送信）</t>
    </r>
    <rPh sb="0" eb="2">
      <t>シセツ</t>
    </rPh>
    <rPh sb="5" eb="7">
      <t>シュウシ</t>
    </rPh>
    <rPh sb="7" eb="9">
      <t>ジョウキョウ</t>
    </rPh>
    <rPh sb="10" eb="13">
      <t>ケッサンショ</t>
    </rPh>
    <rPh sb="14" eb="17">
      <t>ドウジキ</t>
    </rPh>
    <phoneticPr fontId="1"/>
  </si>
  <si>
    <r>
      <t xml:space="preserve">介護サービス等の一覧表含む
</t>
    </r>
    <r>
      <rPr>
        <b/>
        <sz val="11"/>
        <color indexed="8"/>
        <rFont val="ＭＳ Ｐゴシック"/>
        <family val="3"/>
        <charset val="128"/>
      </rPr>
      <t>（Excelファイルを電子申請システムで送信）</t>
    </r>
    <rPh sb="0" eb="2">
      <t>カイゴ</t>
    </rPh>
    <rPh sb="6" eb="7">
      <t>トウ</t>
    </rPh>
    <rPh sb="8" eb="10">
      <t>イチラン</t>
    </rPh>
    <rPh sb="10" eb="11">
      <t>ヒョウ</t>
    </rPh>
    <rPh sb="11" eb="12">
      <t>フク</t>
    </rPh>
    <phoneticPr fontId="1"/>
  </si>
  <si>
    <t>　</t>
    <phoneticPr fontId="1"/>
  </si>
  <si>
    <r>
      <t>重要事項説明書・管理規程の他に料金表や入居時説明資料があれば一式</t>
    </r>
    <r>
      <rPr>
        <b/>
        <sz val="11"/>
        <color theme="1"/>
        <rFont val="ＭＳ Ｐゴシック"/>
        <family val="3"/>
        <charset val="128"/>
        <scheme val="minor"/>
      </rPr>
      <t>（PDFファイルを電子申請システムで送信）</t>
    </r>
    <rPh sb="0" eb="7">
      <t>ジュウセツ</t>
    </rPh>
    <rPh sb="8" eb="10">
      <t>カンリ</t>
    </rPh>
    <rPh sb="10" eb="12">
      <t>キテイ</t>
    </rPh>
    <rPh sb="13" eb="14">
      <t>タ</t>
    </rPh>
    <rPh sb="15" eb="17">
      <t>リョウキン</t>
    </rPh>
    <rPh sb="17" eb="18">
      <t>ヒョウ</t>
    </rPh>
    <rPh sb="19" eb="21">
      <t>ニュウキョ</t>
    </rPh>
    <rPh sb="21" eb="22">
      <t>ジ</t>
    </rPh>
    <rPh sb="22" eb="24">
      <t>セツメイ</t>
    </rPh>
    <rPh sb="24" eb="26">
      <t>シリョウ</t>
    </rPh>
    <rPh sb="30" eb="32">
      <t>イッシキ</t>
    </rPh>
    <phoneticPr fontId="1"/>
  </si>
  <si>
    <t>＊ 住宅型有料老人ホームに該当する施設のみ提出
（Excelファイルを電子申請システムで送信）</t>
    <rPh sb="5" eb="12">
      <t>ユウリョウ</t>
    </rPh>
    <rPh sb="13" eb="15">
      <t>ガイトウ</t>
    </rPh>
    <rPh sb="17" eb="19">
      <t>シセツ</t>
    </rPh>
    <rPh sb="21" eb="23">
      <t>テイシュツ</t>
    </rPh>
    <phoneticPr fontId="1"/>
  </si>
  <si>
    <t>令和５年９月８日（金）までに提出</t>
    <rPh sb="0" eb="2">
      <t>レイワ</t>
    </rPh>
    <rPh sb="3" eb="4">
      <t>ネン</t>
    </rPh>
    <rPh sb="5" eb="6">
      <t>ガツ</t>
    </rPh>
    <rPh sb="7" eb="8">
      <t>ニチ</t>
    </rPh>
    <rPh sb="9" eb="10">
      <t>キン</t>
    </rPh>
    <rPh sb="14" eb="16">
      <t>テイシュツ</t>
    </rPh>
    <phoneticPr fontId="1"/>
  </si>
  <si>
    <t>https://logoform.jp/form/zRQD/338324</t>
    <phoneticPr fontId="1"/>
  </si>
  <si>
    <r>
      <t>※　</t>
    </r>
    <r>
      <rPr>
        <b/>
        <u/>
        <sz val="11"/>
        <color theme="1"/>
        <rFont val="ＭＳ Ｐゴシック"/>
        <family val="3"/>
        <charset val="128"/>
        <scheme val="minor"/>
      </rPr>
      <t>原則電子申請システムによる提出</t>
    </r>
    <r>
      <rPr>
        <sz val="11"/>
        <color theme="1"/>
        <rFont val="ＭＳ Ｐゴシック"/>
        <family val="3"/>
        <charset val="128"/>
        <scheme val="minor"/>
      </rPr>
      <t>をお願いします。</t>
    </r>
    <r>
      <rPr>
        <b/>
        <u/>
        <sz val="11"/>
        <color theme="1"/>
        <rFont val="ＭＳ Ｐゴシック"/>
        <family val="3"/>
        <charset val="128"/>
        <scheme val="minor"/>
      </rPr>
      <t>連絡票・調査票、重要事項説明書、自主点検表</t>
    </r>
    <r>
      <rPr>
        <sz val="11"/>
        <color theme="1"/>
        <rFont val="ＭＳ Ｐゴシック"/>
        <family val="3"/>
        <charset val="128"/>
        <scheme val="minor"/>
      </rPr>
      <t>については</t>
    </r>
    <r>
      <rPr>
        <b/>
        <u/>
        <sz val="11"/>
        <color theme="1"/>
        <rFont val="ＭＳ Ｐゴシック"/>
        <family val="3"/>
        <charset val="128"/>
        <scheme val="minor"/>
      </rPr>
      <t>Excelファイル</t>
    </r>
    <r>
      <rPr>
        <sz val="11"/>
        <color theme="1"/>
        <rFont val="ＭＳ Ｐゴシック"/>
        <family val="3"/>
        <charset val="128"/>
        <scheme val="minor"/>
      </rPr>
      <t>で、</t>
    </r>
    <r>
      <rPr>
        <b/>
        <u/>
        <sz val="11"/>
        <color theme="1"/>
        <rFont val="ＭＳ Ｐゴシック"/>
        <family val="3"/>
        <charset val="128"/>
        <scheme val="minor"/>
      </rPr>
      <t>決算</t>
    </r>
    <r>
      <rPr>
        <b/>
        <u/>
        <sz val="11"/>
        <color indexed="8"/>
        <rFont val="ＭＳ Ｐゴシック"/>
        <family val="3"/>
        <charset val="128"/>
      </rPr>
      <t>書等の資料</t>
    </r>
    <r>
      <rPr>
        <sz val="11"/>
        <color indexed="8"/>
        <rFont val="ＭＳ Ｐゴシック"/>
        <family val="3"/>
        <charset val="128"/>
      </rPr>
      <t>については</t>
    </r>
    <r>
      <rPr>
        <b/>
        <u/>
        <sz val="11"/>
        <color indexed="8"/>
        <rFont val="ＭＳ Ｐゴシック"/>
        <family val="3"/>
        <charset val="128"/>
      </rPr>
      <t>PDFファイル</t>
    </r>
    <r>
      <rPr>
        <sz val="11"/>
        <color indexed="8"/>
        <rFont val="ＭＳ Ｐゴシック"/>
        <family val="3"/>
        <charset val="128"/>
      </rPr>
      <t>で送信してください。電子データがない場合は、スキャン等によりPDFファイル</t>
    </r>
    <r>
      <rPr>
        <sz val="11"/>
        <color theme="1"/>
        <rFont val="ＭＳ Ｐゴシック"/>
        <family val="3"/>
        <charset val="128"/>
        <scheme val="minor"/>
      </rPr>
      <t>に変換の上送信してください。電子申請システムによる提出ができない場合は、メールによる提出をお願いします。</t>
    </r>
    <rPh sb="29" eb="32">
      <t>チョウサヒョウ</t>
    </rPh>
    <rPh sb="33" eb="40">
      <t>ジュウセツ</t>
    </rPh>
    <rPh sb="41" eb="43">
      <t>ジシュ</t>
    </rPh>
    <rPh sb="43" eb="45">
      <t>テンケン</t>
    </rPh>
    <rPh sb="45" eb="46">
      <t>ヒョウ</t>
    </rPh>
    <rPh sb="62" eb="64">
      <t>ケッサン</t>
    </rPh>
    <rPh sb="65" eb="66">
      <t>トウ</t>
    </rPh>
    <rPh sb="67" eb="69">
      <t>シリョウ</t>
    </rPh>
    <rPh sb="91" eb="93">
      <t>デンシ</t>
    </rPh>
    <rPh sb="99" eb="101">
      <t>バアイ</t>
    </rPh>
    <rPh sb="107" eb="108">
      <t>トウ</t>
    </rPh>
    <rPh sb="119" eb="121">
      <t>ヘンカン</t>
    </rPh>
    <rPh sb="122" eb="123">
      <t>ウエ</t>
    </rPh>
    <rPh sb="123" eb="125">
      <t>ソウシン</t>
    </rPh>
    <rPh sb="150" eb="152">
      <t>バアイ</t>
    </rPh>
    <rPh sb="164" eb="165">
      <t>ネガ</t>
    </rPh>
    <phoneticPr fontId="1"/>
  </si>
  <si>
    <t>有料老人ホーム情報開示等一覧表（令和5年7月1日現在）</t>
    <rPh sb="0" eb="7">
      <t>ユウリョウ</t>
    </rPh>
    <rPh sb="7" eb="9">
      <t>ジョウホウ</t>
    </rPh>
    <rPh sb="9" eb="11">
      <t>カイジ</t>
    </rPh>
    <rPh sb="11" eb="12">
      <t>トウ</t>
    </rPh>
    <rPh sb="12" eb="14">
      <t>イチラン</t>
    </rPh>
    <rPh sb="14" eb="15">
      <t>ヒョウ</t>
    </rPh>
    <rPh sb="16" eb="18">
      <t>レイワ</t>
    </rPh>
    <rPh sb="19" eb="20">
      <t>ネン</t>
    </rPh>
    <rPh sb="21" eb="22">
      <t>ガツ</t>
    </rPh>
    <rPh sb="23" eb="24">
      <t>ニチ</t>
    </rPh>
    <rPh sb="24" eb="26">
      <t>ゲンザイ</t>
    </rPh>
    <phoneticPr fontId="1"/>
  </si>
  <si>
    <t>調査票２（令和5年7月1日現在）</t>
    <rPh sb="0" eb="3">
      <t>チョウサヒョウ</t>
    </rPh>
    <phoneticPr fontId="1"/>
  </si>
  <si>
    <t>人（令和5年7月1日現在）</t>
    <rPh sb="0" eb="1">
      <t>ニン</t>
    </rPh>
    <phoneticPr fontId="1"/>
  </si>
  <si>
    <t>令和5年7月1日時点の入居者数</t>
    <rPh sb="8" eb="10">
      <t>ジテン</t>
    </rPh>
    <rPh sb="11" eb="14">
      <t>ニュウキョシャ</t>
    </rPh>
    <rPh sb="14" eb="15">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</si>
</sst>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人&quot;"/>
    <numFmt numFmtId="178" formatCode="&quot;(&quot;General&quot;戸)&quot;"/>
  </numFmts>
  <fonts count="18"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
      <b/>
      <u/>
      <sz val="11"/>
      <color theme="1"/>
      <name val="ＭＳ Ｐゴシック"/>
      <family val="3"/>
      <charset val="128"/>
      <scheme val="minor"/>
    </font>
    <font>
      <b/>
      <u/>
      <sz val="10"/>
      <color theme="1"/>
      <name val="ＭＳ Ｐゴシック"/>
      <family val="3"/>
      <charset val="128"/>
      <scheme val="minor"/>
    </font>
    <font>
      <sz val="9"/>
      <color theme="1"/>
      <name val="ＭＳ Ｐゴシック"/>
      <family val="3"/>
      <charset val="128"/>
      <scheme val="minor"/>
    </font>
    <font>
      <sz val="11"/>
      <color indexed="8"/>
      <name val="ＭＳ Ｐゴシック"/>
      <family val="3"/>
      <charset val="128"/>
    </font>
    <font>
      <b/>
      <sz val="10"/>
      <color indexed="8"/>
      <name val="ＭＳ Ｐゴシック"/>
      <family val="3"/>
      <charset val="128"/>
    </font>
    <font>
      <u/>
      <sz val="9"/>
      <color rgb="FFFF0000"/>
      <name val="ＭＳ Ｐゴシック"/>
      <family val="3"/>
      <charset val="128"/>
      <scheme val="minor"/>
    </font>
    <font>
      <b/>
      <sz val="11"/>
      <color indexed="8"/>
      <name val="ＭＳ Ｐゴシック"/>
      <family val="3"/>
      <charset val="128"/>
    </font>
    <font>
      <b/>
      <u/>
      <sz val="11"/>
      <color indexed="8"/>
      <name val="ＭＳ Ｐゴシック"/>
      <family val="3"/>
      <charset val="128"/>
    </font>
  </fonts>
  <fills count="6">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303">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0" fillId="0" borderId="2" xfId="0" applyBorder="1">
      <alignment vertical="center"/>
    </xf>
    <xf numFmtId="0" fontId="0" fillId="0" borderId="3" xfId="0" applyBorder="1">
      <alignment vertical="center"/>
    </xf>
    <xf numFmtId="0" fontId="7" fillId="0" borderId="0" xfId="0" applyFont="1">
      <alignment vertical="center"/>
    </xf>
    <xf numFmtId="0" fontId="7" fillId="0" borderId="1" xfId="0" applyFont="1" applyBorder="1" applyAlignment="1">
      <alignment vertical="center" shrinkToFit="1"/>
    </xf>
    <xf numFmtId="0" fontId="7" fillId="0" borderId="1" xfId="0" applyFont="1" applyBorder="1">
      <alignment vertical="center"/>
    </xf>
    <xf numFmtId="0" fontId="7" fillId="0" borderId="1" xfId="0" applyFont="1" applyBorder="1" applyAlignment="1">
      <alignment vertical="center" wrapText="1"/>
    </xf>
    <xf numFmtId="0" fontId="0" fillId="0" borderId="1" xfId="0" applyFont="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wrapText="1"/>
    </xf>
    <xf numFmtId="176" fontId="0" fillId="2" borderId="1" xfId="0" applyNumberFormat="1" applyFill="1" applyBorder="1" applyAlignment="1">
      <alignment horizontal="left" vertical="center"/>
    </xf>
    <xf numFmtId="38" fontId="4" fillId="2" borderId="1" xfId="2" applyFont="1" applyFill="1" applyBorder="1">
      <alignment vertical="center"/>
    </xf>
    <xf numFmtId="0" fontId="8" fillId="3" borderId="1" xfId="0" applyFont="1" applyFill="1" applyBorder="1">
      <alignment vertical="center"/>
    </xf>
    <xf numFmtId="0" fontId="0" fillId="3" borderId="1" xfId="0" applyFill="1" applyBorder="1">
      <alignment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right" vertical="center"/>
    </xf>
    <xf numFmtId="0" fontId="0" fillId="4" borderId="1" xfId="0" applyFill="1" applyBorder="1">
      <alignment vertical="center"/>
    </xf>
    <xf numFmtId="0" fontId="0" fillId="2" borderId="1" xfId="0" applyFill="1" applyBorder="1" applyAlignment="1">
      <alignment horizontal="center" vertical="center"/>
    </xf>
    <xf numFmtId="0" fontId="7" fillId="0" borderId="1" xfId="0" applyFont="1" applyBorder="1" applyAlignment="1">
      <alignment vertical="center" wrapText="1"/>
    </xf>
    <xf numFmtId="0" fontId="0" fillId="0" borderId="12" xfId="0" applyBorder="1" applyAlignment="1">
      <alignment horizontal="center" vertical="center"/>
    </xf>
    <xf numFmtId="0" fontId="0" fillId="0" borderId="5"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quotePrefix="1">
      <alignment vertical="center"/>
    </xf>
    <xf numFmtId="0" fontId="0" fillId="0" borderId="0" xfId="0" applyAlignment="1">
      <alignment horizontal="center" vertical="center"/>
    </xf>
    <xf numFmtId="0" fontId="0" fillId="0" borderId="0" xfId="0" applyAlignment="1">
      <alignment horizontal="left" vertical="center" indent="1"/>
    </xf>
    <xf numFmtId="0" fontId="0" fillId="0" borderId="14" xfId="0" quotePrefix="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1"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15" xfId="0" applyFill="1" applyBorder="1">
      <alignment vertical="center"/>
    </xf>
    <xf numFmtId="0" fontId="0" fillId="3"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7" fillId="0" borderId="17" xfId="0" applyFont="1" applyBorder="1">
      <alignment vertical="center"/>
    </xf>
    <xf numFmtId="0" fontId="7" fillId="0" borderId="18" xfId="0" applyFont="1" applyBorder="1">
      <alignment vertical="center"/>
    </xf>
    <xf numFmtId="0" fontId="0" fillId="0" borderId="12"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3" xfId="0" applyBorder="1" applyAlignment="1">
      <alignment vertical="center"/>
    </xf>
    <xf numFmtId="0" fontId="0" fillId="0" borderId="11" xfId="0" applyBorder="1" applyAlignment="1">
      <alignment vertical="center" wrapText="1"/>
    </xf>
    <xf numFmtId="0" fontId="0" fillId="0" borderId="24" xfId="0" applyBorder="1" applyAlignment="1">
      <alignment vertical="center" shrinkToFit="1"/>
    </xf>
    <xf numFmtId="0" fontId="0" fillId="0" borderId="25" xfId="0" applyBorder="1" applyAlignment="1">
      <alignment vertical="center"/>
    </xf>
    <xf numFmtId="0" fontId="0" fillId="0" borderId="3" xfId="0" applyBorder="1" applyAlignment="1">
      <alignment horizontal="center" vertical="center"/>
    </xf>
    <xf numFmtId="38" fontId="4" fillId="4" borderId="16" xfId="2" applyFont="1" applyFill="1" applyBorder="1">
      <alignment vertical="center"/>
    </xf>
    <xf numFmtId="38" fontId="4" fillId="5" borderId="1" xfId="2" applyFont="1" applyFill="1" applyBorder="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2" borderId="1" xfId="0" applyFill="1" applyBorder="1" applyAlignment="1">
      <alignment horizontal="left" vertical="center"/>
    </xf>
    <xf numFmtId="38" fontId="4" fillId="4" borderId="16" xfId="2" applyFont="1" applyFill="1" applyBorder="1" applyAlignment="1">
      <alignment horizontal="left" vertical="center"/>
    </xf>
    <xf numFmtId="38" fontId="4" fillId="2" borderId="1" xfId="2" applyFont="1" applyFill="1" applyBorder="1" applyAlignment="1">
      <alignment horizontal="left" vertical="center"/>
    </xf>
    <xf numFmtId="38" fontId="4" fillId="5" borderId="1" xfId="2" applyFont="1" applyFill="1" applyBorder="1" applyAlignment="1">
      <alignment horizontal="left" vertical="center"/>
    </xf>
    <xf numFmtId="0" fontId="0" fillId="2" borderId="1" xfId="0" applyFill="1" applyBorder="1" applyAlignment="1">
      <alignment vertical="center" shrinkToFit="1"/>
    </xf>
    <xf numFmtId="0" fontId="0" fillId="0" borderId="26" xfId="0" quotePrefix="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0" fillId="0" borderId="15" xfId="0" applyBorder="1">
      <alignment vertical="center"/>
    </xf>
    <xf numFmtId="0" fontId="0" fillId="0" borderId="17" xfId="0" applyBorder="1">
      <alignment vertical="center"/>
    </xf>
    <xf numFmtId="0" fontId="0" fillId="0" borderId="30" xfId="0" applyBorder="1">
      <alignment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lignment vertical="center"/>
    </xf>
    <xf numFmtId="0" fontId="0" fillId="0" borderId="23" xfId="0" applyBorder="1">
      <alignment vertical="center"/>
    </xf>
    <xf numFmtId="0" fontId="0" fillId="0" borderId="2" xfId="0" applyBorder="1" applyAlignment="1">
      <alignment vertical="center"/>
    </xf>
    <xf numFmtId="0" fontId="0" fillId="0" borderId="8" xfId="0" applyBorder="1" applyAlignment="1">
      <alignment vertical="center"/>
    </xf>
    <xf numFmtId="0" fontId="4" fillId="2" borderId="15" xfId="2" applyNumberFormat="1" applyFont="1" applyFill="1" applyBorder="1" applyAlignment="1">
      <alignment horizontal="left" vertical="center"/>
    </xf>
    <xf numFmtId="0" fontId="0" fillId="0" borderId="17" xfId="0" applyBorder="1" applyAlignment="1">
      <alignment vertical="center"/>
    </xf>
    <xf numFmtId="0" fontId="6" fillId="0" borderId="0" xfId="0" applyFont="1" applyAlignment="1">
      <alignment horizontal="left" vertical="center" indent="1"/>
    </xf>
    <xf numFmtId="0" fontId="0" fillId="0" borderId="1" xfId="0" applyBorder="1" applyAlignment="1">
      <alignment horizontal="center" vertical="center"/>
    </xf>
    <xf numFmtId="177" fontId="0" fillId="4" borderId="1" xfId="0" applyNumberFormat="1" applyFill="1" applyBorder="1" applyAlignment="1">
      <alignment horizontal="left" vertical="center" indent="1"/>
    </xf>
    <xf numFmtId="177" fontId="0" fillId="2" borderId="1" xfId="0" applyNumberFormat="1" applyFill="1" applyBorder="1" applyAlignment="1">
      <alignment horizontal="left" vertical="center" inden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wrapText="1"/>
    </xf>
    <xf numFmtId="0" fontId="0" fillId="4" borderId="3" xfId="0" applyFill="1" applyBorder="1" applyAlignment="1">
      <alignment vertical="center"/>
    </xf>
    <xf numFmtId="0" fontId="0" fillId="4" borderId="10" xfId="0" applyFill="1"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48" xfId="0" applyFont="1" applyBorder="1" applyAlignment="1">
      <alignment horizontal="center" vertical="center"/>
    </xf>
    <xf numFmtId="0" fontId="0" fillId="0" borderId="12" xfId="0" applyBorder="1" applyAlignment="1">
      <alignment horizontal="center" vertical="center"/>
    </xf>
    <xf numFmtId="0" fontId="0" fillId="0" borderId="11" xfId="0" applyFill="1" applyBorder="1">
      <alignment vertical="center"/>
    </xf>
    <xf numFmtId="0" fontId="8" fillId="0" borderId="13" xfId="0" applyFont="1" applyFill="1" applyBorder="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5" borderId="1" xfId="0" applyFill="1" applyBorder="1">
      <alignment vertical="center"/>
    </xf>
    <xf numFmtId="0" fontId="0" fillId="0" borderId="1" xfId="0" applyBorder="1" applyAlignment="1">
      <alignment horizontal="center" vertical="center"/>
    </xf>
    <xf numFmtId="178" fontId="0" fillId="0" borderId="12" xfId="0" applyNumberFormat="1" applyBorder="1" applyAlignment="1">
      <alignment vertical="center"/>
    </xf>
    <xf numFmtId="0" fontId="0" fillId="0" borderId="15" xfId="0" applyBorder="1" applyAlignment="1">
      <alignment vertical="center"/>
    </xf>
    <xf numFmtId="0" fontId="0" fillId="0" borderId="9" xfId="0" applyBorder="1" applyAlignment="1">
      <alignment vertical="center" shrinkToFit="1"/>
    </xf>
    <xf numFmtId="0" fontId="0" fillId="0" borderId="15" xfId="0" applyBorder="1" applyAlignment="1">
      <alignment vertical="center"/>
    </xf>
    <xf numFmtId="0" fontId="0" fillId="0" borderId="2" xfId="0" applyBorder="1" applyAlignment="1">
      <alignment vertical="center"/>
    </xf>
    <xf numFmtId="0" fontId="0" fillId="0" borderId="1" xfId="0" applyBorder="1" applyAlignment="1">
      <alignment vertical="center" wrapText="1"/>
    </xf>
    <xf numFmtId="0" fontId="0" fillId="0" borderId="8" xfId="0" applyBorder="1" applyAlignment="1">
      <alignment vertical="center"/>
    </xf>
    <xf numFmtId="177" fontId="0" fillId="4" borderId="1" xfId="0" applyNumberFormat="1" applyFill="1" applyBorder="1" applyAlignment="1">
      <alignment horizontal="left" vertical="center" indent="1"/>
    </xf>
    <xf numFmtId="177" fontId="0" fillId="4" borderId="1" xfId="0" applyNumberFormat="1" applyFill="1" applyBorder="1" applyAlignment="1">
      <alignment vertical="center"/>
    </xf>
    <xf numFmtId="0" fontId="0" fillId="4" borderId="15" xfId="0" applyFill="1" applyBorder="1" applyAlignment="1">
      <alignment horizontal="left" vertical="center"/>
    </xf>
    <xf numFmtId="0" fontId="12" fillId="0" borderId="1" xfId="0" applyFont="1" applyBorder="1" applyAlignment="1">
      <alignment vertical="center" wrapText="1"/>
    </xf>
    <xf numFmtId="0" fontId="0" fillId="0" borderId="15" xfId="0" applyBorder="1" applyAlignment="1">
      <alignment vertical="center"/>
    </xf>
    <xf numFmtId="0" fontId="0" fillId="0" borderId="17" xfId="0" applyBorder="1" applyAlignment="1">
      <alignment vertical="center"/>
    </xf>
    <xf numFmtId="0" fontId="0" fillId="0" borderId="13" xfId="0" applyNumberFormat="1" applyBorder="1" applyAlignment="1">
      <alignment vertical="center"/>
    </xf>
    <xf numFmtId="38" fontId="0" fillId="2" borderId="1" xfId="2" applyFont="1" applyFill="1" applyBorder="1">
      <alignment vertical="center"/>
    </xf>
    <xf numFmtId="0" fontId="0" fillId="0" borderId="0" xfId="0" applyAlignment="1">
      <alignment horizontal="distributed" vertical="center"/>
    </xf>
    <xf numFmtId="0" fontId="0" fillId="0" borderId="1" xfId="0" applyBorder="1" applyAlignment="1">
      <alignment horizontal="center" vertical="center"/>
    </xf>
    <xf numFmtId="0" fontId="0" fillId="0" borderId="73" xfId="0" quotePrefix="1" applyBorder="1" applyAlignment="1">
      <alignment horizontal="center" vertical="center"/>
    </xf>
    <xf numFmtId="0" fontId="9" fillId="0" borderId="75" xfId="0" applyFont="1" applyBorder="1" applyAlignment="1">
      <alignment horizontal="center" vertical="center"/>
    </xf>
    <xf numFmtId="0" fontId="0" fillId="0" borderId="0" xfId="0" applyFill="1">
      <alignment vertical="center"/>
    </xf>
    <xf numFmtId="0" fontId="5" fillId="0" borderId="0" xfId="1" applyFill="1">
      <alignment vertical="center"/>
    </xf>
    <xf numFmtId="0" fontId="0" fillId="0" borderId="0" xfId="0" applyAlignment="1">
      <alignment horizontal="distributed"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7" xfId="0" applyBorder="1" applyAlignment="1">
      <alignment horizontal="left" vertical="center" indent="1"/>
    </xf>
    <xf numFmtId="0" fontId="0" fillId="0" borderId="0" xfId="0" quotePrefix="1" applyFont="1" applyBorder="1" applyAlignment="1">
      <alignment vertical="center" wrapText="1"/>
    </xf>
    <xf numFmtId="0" fontId="0" fillId="0" borderId="34" xfId="0" applyBorder="1" applyAlignment="1">
      <alignment horizontal="left" vertical="center" wrapText="1" indent="1"/>
    </xf>
    <xf numFmtId="0" fontId="0" fillId="0" borderId="39" xfId="0" applyBorder="1" applyAlignment="1">
      <alignment horizontal="left" vertical="center" wrapText="1" indent="1"/>
    </xf>
    <xf numFmtId="0" fontId="0" fillId="0" borderId="38" xfId="0" applyBorder="1" applyAlignment="1">
      <alignment horizontal="left" vertical="center" wrapText="1" indent="1"/>
    </xf>
    <xf numFmtId="0" fontId="0" fillId="0" borderId="1" xfId="0" applyBorder="1" applyAlignment="1">
      <alignment vertical="center"/>
    </xf>
    <xf numFmtId="0" fontId="9" fillId="0" borderId="71" xfId="0" applyFont="1" applyBorder="1" applyAlignment="1">
      <alignment horizontal="center" vertical="center"/>
    </xf>
    <xf numFmtId="0" fontId="9" fillId="0" borderId="64" xfId="0" applyFont="1" applyBorder="1" applyAlignment="1">
      <alignment horizontal="center" vertical="center"/>
    </xf>
    <xf numFmtId="0" fontId="9" fillId="0" borderId="28" xfId="0" applyFont="1" applyBorder="1" applyAlignment="1">
      <alignment horizontal="center" vertical="center"/>
    </xf>
    <xf numFmtId="0" fontId="0" fillId="0" borderId="65" xfId="0" applyBorder="1" applyAlignment="1">
      <alignment horizontal="center" vertical="center"/>
    </xf>
    <xf numFmtId="0" fontId="0" fillId="0" borderId="69" xfId="0" applyBorder="1" applyAlignment="1">
      <alignment horizontal="center" vertical="center"/>
    </xf>
    <xf numFmtId="0" fontId="0" fillId="0" borderId="60" xfId="0" applyBorder="1" applyAlignment="1">
      <alignment horizontal="center" vertical="center"/>
    </xf>
    <xf numFmtId="0" fontId="0" fillId="0" borderId="63" xfId="0" applyBorder="1" applyAlignment="1">
      <alignment horizontal="center" vertical="center"/>
    </xf>
    <xf numFmtId="0" fontId="0" fillId="0" borderId="5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horizontal="center" vertical="center"/>
    </xf>
    <xf numFmtId="0" fontId="6" fillId="0" borderId="34" xfId="0" applyFont="1" applyBorder="1" applyAlignment="1">
      <alignment vertical="center" wrapText="1"/>
    </xf>
    <xf numFmtId="0" fontId="6" fillId="0" borderId="39" xfId="0" applyFont="1" applyBorder="1" applyAlignment="1">
      <alignment vertical="center" wrapText="1"/>
    </xf>
    <xf numFmtId="0" fontId="6" fillId="0" borderId="38" xfId="0" applyFont="1" applyBorder="1" applyAlignment="1">
      <alignment vertical="center" wrapText="1"/>
    </xf>
    <xf numFmtId="0" fontId="6" fillId="0" borderId="60" xfId="0" applyFont="1" applyFill="1" applyBorder="1" applyAlignment="1">
      <alignment vertical="center"/>
    </xf>
    <xf numFmtId="0" fontId="6" fillId="0" borderId="63" xfId="0" applyFont="1" applyFill="1" applyBorder="1" applyAlignment="1">
      <alignment vertical="center"/>
    </xf>
    <xf numFmtId="0" fontId="6" fillId="0" borderId="58" xfId="0" applyFont="1" applyFill="1" applyBorder="1" applyAlignment="1">
      <alignment vertical="center"/>
    </xf>
    <xf numFmtId="0" fontId="6" fillId="0" borderId="2" xfId="0" applyFont="1" applyFill="1" applyBorder="1" applyAlignment="1">
      <alignment vertical="center"/>
    </xf>
    <xf numFmtId="0" fontId="6" fillId="0" borderId="0" xfId="0" applyFont="1" applyFill="1" applyBorder="1" applyAlignment="1">
      <alignment vertical="center"/>
    </xf>
    <xf numFmtId="0" fontId="6" fillId="0" borderId="8" xfId="0" applyFont="1" applyFill="1" applyBorder="1" applyAlignment="1">
      <alignment vertical="center"/>
    </xf>
    <xf numFmtId="0" fontId="6" fillId="0" borderId="3"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0" fillId="0" borderId="33" xfId="0" applyBorder="1" applyAlignment="1">
      <alignment vertical="center" wrapText="1"/>
    </xf>
    <xf numFmtId="0" fontId="0" fillId="0" borderId="74" xfId="0" applyBorder="1" applyAlignment="1">
      <alignment vertical="center" wrapText="1"/>
    </xf>
    <xf numFmtId="0" fontId="0" fillId="0" borderId="40" xfId="0" applyBorder="1" applyAlignment="1">
      <alignment vertical="center" wrapText="1"/>
    </xf>
    <xf numFmtId="0" fontId="0" fillId="0" borderId="15" xfId="0" applyBorder="1" applyAlignment="1">
      <alignment horizontal="left" vertical="center" indent="1"/>
    </xf>
    <xf numFmtId="0" fontId="0" fillId="0" borderId="1" xfId="0" applyBorder="1" applyAlignment="1">
      <alignment horizontal="left" vertical="center" indent="1"/>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1" xfId="0" applyBorder="1" applyAlignment="1">
      <alignment horizontal="center" vertical="center"/>
    </xf>
    <xf numFmtId="0" fontId="7" fillId="0" borderId="15" xfId="0" applyFont="1" applyBorder="1" applyAlignment="1">
      <alignment vertical="center" wrapText="1"/>
    </xf>
    <xf numFmtId="0" fontId="7" fillId="0" borderId="30" xfId="0" applyFont="1" applyBorder="1" applyAlignment="1">
      <alignment vertical="center" wrapText="1"/>
    </xf>
    <xf numFmtId="0" fontId="7" fillId="0" borderId="17" xfId="0" applyFont="1" applyBorder="1" applyAlignment="1">
      <alignment vertical="center" wrapText="1"/>
    </xf>
    <xf numFmtId="0" fontId="0" fillId="0" borderId="11" xfId="0" applyBorder="1" applyAlignment="1">
      <alignment vertical="center"/>
    </xf>
    <xf numFmtId="0" fontId="0" fillId="4" borderId="4" xfId="0" applyFill="1" applyBorder="1" applyAlignment="1">
      <alignment horizontal="center" vertical="center"/>
    </xf>
    <xf numFmtId="0" fontId="0" fillId="4" borderId="51" xfId="0" applyFill="1" applyBorder="1" applyAlignment="1">
      <alignment horizontal="center" vertical="center"/>
    </xf>
    <xf numFmtId="0" fontId="0" fillId="4" borderId="52" xfId="0" applyFill="1" applyBorder="1" applyAlignment="1">
      <alignment horizontal="center" vertical="center"/>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7" fillId="0" borderId="15" xfId="0" applyFont="1" applyBorder="1" applyAlignment="1">
      <alignment horizontal="center" vertical="center" wrapText="1"/>
    </xf>
    <xf numFmtId="0" fontId="7" fillId="0" borderId="30"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5" xfId="0" applyBorder="1" applyAlignment="1">
      <alignment vertical="center"/>
    </xf>
    <xf numFmtId="0" fontId="0" fillId="0" borderId="17" xfId="0" applyBorder="1" applyAlignment="1">
      <alignment vertical="center"/>
    </xf>
    <xf numFmtId="177" fontId="0" fillId="4" borderId="1" xfId="0" applyNumberFormat="1" applyFill="1" applyBorder="1" applyAlignment="1">
      <alignment horizontal="left" vertical="center" indent="1"/>
    </xf>
    <xf numFmtId="177" fontId="0" fillId="2" borderId="1" xfId="0" applyNumberFormat="1" applyFill="1" applyBorder="1" applyAlignment="1">
      <alignment horizontal="left" vertical="center" indent="1"/>
    </xf>
    <xf numFmtId="0" fontId="0" fillId="4" borderId="1" xfId="0" applyFill="1" applyBorder="1" applyAlignment="1">
      <alignment vertical="center"/>
    </xf>
    <xf numFmtId="0" fontId="0" fillId="2" borderId="1" xfId="0" applyFill="1" applyBorder="1" applyAlignment="1">
      <alignment vertical="center"/>
    </xf>
    <xf numFmtId="177" fontId="0" fillId="2" borderId="11" xfId="0" applyNumberFormat="1" applyFill="1" applyBorder="1" applyAlignment="1">
      <alignment horizontal="left" vertical="center" indent="1"/>
    </xf>
    <xf numFmtId="177" fontId="0" fillId="2" borderId="13" xfId="0" applyNumberFormat="1" applyFill="1" applyBorder="1" applyAlignment="1">
      <alignment horizontal="left" vertical="center" indent="1"/>
    </xf>
    <xf numFmtId="0" fontId="0" fillId="0" borderId="15" xfId="0" applyBorder="1" applyAlignment="1">
      <alignment vertical="center" wrapText="1"/>
    </xf>
    <xf numFmtId="0" fontId="0" fillId="0" borderId="30" xfId="0" applyBorder="1" applyAlignment="1">
      <alignment vertical="center" wrapText="1"/>
    </xf>
    <xf numFmtId="0" fontId="0" fillId="0" borderId="2" xfId="0" applyBorder="1" applyAlignment="1">
      <alignment vertical="center"/>
    </xf>
    <xf numFmtId="0" fontId="0" fillId="0" borderId="0" xfId="0" applyBorder="1" applyAlignment="1">
      <alignment vertical="center"/>
    </xf>
    <xf numFmtId="177" fontId="0" fillId="2" borderId="11" xfId="0" applyNumberFormat="1" applyFill="1" applyBorder="1" applyAlignment="1">
      <alignment vertical="center" wrapText="1"/>
    </xf>
    <xf numFmtId="177" fontId="0" fillId="2" borderId="13" xfId="0" applyNumberFormat="1" applyFill="1" applyBorder="1" applyAlignment="1">
      <alignment vertical="center" wrapText="1"/>
    </xf>
    <xf numFmtId="177" fontId="5" fillId="2" borderId="1" xfId="1" applyNumberFormat="1" applyFill="1" applyBorder="1" applyAlignment="1">
      <alignment horizontal="left" vertical="center" indent="1"/>
    </xf>
    <xf numFmtId="0" fontId="0" fillId="0" borderId="5"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6" xfId="0"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xf>
    <xf numFmtId="0" fontId="0" fillId="0" borderId="42" xfId="0" applyBorder="1" applyAlignment="1">
      <alignment vertical="center"/>
    </xf>
    <xf numFmtId="0" fontId="0" fillId="0" borderId="10" xfId="0" applyBorder="1" applyAlignment="1">
      <alignment vertical="center"/>
    </xf>
    <xf numFmtId="0" fontId="0" fillId="0" borderId="41" xfId="0" applyBorder="1" applyAlignment="1">
      <alignment horizontal="center" vertical="center"/>
    </xf>
    <xf numFmtId="0" fontId="0" fillId="0" borderId="43" xfId="0" applyBorder="1" applyAlignment="1">
      <alignment horizontal="center" vertical="center"/>
    </xf>
    <xf numFmtId="38" fontId="4" fillId="0" borderId="21" xfId="2" applyFont="1" applyBorder="1" applyAlignment="1">
      <alignment vertical="center"/>
    </xf>
    <xf numFmtId="0" fontId="0" fillId="0" borderId="20" xfId="0" applyBorder="1" applyAlignment="1">
      <alignment vertical="center"/>
    </xf>
    <xf numFmtId="0" fontId="0" fillId="0" borderId="18" xfId="0" applyBorder="1" applyAlignment="1">
      <alignment vertical="center"/>
    </xf>
    <xf numFmtId="38" fontId="4" fillId="0" borderId="23" xfId="2" applyFont="1" applyBorder="1" applyAlignment="1">
      <alignment vertical="center"/>
    </xf>
    <xf numFmtId="38" fontId="4" fillId="0" borderId="11" xfId="2" applyFont="1" applyBorder="1" applyAlignment="1">
      <alignment vertical="center"/>
    </xf>
    <xf numFmtId="38" fontId="4" fillId="0" borderId="12" xfId="2" applyFont="1" applyBorder="1" applyAlignment="1">
      <alignment vertical="center"/>
    </xf>
    <xf numFmtId="38" fontId="4" fillId="0" borderId="25" xfId="2" applyFont="1" applyBorder="1" applyAlignment="1">
      <alignment vertical="center"/>
    </xf>
    <xf numFmtId="38" fontId="4" fillId="0" borderId="41" xfId="2" applyFont="1" applyBorder="1" applyAlignment="1">
      <alignment vertical="center"/>
    </xf>
    <xf numFmtId="38" fontId="4" fillId="0" borderId="9" xfId="2" applyFont="1" applyBorder="1" applyAlignment="1">
      <alignment vertical="center"/>
    </xf>
    <xf numFmtId="0" fontId="0" fillId="0" borderId="6" xfId="0" applyBorder="1" applyAlignment="1">
      <alignment vertical="center"/>
    </xf>
    <xf numFmtId="0" fontId="0" fillId="0" borderId="1" xfId="0" applyBorder="1" applyAlignment="1">
      <alignment vertical="center" shrinkToFit="1"/>
    </xf>
    <xf numFmtId="0" fontId="0" fillId="0" borderId="0" xfId="0"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176" fontId="0" fillId="0" borderId="12" xfId="0" applyNumberFormat="1" applyBorder="1" applyAlignment="1">
      <alignment horizontal="left" vertical="center"/>
    </xf>
    <xf numFmtId="176" fontId="0" fillId="0" borderId="13" xfId="0" applyNumberFormat="1" applyBorder="1" applyAlignment="1">
      <alignment horizontal="left" vertical="center"/>
    </xf>
    <xf numFmtId="38" fontId="4" fillId="0" borderId="12" xfId="2" applyFont="1" applyBorder="1" applyAlignment="1">
      <alignment horizontal="center" vertical="center"/>
    </xf>
    <xf numFmtId="38" fontId="4" fillId="0" borderId="19" xfId="2" applyFont="1" applyBorder="1" applyAlignment="1">
      <alignment vertical="center"/>
    </xf>
    <xf numFmtId="38" fontId="4" fillId="0" borderId="24" xfId="2" applyFont="1" applyBorder="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NumberFormat="1" applyBorder="1" applyAlignment="1">
      <alignment vertical="center"/>
    </xf>
    <xf numFmtId="0" fontId="0" fillId="0" borderId="49" xfId="0" applyBorder="1" applyAlignment="1">
      <alignment vertical="center" wrapText="1"/>
    </xf>
    <xf numFmtId="0" fontId="0" fillId="0" borderId="50"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1" xfId="0" applyBorder="1" applyAlignment="1">
      <alignment vertical="center"/>
    </xf>
    <xf numFmtId="0" fontId="0" fillId="0" borderId="19" xfId="0" applyBorder="1" applyAlignment="1">
      <alignment vertical="center" shrinkToFit="1"/>
    </xf>
    <xf numFmtId="0" fontId="0" fillId="0" borderId="20" xfId="0" applyBorder="1" applyAlignment="1">
      <alignment vertical="center" shrinkToFit="1"/>
    </xf>
    <xf numFmtId="0" fontId="0" fillId="0" borderId="19" xfId="0" applyBorder="1" applyAlignment="1">
      <alignment vertical="center"/>
    </xf>
    <xf numFmtId="0" fontId="0" fillId="0" borderId="0" xfId="0" applyBorder="1" applyAlignment="1">
      <alignment vertical="center" shrinkToFit="1"/>
    </xf>
    <xf numFmtId="0" fontId="0" fillId="0" borderId="8" xfId="0" applyBorder="1" applyAlignment="1">
      <alignment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vertical="center"/>
    </xf>
    <xf numFmtId="0" fontId="0" fillId="0" borderId="43" xfId="0"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7" xfId="0" applyBorder="1" applyAlignment="1">
      <alignment vertical="center" wrapText="1"/>
    </xf>
    <xf numFmtId="0" fontId="0" fillId="0" borderId="42" xfId="0" applyBorder="1" applyAlignment="1">
      <alignment vertical="center" shrinkToFit="1"/>
    </xf>
    <xf numFmtId="0" fontId="0" fillId="0" borderId="18" xfId="0" applyBorder="1" applyAlignment="1">
      <alignment vertical="center" shrinkToFit="1"/>
    </xf>
    <xf numFmtId="0" fontId="0" fillId="0" borderId="2" xfId="0" applyBorder="1" applyAlignment="1">
      <alignment vertical="center" wrapText="1"/>
    </xf>
    <xf numFmtId="177" fontId="0" fillId="2" borderId="11" xfId="0" applyNumberFormat="1" applyFill="1" applyBorder="1" applyAlignment="1">
      <alignment horizontal="left" vertical="center" wrapText="1" indent="1"/>
    </xf>
    <xf numFmtId="177" fontId="0" fillId="2" borderId="13" xfId="0" applyNumberFormat="1" applyFill="1" applyBorder="1" applyAlignment="1">
      <alignment horizontal="left" vertical="center" wrapText="1" indent="1"/>
    </xf>
    <xf numFmtId="0" fontId="0" fillId="0" borderId="49" xfId="0" applyBorder="1" applyAlignment="1">
      <alignment vertical="center"/>
    </xf>
    <xf numFmtId="0" fontId="0" fillId="0" borderId="50" xfId="0" applyBorder="1" applyAlignment="1">
      <alignment vertical="center"/>
    </xf>
  </cellXfs>
  <cellStyles count="3">
    <cellStyle name="ハイパーリンク" xfId="1" builtinId="8"/>
    <cellStyle name="桁区切り" xfId="2" builtinId="6"/>
    <cellStyle name="標準" xfId="0" builtinId="0"/>
  </cellStyles>
  <dxfs count="14">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font>
    </dxf>
    <dxf>
      <font>
        <color theme="0"/>
      </font>
    </dxf>
    <dxf>
      <font>
        <color theme="0"/>
      </font>
    </dxf>
    <dxf>
      <font>
        <color theme="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s>
  <tableStyles count="0" defaultTableStyle="TableStyleMedium2" defaultPivotStyle="PivotStyleLight16"/>
  <colors>
    <mruColors>
      <color rgb="FFF9F1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ogoform.jp/form/zRQD/338324"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mailto:xxx@city.kawaguchi.saitama.jp" TargetMode="Externa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35"/>
  <sheetViews>
    <sheetView workbookViewId="0">
      <selection activeCell="J30" sqref="J30"/>
    </sheetView>
  </sheetViews>
  <sheetFormatPr defaultColWidth="8.625" defaultRowHeight="18" customHeight="1" x14ac:dyDescent="0.15"/>
  <cols>
    <col min="1" max="1" width="2.625" customWidth="1"/>
    <col min="2" max="2" width="3.625" customWidth="1"/>
    <col min="3" max="3" width="5.625" customWidth="1"/>
    <col min="4" max="4" width="9.625" customWidth="1"/>
    <col min="5" max="5" width="6.625" customWidth="1"/>
    <col min="10" max="10" width="15.625" customWidth="1"/>
    <col min="11" max="11" width="10" customWidth="1"/>
    <col min="12" max="12" width="7.75" customWidth="1"/>
  </cols>
  <sheetData>
    <row r="1" spans="1:12" ht="18" customHeight="1" x14ac:dyDescent="0.15">
      <c r="A1" t="s">
        <v>143</v>
      </c>
    </row>
    <row r="3" spans="1:12" ht="18" customHeight="1" x14ac:dyDescent="0.15">
      <c r="A3" s="39" t="s">
        <v>155</v>
      </c>
      <c r="B3" s="150" t="s">
        <v>156</v>
      </c>
      <c r="C3" s="150"/>
    </row>
    <row r="4" spans="1:12" ht="20.100000000000001" customHeight="1" x14ac:dyDescent="0.15">
      <c r="B4" s="151" t="s">
        <v>256</v>
      </c>
      <c r="C4" s="152"/>
      <c r="D4" s="153"/>
      <c r="E4" s="163"/>
      <c r="F4" s="163"/>
      <c r="G4" s="163"/>
      <c r="H4" s="163"/>
      <c r="I4" s="163"/>
      <c r="J4" s="163"/>
      <c r="K4" s="163"/>
      <c r="L4" s="163"/>
    </row>
    <row r="5" spans="1:12" ht="20.100000000000001" customHeight="1" x14ac:dyDescent="0.15">
      <c r="B5" s="96"/>
      <c r="C5" s="156" t="s">
        <v>257</v>
      </c>
      <c r="D5" s="157"/>
      <c r="E5" s="163"/>
      <c r="F5" s="163"/>
      <c r="G5" s="163"/>
      <c r="H5" s="163"/>
      <c r="I5" s="163"/>
      <c r="J5" s="163"/>
      <c r="K5" s="163"/>
      <c r="L5" s="163"/>
    </row>
    <row r="6" spans="1:12" ht="20.100000000000001" customHeight="1" x14ac:dyDescent="0.15">
      <c r="B6" s="154" t="s">
        <v>144</v>
      </c>
      <c r="C6" s="154"/>
      <c r="D6" s="154"/>
      <c r="E6" s="163" t="s">
        <v>163</v>
      </c>
      <c r="F6" s="163"/>
      <c r="G6" s="163"/>
      <c r="H6" s="163"/>
      <c r="I6" s="163"/>
      <c r="J6" s="163"/>
      <c r="K6" s="163"/>
      <c r="L6" s="163"/>
    </row>
    <row r="7" spans="1:12" ht="20.100000000000001" customHeight="1" x14ac:dyDescent="0.15">
      <c r="B7" s="154" t="s">
        <v>145</v>
      </c>
      <c r="C7" s="154"/>
      <c r="D7" s="154"/>
      <c r="E7" s="163"/>
      <c r="F7" s="163"/>
      <c r="G7" s="163"/>
      <c r="H7" s="163"/>
      <c r="I7" s="163"/>
      <c r="J7" s="163"/>
      <c r="K7" s="163"/>
      <c r="L7" s="163"/>
    </row>
    <row r="8" spans="1:12" ht="20.100000000000001" customHeight="1" x14ac:dyDescent="0.15">
      <c r="B8" s="154" t="s">
        <v>146</v>
      </c>
      <c r="C8" s="154"/>
      <c r="D8" s="154"/>
      <c r="E8" s="163"/>
      <c r="F8" s="163"/>
      <c r="G8" s="163"/>
      <c r="H8" s="163"/>
      <c r="I8" s="163"/>
      <c r="J8" s="163"/>
      <c r="K8" s="163"/>
      <c r="L8" s="163"/>
    </row>
    <row r="9" spans="1:12" ht="20.100000000000001" customHeight="1" x14ac:dyDescent="0.15">
      <c r="B9" s="154" t="s">
        <v>147</v>
      </c>
      <c r="C9" s="154"/>
      <c r="D9" s="154"/>
      <c r="E9" s="163"/>
      <c r="F9" s="163"/>
      <c r="G9" s="163"/>
      <c r="H9" s="163"/>
      <c r="I9" s="163"/>
      <c r="J9" s="163"/>
      <c r="K9" s="163"/>
      <c r="L9" s="163"/>
    </row>
    <row r="10" spans="1:12" ht="20.100000000000001" customHeight="1" x14ac:dyDescent="0.15">
      <c r="B10" s="154" t="s">
        <v>299</v>
      </c>
      <c r="C10" s="154"/>
      <c r="D10" s="154"/>
      <c r="E10" s="163"/>
      <c r="F10" s="163"/>
      <c r="G10" s="163"/>
      <c r="H10" s="163"/>
      <c r="I10" s="163"/>
      <c r="J10" s="163"/>
      <c r="K10" s="163"/>
      <c r="L10" s="163"/>
    </row>
    <row r="11" spans="1:12" ht="18" customHeight="1" x14ac:dyDescent="0.15">
      <c r="B11" t="s">
        <v>259</v>
      </c>
    </row>
    <row r="13" spans="1:12" ht="18" customHeight="1" thickBot="1" x14ac:dyDescent="0.2">
      <c r="A13" s="39" t="s">
        <v>157</v>
      </c>
      <c r="B13" s="150" t="s">
        <v>158</v>
      </c>
      <c r="C13" s="150"/>
    </row>
    <row r="14" spans="1:12" ht="15.95" customHeight="1" x14ac:dyDescent="0.15">
      <c r="B14" s="167" t="s">
        <v>148</v>
      </c>
      <c r="C14" s="169" t="s">
        <v>167</v>
      </c>
      <c r="D14" s="170"/>
      <c r="E14" s="171"/>
      <c r="F14" s="169" t="s">
        <v>168</v>
      </c>
      <c r="G14" s="170"/>
      <c r="H14" s="170"/>
      <c r="I14" s="170"/>
      <c r="J14" s="170"/>
      <c r="K14" s="171"/>
      <c r="L14" s="175" t="s">
        <v>298</v>
      </c>
    </row>
    <row r="15" spans="1:12" ht="15.95" customHeight="1" thickBot="1" x14ac:dyDescent="0.2">
      <c r="B15" s="168"/>
      <c r="C15" s="172"/>
      <c r="D15" s="173"/>
      <c r="E15" s="174"/>
      <c r="F15" s="172"/>
      <c r="G15" s="173"/>
      <c r="H15" s="173"/>
      <c r="I15" s="173"/>
      <c r="J15" s="173"/>
      <c r="K15" s="174"/>
      <c r="L15" s="176"/>
    </row>
    <row r="16" spans="1:12" ht="30" customHeight="1" x14ac:dyDescent="0.15">
      <c r="B16" s="42" t="s">
        <v>149</v>
      </c>
      <c r="C16" s="158" t="s">
        <v>152</v>
      </c>
      <c r="D16" s="158"/>
      <c r="E16" s="158"/>
      <c r="F16" s="180" t="s">
        <v>301</v>
      </c>
      <c r="G16" s="181"/>
      <c r="H16" s="181"/>
      <c r="I16" s="181"/>
      <c r="J16" s="181"/>
      <c r="K16" s="182"/>
      <c r="L16" s="164"/>
    </row>
    <row r="17" spans="1:12" ht="30" customHeight="1" x14ac:dyDescent="0.15">
      <c r="B17" s="42" t="s">
        <v>150</v>
      </c>
      <c r="C17" s="155" t="s">
        <v>0</v>
      </c>
      <c r="D17" s="156"/>
      <c r="E17" s="157"/>
      <c r="F17" s="183"/>
      <c r="G17" s="184"/>
      <c r="H17" s="184"/>
      <c r="I17" s="184"/>
      <c r="J17" s="184"/>
      <c r="K17" s="185"/>
      <c r="L17" s="165"/>
    </row>
    <row r="18" spans="1:12" ht="30" customHeight="1" x14ac:dyDescent="0.15">
      <c r="B18" s="42" t="s">
        <v>151</v>
      </c>
      <c r="C18" s="155" t="s">
        <v>153</v>
      </c>
      <c r="D18" s="156"/>
      <c r="E18" s="157"/>
      <c r="F18" s="186"/>
      <c r="G18" s="187"/>
      <c r="H18" s="187"/>
      <c r="I18" s="187"/>
      <c r="J18" s="187"/>
      <c r="K18" s="188"/>
      <c r="L18" s="166"/>
    </row>
    <row r="19" spans="1:12" ht="30" customHeight="1" x14ac:dyDescent="0.15">
      <c r="B19" s="42" t="s">
        <v>307</v>
      </c>
      <c r="C19" s="193" t="s">
        <v>308</v>
      </c>
      <c r="D19" s="193"/>
      <c r="E19" s="193"/>
      <c r="F19" s="194" t="s">
        <v>316</v>
      </c>
      <c r="G19" s="195"/>
      <c r="H19" s="195"/>
      <c r="I19" s="195"/>
      <c r="J19" s="195"/>
      <c r="K19" s="196"/>
      <c r="L19" s="77" t="s">
        <v>309</v>
      </c>
    </row>
    <row r="20" spans="1:12" ht="30" customHeight="1" x14ac:dyDescent="0.15">
      <c r="B20" s="42" t="s">
        <v>310</v>
      </c>
      <c r="C20" s="193" t="s">
        <v>311</v>
      </c>
      <c r="D20" s="193"/>
      <c r="E20" s="193"/>
      <c r="F20" s="194" t="s">
        <v>317</v>
      </c>
      <c r="G20" s="195"/>
      <c r="H20" s="195"/>
      <c r="I20" s="195"/>
      <c r="J20" s="195"/>
      <c r="K20" s="196"/>
      <c r="L20" s="77" t="s">
        <v>319</v>
      </c>
    </row>
    <row r="21" spans="1:12" ht="30" customHeight="1" x14ac:dyDescent="0.15">
      <c r="B21" s="42" t="s">
        <v>312</v>
      </c>
      <c r="C21" s="193" t="s">
        <v>154</v>
      </c>
      <c r="D21" s="193"/>
      <c r="E21" s="193"/>
      <c r="F21" s="194" t="s">
        <v>318</v>
      </c>
      <c r="G21" s="195"/>
      <c r="H21" s="195"/>
      <c r="I21" s="195"/>
      <c r="J21" s="195"/>
      <c r="K21" s="196"/>
      <c r="L21" s="77"/>
    </row>
    <row r="22" spans="1:12" ht="30" customHeight="1" thickBot="1" x14ac:dyDescent="0.2">
      <c r="B22" s="146" t="s">
        <v>313</v>
      </c>
      <c r="C22" s="192" t="s">
        <v>314</v>
      </c>
      <c r="D22" s="192"/>
      <c r="E22" s="192"/>
      <c r="F22" s="189" t="s">
        <v>320</v>
      </c>
      <c r="G22" s="190"/>
      <c r="H22" s="190"/>
      <c r="I22" s="190"/>
      <c r="J22" s="190"/>
      <c r="K22" s="191"/>
      <c r="L22" s="147" t="s">
        <v>309</v>
      </c>
    </row>
    <row r="23" spans="1:12" ht="30" customHeight="1" thickBot="1" x14ac:dyDescent="0.2">
      <c r="B23" s="76" t="s">
        <v>315</v>
      </c>
      <c r="C23" s="160" t="s">
        <v>169</v>
      </c>
      <c r="D23" s="161"/>
      <c r="E23" s="162"/>
      <c r="F23" s="177" t="s">
        <v>321</v>
      </c>
      <c r="G23" s="178"/>
      <c r="H23" s="178"/>
      <c r="I23" s="178"/>
      <c r="J23" s="178"/>
      <c r="K23" s="179"/>
      <c r="L23" s="78"/>
    </row>
    <row r="24" spans="1:12" ht="60" customHeight="1" x14ac:dyDescent="0.15">
      <c r="B24" s="159" t="s">
        <v>324</v>
      </c>
      <c r="C24" s="159"/>
      <c r="D24" s="159"/>
      <c r="E24" s="159"/>
      <c r="F24" s="159"/>
      <c r="G24" s="159"/>
      <c r="H24" s="159"/>
      <c r="I24" s="159"/>
      <c r="J24" s="159"/>
      <c r="K24" s="159"/>
      <c r="L24" s="159"/>
    </row>
    <row r="26" spans="1:12" ht="18" customHeight="1" x14ac:dyDescent="0.15">
      <c r="A26" s="39" t="s">
        <v>159</v>
      </c>
      <c r="B26" s="150" t="s">
        <v>160</v>
      </c>
      <c r="C26" s="150"/>
      <c r="D26" s="97" t="s">
        <v>322</v>
      </c>
    </row>
    <row r="28" spans="1:12" ht="18" customHeight="1" x14ac:dyDescent="0.15">
      <c r="A28" s="39" t="s">
        <v>161</v>
      </c>
      <c r="B28" s="150" t="s">
        <v>162</v>
      </c>
      <c r="C28" s="150"/>
      <c r="D28" s="41" t="s">
        <v>303</v>
      </c>
      <c r="F28" s="148"/>
      <c r="G28" s="149" t="s">
        <v>323</v>
      </c>
      <c r="H28" s="148"/>
      <c r="I28" s="148"/>
      <c r="J28" s="148"/>
      <c r="K28" s="148"/>
      <c r="L28" s="148"/>
    </row>
    <row r="29" spans="1:12" ht="18" customHeight="1" x14ac:dyDescent="0.15">
      <c r="A29" s="39"/>
      <c r="B29" s="144"/>
      <c r="C29" s="144"/>
      <c r="D29" s="41" t="s">
        <v>164</v>
      </c>
    </row>
    <row r="30" spans="1:12" ht="18" customHeight="1" x14ac:dyDescent="0.15">
      <c r="D30" s="41" t="s">
        <v>165</v>
      </c>
    </row>
    <row r="31" spans="1:12" ht="18" customHeight="1" x14ac:dyDescent="0.15">
      <c r="D31" s="41" t="s">
        <v>302</v>
      </c>
    </row>
    <row r="32" spans="1:12" ht="18" customHeight="1" x14ac:dyDescent="0.15">
      <c r="D32" s="41" t="s">
        <v>166</v>
      </c>
    </row>
    <row r="33" spans="4:6" ht="18" customHeight="1" x14ac:dyDescent="0.15">
      <c r="D33" s="41" t="s">
        <v>285</v>
      </c>
    </row>
    <row r="34" spans="4:6" ht="18" customHeight="1" x14ac:dyDescent="0.15">
      <c r="D34" s="41" t="s">
        <v>300</v>
      </c>
    </row>
    <row r="35" spans="4:6" ht="18" customHeight="1" x14ac:dyDescent="0.15">
      <c r="F35" t="s">
        <v>306</v>
      </c>
    </row>
  </sheetData>
  <mergeCells count="38">
    <mergeCell ref="F23:K23"/>
    <mergeCell ref="F16:K18"/>
    <mergeCell ref="F22:K22"/>
    <mergeCell ref="C22:E22"/>
    <mergeCell ref="B26:C26"/>
    <mergeCell ref="C19:E19"/>
    <mergeCell ref="F19:K19"/>
    <mergeCell ref="C20:E20"/>
    <mergeCell ref="F20:K20"/>
    <mergeCell ref="C21:E21"/>
    <mergeCell ref="F21:K21"/>
    <mergeCell ref="E4:L4"/>
    <mergeCell ref="E6:L6"/>
    <mergeCell ref="E7:L7"/>
    <mergeCell ref="E8:L8"/>
    <mergeCell ref="E9:L9"/>
    <mergeCell ref="E5:L5"/>
    <mergeCell ref="L16:L18"/>
    <mergeCell ref="B14:B15"/>
    <mergeCell ref="C14:E15"/>
    <mergeCell ref="L14:L15"/>
    <mergeCell ref="F14:K15"/>
    <mergeCell ref="B28:C28"/>
    <mergeCell ref="B13:C13"/>
    <mergeCell ref="B3:C3"/>
    <mergeCell ref="B4:D4"/>
    <mergeCell ref="B6:D6"/>
    <mergeCell ref="B7:D7"/>
    <mergeCell ref="B8:D8"/>
    <mergeCell ref="B9:D9"/>
    <mergeCell ref="C17:E17"/>
    <mergeCell ref="C18:E18"/>
    <mergeCell ref="C16:E16"/>
    <mergeCell ref="B10:D10"/>
    <mergeCell ref="B24:L24"/>
    <mergeCell ref="C23:E23"/>
    <mergeCell ref="C5:D5"/>
    <mergeCell ref="E10:L10"/>
  </mergeCells>
  <phoneticPr fontId="1"/>
  <dataValidations count="2">
    <dataValidation type="list" allowBlank="1" showInputMessage="1" showErrorMessage="1" sqref="L23">
      <formula1>"○,－"</formula1>
    </dataValidation>
    <dataValidation type="list" showInputMessage="1" showErrorMessage="1" sqref="L16:L22">
      <formula1>"○,　"</formula1>
    </dataValidation>
  </dataValidations>
  <hyperlinks>
    <hyperlink ref="G28" r:id="rId1"/>
  </hyperlinks>
  <pageMargins left="0.59055118110236227" right="0.59055118110236227" top="0.59055118110236227" bottom="0.59055118110236227"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F58"/>
  <sheetViews>
    <sheetView tabSelected="1" topLeftCell="A34" workbookViewId="0">
      <selection activeCell="F20" sqref="F20"/>
    </sheetView>
  </sheetViews>
  <sheetFormatPr defaultColWidth="8.625" defaultRowHeight="18" customHeight="1" x14ac:dyDescent="0.15"/>
  <cols>
    <col min="1" max="1" width="2.625" customWidth="1"/>
    <col min="2" max="2" width="23.125" customWidth="1"/>
    <col min="3" max="3" width="30.625" customWidth="1"/>
    <col min="4" max="4" width="4.625" style="3" customWidth="1"/>
    <col min="5" max="5" width="30.625" customWidth="1"/>
    <col min="6" max="6" width="48.625" style="9" customWidth="1"/>
  </cols>
  <sheetData>
    <row r="1" spans="1:6" ht="18" customHeight="1" x14ac:dyDescent="0.15">
      <c r="A1" t="s">
        <v>0</v>
      </c>
    </row>
    <row r="2" spans="1:6" ht="18" customHeight="1" x14ac:dyDescent="0.15">
      <c r="A2" s="199" t="s">
        <v>1</v>
      </c>
      <c r="B2" s="153"/>
      <c r="C2" s="4" t="s">
        <v>77</v>
      </c>
      <c r="D2" s="4" t="s">
        <v>41</v>
      </c>
      <c r="E2" s="4" t="s">
        <v>75</v>
      </c>
      <c r="F2" s="13" t="s">
        <v>50</v>
      </c>
    </row>
    <row r="3" spans="1:6" ht="18" customHeight="1" x14ac:dyDescent="0.15">
      <c r="A3" s="203" t="s">
        <v>2</v>
      </c>
      <c r="B3" s="196"/>
      <c r="C3" s="75"/>
      <c r="D3" s="125"/>
      <c r="E3" s="18"/>
      <c r="F3" s="10" t="s">
        <v>292</v>
      </c>
    </row>
    <row r="4" spans="1:6" ht="18" customHeight="1" x14ac:dyDescent="0.15">
      <c r="A4" s="197" t="s">
        <v>3</v>
      </c>
      <c r="B4" s="198"/>
      <c r="C4" s="123"/>
      <c r="D4" s="122"/>
      <c r="E4" s="124"/>
      <c r="F4" s="11"/>
    </row>
    <row r="5" spans="1:6" ht="18" customHeight="1" x14ac:dyDescent="0.15">
      <c r="A5" s="7"/>
      <c r="B5" s="1" t="s">
        <v>4</v>
      </c>
      <c r="C5" s="127" t="str">
        <f>IF(連絡票!E5="","",連絡票!E5)</f>
        <v/>
      </c>
      <c r="D5" s="126"/>
      <c r="E5" s="18"/>
      <c r="F5" s="11" t="s">
        <v>270</v>
      </c>
    </row>
    <row r="6" spans="1:6" ht="18" customHeight="1" x14ac:dyDescent="0.15">
      <c r="A6" s="7"/>
      <c r="B6" s="1" t="s">
        <v>5</v>
      </c>
      <c r="C6" s="14"/>
      <c r="D6" s="20"/>
      <c r="E6" s="18"/>
      <c r="F6" s="11" t="s">
        <v>52</v>
      </c>
    </row>
    <row r="7" spans="1:6" ht="18" customHeight="1" x14ac:dyDescent="0.15">
      <c r="A7" s="7"/>
      <c r="B7" s="1" t="s">
        <v>6</v>
      </c>
      <c r="C7" s="14"/>
      <c r="D7" s="20"/>
      <c r="E7" s="18"/>
      <c r="F7" s="11" t="s">
        <v>53</v>
      </c>
    </row>
    <row r="8" spans="1:6" ht="18" customHeight="1" x14ac:dyDescent="0.15">
      <c r="A8" s="7"/>
      <c r="B8" s="1" t="s">
        <v>7</v>
      </c>
      <c r="C8" s="14"/>
      <c r="D8" s="20"/>
      <c r="E8" s="18"/>
      <c r="F8" s="11" t="s">
        <v>54</v>
      </c>
    </row>
    <row r="9" spans="1:6" ht="18" customHeight="1" x14ac:dyDescent="0.15">
      <c r="A9" s="8"/>
      <c r="B9" s="1" t="s">
        <v>8</v>
      </c>
      <c r="C9" s="14"/>
      <c r="D9" s="20"/>
      <c r="E9" s="18"/>
      <c r="F9" s="11" t="s">
        <v>286</v>
      </c>
    </row>
    <row r="10" spans="1:6" ht="18" customHeight="1" x14ac:dyDescent="0.15">
      <c r="A10" s="197" t="s">
        <v>9</v>
      </c>
      <c r="B10" s="198"/>
      <c r="C10" s="199"/>
      <c r="D10" s="152"/>
      <c r="E10" s="153"/>
      <c r="F10" s="11"/>
    </row>
    <row r="11" spans="1:6" ht="27.95" customHeight="1" x14ac:dyDescent="0.15">
      <c r="A11" s="7"/>
      <c r="B11" s="1" t="s">
        <v>4</v>
      </c>
      <c r="C11" s="127" t="str">
        <f>IF(連絡票!E4="","",連絡票!E4)</f>
        <v/>
      </c>
      <c r="D11" s="20"/>
      <c r="E11" s="19"/>
      <c r="F11" s="12" t="s">
        <v>271</v>
      </c>
    </row>
    <row r="12" spans="1:6" ht="18" customHeight="1" x14ac:dyDescent="0.15">
      <c r="A12" s="7"/>
      <c r="B12" s="1" t="s">
        <v>5</v>
      </c>
      <c r="C12" s="14"/>
      <c r="D12" s="20"/>
      <c r="E12" s="19"/>
      <c r="F12" s="11" t="s">
        <v>52</v>
      </c>
    </row>
    <row r="13" spans="1:6" ht="18" customHeight="1" x14ac:dyDescent="0.15">
      <c r="A13" s="7"/>
      <c r="B13" s="1" t="s">
        <v>10</v>
      </c>
      <c r="C13" s="15"/>
      <c r="D13" s="20"/>
      <c r="E13" s="19"/>
      <c r="F13" s="11" t="s">
        <v>56</v>
      </c>
    </row>
    <row r="14" spans="1:6" ht="18" customHeight="1" x14ac:dyDescent="0.15">
      <c r="A14" s="7"/>
      <c r="B14" s="1" t="s">
        <v>7</v>
      </c>
      <c r="C14" s="14"/>
      <c r="D14" s="20"/>
      <c r="E14" s="19"/>
      <c r="F14" s="11" t="s">
        <v>54</v>
      </c>
    </row>
    <row r="15" spans="1:6" ht="18" customHeight="1" x14ac:dyDescent="0.15">
      <c r="A15" s="8"/>
      <c r="B15" s="1" t="s">
        <v>8</v>
      </c>
      <c r="C15" s="14"/>
      <c r="D15" s="20"/>
      <c r="E15" s="19"/>
      <c r="F15" s="11" t="s">
        <v>57</v>
      </c>
    </row>
    <row r="16" spans="1:6" ht="18" customHeight="1" x14ac:dyDescent="0.15">
      <c r="A16" s="163" t="s">
        <v>11</v>
      </c>
      <c r="B16" s="163"/>
      <c r="C16" s="16"/>
      <c r="D16" s="20"/>
      <c r="E16" s="19"/>
      <c r="F16" s="10" t="s">
        <v>260</v>
      </c>
    </row>
    <row r="17" spans="1:6" ht="18" customHeight="1" x14ac:dyDescent="0.15">
      <c r="A17" s="163" t="s">
        <v>272</v>
      </c>
      <c r="B17" s="163"/>
      <c r="C17" s="14"/>
      <c r="D17" s="128" t="s">
        <v>42</v>
      </c>
      <c r="E17" s="19"/>
      <c r="F17" s="10" t="s">
        <v>290</v>
      </c>
    </row>
    <row r="18" spans="1:6" ht="18" customHeight="1" x14ac:dyDescent="0.15">
      <c r="A18" s="163" t="s">
        <v>13</v>
      </c>
      <c r="B18" s="163"/>
      <c r="C18" s="14"/>
      <c r="D18" s="4" t="s">
        <v>42</v>
      </c>
      <c r="E18" s="19"/>
      <c r="F18" s="11" t="s">
        <v>328</v>
      </c>
    </row>
    <row r="19" spans="1:6" ht="18" customHeight="1" x14ac:dyDescent="0.15">
      <c r="A19" s="197" t="s">
        <v>14</v>
      </c>
      <c r="B19" s="198"/>
      <c r="C19" s="199"/>
      <c r="D19" s="152"/>
      <c r="E19" s="153"/>
      <c r="F19" s="11"/>
    </row>
    <row r="20" spans="1:6" ht="18" customHeight="1" x14ac:dyDescent="0.15">
      <c r="A20" s="7"/>
      <c r="B20" s="140" t="s">
        <v>294</v>
      </c>
      <c r="C20" s="95"/>
      <c r="D20" s="46" t="s">
        <v>217</v>
      </c>
      <c r="E20" s="48"/>
      <c r="F20" s="53" t="s">
        <v>293</v>
      </c>
    </row>
    <row r="21" spans="1:6" ht="18" customHeight="1" x14ac:dyDescent="0.15">
      <c r="A21" s="7"/>
      <c r="B21" s="141" t="s">
        <v>295</v>
      </c>
      <c r="C21" s="67"/>
      <c r="D21" s="47" t="s">
        <v>43</v>
      </c>
      <c r="E21" s="49"/>
      <c r="F21" s="52" t="s">
        <v>218</v>
      </c>
    </row>
    <row r="22" spans="1:6" ht="18" customHeight="1" x14ac:dyDescent="0.15">
      <c r="A22" s="197" t="s">
        <v>15</v>
      </c>
      <c r="B22" s="198"/>
      <c r="C22" s="199"/>
      <c r="D22" s="152"/>
      <c r="E22" s="153"/>
      <c r="F22" s="11"/>
    </row>
    <row r="23" spans="1:6" ht="18" customHeight="1" x14ac:dyDescent="0.15">
      <c r="A23" s="7"/>
      <c r="B23" s="1" t="s">
        <v>16</v>
      </c>
      <c r="C23" s="14"/>
      <c r="D23" s="4" t="s">
        <v>43</v>
      </c>
      <c r="E23" s="19"/>
      <c r="F23" s="10" t="s">
        <v>60</v>
      </c>
    </row>
    <row r="24" spans="1:6" ht="18" customHeight="1" x14ac:dyDescent="0.15">
      <c r="A24" s="7"/>
      <c r="B24" s="1" t="s">
        <v>17</v>
      </c>
      <c r="C24" s="14"/>
      <c r="D24" s="4" t="s">
        <v>43</v>
      </c>
      <c r="E24" s="19"/>
      <c r="F24" s="11"/>
    </row>
    <row r="25" spans="1:6" ht="39.950000000000003" customHeight="1" x14ac:dyDescent="0.15">
      <c r="A25" s="8"/>
      <c r="B25" s="1" t="s">
        <v>18</v>
      </c>
      <c r="C25" s="14"/>
      <c r="D25" s="20"/>
      <c r="E25" s="19"/>
      <c r="F25" s="139" t="s">
        <v>291</v>
      </c>
    </row>
    <row r="26" spans="1:6" ht="18" customHeight="1" x14ac:dyDescent="0.15">
      <c r="A26" s="197" t="s">
        <v>19</v>
      </c>
      <c r="B26" s="198"/>
      <c r="C26" s="199"/>
      <c r="D26" s="152"/>
      <c r="E26" s="153"/>
      <c r="F26" s="11"/>
    </row>
    <row r="27" spans="1:6" ht="27.95" customHeight="1" x14ac:dyDescent="0.15">
      <c r="A27" s="7"/>
      <c r="B27" s="1" t="s">
        <v>20</v>
      </c>
      <c r="C27" s="14"/>
      <c r="D27" s="20"/>
      <c r="E27" s="19"/>
      <c r="F27" s="12" t="s">
        <v>61</v>
      </c>
    </row>
    <row r="28" spans="1:6" ht="18" customHeight="1" x14ac:dyDescent="0.15">
      <c r="A28" s="8"/>
      <c r="B28" s="1" t="s">
        <v>21</v>
      </c>
      <c r="C28" s="143"/>
      <c r="D28" s="4" t="s">
        <v>43</v>
      </c>
      <c r="E28" s="19"/>
      <c r="F28" s="11" t="s">
        <v>62</v>
      </c>
    </row>
    <row r="29" spans="1:6" ht="18" customHeight="1" x14ac:dyDescent="0.15">
      <c r="A29" s="203" t="s">
        <v>22</v>
      </c>
      <c r="B29" s="196"/>
      <c r="C29" s="14"/>
      <c r="D29" s="4" t="s">
        <v>43</v>
      </c>
      <c r="E29" s="19"/>
      <c r="F29" s="10" t="s">
        <v>63</v>
      </c>
    </row>
    <row r="30" spans="1:6" ht="24" customHeight="1" x14ac:dyDescent="0.15">
      <c r="A30" s="197" t="s">
        <v>23</v>
      </c>
      <c r="B30" s="198"/>
      <c r="C30" s="199"/>
      <c r="D30" s="152"/>
      <c r="E30" s="153"/>
      <c r="F30" s="12" t="s">
        <v>64</v>
      </c>
    </row>
    <row r="31" spans="1:6" ht="18" customHeight="1" x14ac:dyDescent="0.15">
      <c r="A31" s="7"/>
      <c r="B31" s="1" t="s">
        <v>25</v>
      </c>
      <c r="C31" s="68" t="str">
        <f>IF(C32="","",SUM(C32:C36))</f>
        <v/>
      </c>
      <c r="D31" s="4" t="s">
        <v>43</v>
      </c>
      <c r="E31" s="19"/>
      <c r="F31" s="11" t="s">
        <v>65</v>
      </c>
    </row>
    <row r="32" spans="1:6" ht="18" customHeight="1" x14ac:dyDescent="0.15">
      <c r="A32" s="7"/>
      <c r="B32" s="1" t="s">
        <v>26</v>
      </c>
      <c r="C32" s="17"/>
      <c r="D32" s="4" t="s">
        <v>43</v>
      </c>
      <c r="E32" s="19"/>
      <c r="F32" s="11" t="s">
        <v>66</v>
      </c>
    </row>
    <row r="33" spans="1:6" ht="18" customHeight="1" x14ac:dyDescent="0.15">
      <c r="A33" s="7"/>
      <c r="B33" s="1" t="s">
        <v>27</v>
      </c>
      <c r="C33" s="17"/>
      <c r="D33" s="4" t="s">
        <v>43</v>
      </c>
      <c r="E33" s="19"/>
      <c r="F33" s="11" t="s">
        <v>67</v>
      </c>
    </row>
    <row r="34" spans="1:6" ht="18" customHeight="1" x14ac:dyDescent="0.15">
      <c r="A34" s="7"/>
      <c r="B34" s="1" t="s">
        <v>287</v>
      </c>
      <c r="C34" s="17"/>
      <c r="D34" s="4" t="s">
        <v>43</v>
      </c>
      <c r="E34" s="19"/>
      <c r="F34" s="11"/>
    </row>
    <row r="35" spans="1:6" ht="18" customHeight="1" x14ac:dyDescent="0.15">
      <c r="A35" s="7"/>
      <c r="B35" s="1" t="s">
        <v>29</v>
      </c>
      <c r="C35" s="17"/>
      <c r="D35" s="4" t="s">
        <v>43</v>
      </c>
      <c r="E35" s="19"/>
      <c r="F35" s="11" t="s">
        <v>68</v>
      </c>
    </row>
    <row r="36" spans="1:6" ht="18" customHeight="1" x14ac:dyDescent="0.15">
      <c r="A36" s="8"/>
      <c r="B36" s="1" t="s">
        <v>30</v>
      </c>
      <c r="C36" s="17"/>
      <c r="D36" s="4" t="s">
        <v>43</v>
      </c>
      <c r="E36" s="19"/>
      <c r="F36" s="11" t="s">
        <v>69</v>
      </c>
    </row>
    <row r="37" spans="1:6" ht="18" customHeight="1" x14ac:dyDescent="0.15">
      <c r="A37" s="197" t="s">
        <v>24</v>
      </c>
      <c r="B37" s="198"/>
      <c r="C37" s="199"/>
      <c r="D37" s="152"/>
      <c r="E37" s="153"/>
      <c r="F37" s="11" t="s">
        <v>70</v>
      </c>
    </row>
    <row r="38" spans="1:6" ht="18" customHeight="1" x14ac:dyDescent="0.15">
      <c r="A38" s="7"/>
      <c r="B38" s="1" t="s">
        <v>25</v>
      </c>
      <c r="C38" s="68" t="str">
        <f>IF(C39="","",SUM(C39:C43))</f>
        <v/>
      </c>
      <c r="D38" s="4" t="s">
        <v>43</v>
      </c>
      <c r="E38" s="19"/>
      <c r="F38" s="11" t="s">
        <v>65</v>
      </c>
    </row>
    <row r="39" spans="1:6" ht="18" customHeight="1" x14ac:dyDescent="0.15">
      <c r="A39" s="7"/>
      <c r="B39" s="1" t="s">
        <v>26</v>
      </c>
      <c r="C39" s="17"/>
      <c r="D39" s="4" t="s">
        <v>43</v>
      </c>
      <c r="E39" s="19"/>
      <c r="F39" s="11" t="s">
        <v>66</v>
      </c>
    </row>
    <row r="40" spans="1:6" ht="18" customHeight="1" x14ac:dyDescent="0.15">
      <c r="A40" s="7"/>
      <c r="B40" s="1" t="s">
        <v>27</v>
      </c>
      <c r="C40" s="17"/>
      <c r="D40" s="4" t="s">
        <v>43</v>
      </c>
      <c r="E40" s="19"/>
      <c r="F40" s="11" t="s">
        <v>67</v>
      </c>
    </row>
    <row r="41" spans="1:6" ht="18" customHeight="1" x14ac:dyDescent="0.15">
      <c r="A41" s="7"/>
      <c r="B41" s="1" t="s">
        <v>28</v>
      </c>
      <c r="C41" s="17"/>
      <c r="D41" s="4" t="s">
        <v>43</v>
      </c>
      <c r="E41" s="19"/>
      <c r="F41" s="11"/>
    </row>
    <row r="42" spans="1:6" ht="18" customHeight="1" x14ac:dyDescent="0.15">
      <c r="A42" s="7"/>
      <c r="B42" s="1" t="s">
        <v>29</v>
      </c>
      <c r="C42" s="17"/>
      <c r="D42" s="4" t="s">
        <v>43</v>
      </c>
      <c r="E42" s="19"/>
      <c r="F42" s="11" t="s">
        <v>68</v>
      </c>
    </row>
    <row r="43" spans="1:6" ht="18" customHeight="1" x14ac:dyDescent="0.15">
      <c r="A43" s="8"/>
      <c r="B43" s="1" t="s">
        <v>30</v>
      </c>
      <c r="C43" s="17"/>
      <c r="D43" s="4" t="s">
        <v>43</v>
      </c>
      <c r="E43" s="19"/>
      <c r="F43" s="11" t="s">
        <v>69</v>
      </c>
    </row>
    <row r="44" spans="1:6" ht="27.95" customHeight="1" x14ac:dyDescent="0.15">
      <c r="A44" s="203" t="s">
        <v>31</v>
      </c>
      <c r="B44" s="196"/>
      <c r="C44" s="14"/>
      <c r="D44" s="4" t="s">
        <v>43</v>
      </c>
      <c r="E44" s="19"/>
      <c r="F44" s="12" t="s">
        <v>71</v>
      </c>
    </row>
    <row r="45" spans="1:6" ht="18" customHeight="1" x14ac:dyDescent="0.15">
      <c r="A45" s="203" t="s">
        <v>32</v>
      </c>
      <c r="B45" s="196"/>
      <c r="C45" s="14"/>
      <c r="D45" s="20"/>
      <c r="E45" s="19"/>
      <c r="F45" s="11" t="s">
        <v>72</v>
      </c>
    </row>
    <row r="46" spans="1:6" ht="18" customHeight="1" x14ac:dyDescent="0.15">
      <c r="A46" s="197" t="s">
        <v>33</v>
      </c>
      <c r="B46" s="198"/>
      <c r="C46" s="199"/>
      <c r="D46" s="152"/>
      <c r="E46" s="153"/>
      <c r="F46" s="11"/>
    </row>
    <row r="47" spans="1:6" ht="18" customHeight="1" x14ac:dyDescent="0.15">
      <c r="A47" s="7"/>
      <c r="B47" s="1" t="s">
        <v>34</v>
      </c>
      <c r="C47" s="14"/>
      <c r="D47" s="20"/>
      <c r="E47" s="19"/>
      <c r="F47" s="11" t="s">
        <v>73</v>
      </c>
    </row>
    <row r="48" spans="1:6" ht="18" customHeight="1" x14ac:dyDescent="0.15">
      <c r="A48" s="7"/>
      <c r="B48" s="1" t="s">
        <v>35</v>
      </c>
      <c r="C48" s="14"/>
      <c r="D48" s="20"/>
      <c r="E48" s="19"/>
      <c r="F48" s="11" t="s">
        <v>73</v>
      </c>
    </row>
    <row r="49" spans="1:6" ht="18" customHeight="1" x14ac:dyDescent="0.15">
      <c r="A49" s="7"/>
      <c r="B49" s="1" t="s">
        <v>36</v>
      </c>
      <c r="C49" s="14"/>
      <c r="D49" s="20"/>
      <c r="E49" s="19"/>
      <c r="F49" s="11" t="s">
        <v>73</v>
      </c>
    </row>
    <row r="50" spans="1:6" ht="18" customHeight="1" x14ac:dyDescent="0.15">
      <c r="A50" s="8"/>
      <c r="B50" s="1" t="s">
        <v>37</v>
      </c>
      <c r="C50" s="14"/>
      <c r="D50" s="20"/>
      <c r="E50" s="19"/>
      <c r="F50" s="11" t="s">
        <v>73</v>
      </c>
    </row>
    <row r="51" spans="1:6" ht="18" customHeight="1" x14ac:dyDescent="0.15">
      <c r="A51" s="203" t="s">
        <v>38</v>
      </c>
      <c r="B51" s="196"/>
      <c r="C51" s="14"/>
      <c r="D51" s="20"/>
      <c r="E51" s="19"/>
      <c r="F51" s="10" t="s">
        <v>78</v>
      </c>
    </row>
    <row r="52" spans="1:6" ht="18" customHeight="1" x14ac:dyDescent="0.15">
      <c r="A52" s="197" t="s">
        <v>39</v>
      </c>
      <c r="B52" s="198"/>
      <c r="C52" s="14"/>
      <c r="D52" s="154"/>
      <c r="E52" s="154"/>
      <c r="F52" s="200" t="s">
        <v>76</v>
      </c>
    </row>
    <row r="53" spans="1:6" ht="18" customHeight="1" x14ac:dyDescent="0.15">
      <c r="A53" s="7"/>
      <c r="B53" s="6" t="s">
        <v>44</v>
      </c>
      <c r="C53" s="14"/>
      <c r="D53" s="4" t="s">
        <v>49</v>
      </c>
      <c r="E53" s="19"/>
      <c r="F53" s="201"/>
    </row>
    <row r="54" spans="1:6" ht="18" customHeight="1" x14ac:dyDescent="0.15">
      <c r="A54" s="7"/>
      <c r="B54" s="6" t="s">
        <v>45</v>
      </c>
      <c r="C54" s="14"/>
      <c r="D54" s="4" t="s">
        <v>49</v>
      </c>
      <c r="E54" s="19"/>
      <c r="F54" s="201"/>
    </row>
    <row r="55" spans="1:6" ht="18" customHeight="1" x14ac:dyDescent="0.15">
      <c r="A55" s="7"/>
      <c r="B55" s="6" t="s">
        <v>46</v>
      </c>
      <c r="C55" s="14"/>
      <c r="D55" s="4" t="s">
        <v>49</v>
      </c>
      <c r="E55" s="19"/>
      <c r="F55" s="201"/>
    </row>
    <row r="56" spans="1:6" ht="18" customHeight="1" x14ac:dyDescent="0.15">
      <c r="A56" s="7"/>
      <c r="B56" s="6" t="s">
        <v>47</v>
      </c>
      <c r="C56" s="14"/>
      <c r="D56" s="4" t="s">
        <v>49</v>
      </c>
      <c r="E56" s="19"/>
      <c r="F56" s="201"/>
    </row>
    <row r="57" spans="1:6" ht="18" customHeight="1" x14ac:dyDescent="0.15">
      <c r="A57" s="7"/>
      <c r="B57" s="6" t="s">
        <v>48</v>
      </c>
      <c r="C57" s="14"/>
      <c r="D57" s="4" t="s">
        <v>49</v>
      </c>
      <c r="E57" s="19"/>
      <c r="F57" s="201"/>
    </row>
    <row r="58" spans="1:6" ht="18" customHeight="1" x14ac:dyDescent="0.15">
      <c r="A58" s="8"/>
      <c r="B58" s="6" t="s">
        <v>74</v>
      </c>
      <c r="C58" s="14"/>
      <c r="D58" s="4" t="s">
        <v>49</v>
      </c>
      <c r="E58" s="19"/>
      <c r="F58" s="202"/>
    </row>
  </sheetData>
  <mergeCells count="27">
    <mergeCell ref="C19:E19"/>
    <mergeCell ref="C10:E10"/>
    <mergeCell ref="A10:B10"/>
    <mergeCell ref="A16:B16"/>
    <mergeCell ref="A17:B17"/>
    <mergeCell ref="A18:B18"/>
    <mergeCell ref="A30:B30"/>
    <mergeCell ref="A37:B37"/>
    <mergeCell ref="A22:B22"/>
    <mergeCell ref="C26:E26"/>
    <mergeCell ref="C22:E22"/>
    <mergeCell ref="A46:B46"/>
    <mergeCell ref="A2:B2"/>
    <mergeCell ref="F52:F58"/>
    <mergeCell ref="C46:E46"/>
    <mergeCell ref="C37:E37"/>
    <mergeCell ref="C30:E30"/>
    <mergeCell ref="A26:B26"/>
    <mergeCell ref="A29:B29"/>
    <mergeCell ref="A44:B44"/>
    <mergeCell ref="A45:B45"/>
    <mergeCell ref="A3:B3"/>
    <mergeCell ref="A4:B4"/>
    <mergeCell ref="D52:E52"/>
    <mergeCell ref="A51:B51"/>
    <mergeCell ref="A52:B52"/>
    <mergeCell ref="A19:B19"/>
  </mergeCells>
  <phoneticPr fontId="1"/>
  <dataValidations count="6">
    <dataValidation type="list" allowBlank="1" showInputMessage="1" showErrorMessage="1" sqref="C3">
      <formula1>"介護付有料老人ホーム,住宅型有料老人ホーム,サービス付き高齢者向け住宅(住宅型),サービス付き高齢者向け住宅(介護付)"</formula1>
    </dataValidation>
    <dataValidation type="list" allowBlank="1" showInputMessage="1" showErrorMessage="1" sqref="C25">
      <formula1>"銀行,保証会社,有料協入居者基金,保険会社,その他,なし"</formula1>
    </dataValidation>
    <dataValidation type="list" allowBlank="1" showInputMessage="1" showErrorMessage="1" sqref="C45 C52">
      <formula1>"あり,なし"</formula1>
    </dataValidation>
    <dataValidation type="list" allowBlank="1" showInputMessage="1" showErrorMessage="1" sqref="C47:C50">
      <formula1>"書面交付あり,閲覧のみ,交付・閲覧なし"</formula1>
    </dataValidation>
    <dataValidation type="list" allowBlank="1" showInputMessage="1" showErrorMessage="1" sqref="C51">
      <formula1>"加入,未加入"</formula1>
    </dataValidation>
    <dataValidation type="list" allowBlank="1" showInputMessage="1" showErrorMessage="1" sqref="C53:C57">
      <formula1>"居室,廊下,建物構造,設備,費用,土地建物権利関係,その他"</formula1>
    </dataValidation>
  </dataValidations>
  <pageMargins left="0.47244094488188981" right="0.39370078740157483" top="0.59055118110236227"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I63"/>
  <sheetViews>
    <sheetView view="pageBreakPreview" zoomScaleNormal="100" zoomScaleSheetLayoutView="100" workbookViewId="0">
      <selection activeCell="G13" sqref="G7:H14"/>
    </sheetView>
  </sheetViews>
  <sheetFormatPr defaultColWidth="8.625" defaultRowHeight="18" customHeight="1" x14ac:dyDescent="0.15"/>
  <cols>
    <col min="1" max="1" width="2.625" customWidth="1"/>
    <col min="2" max="2" width="19.625" customWidth="1"/>
    <col min="3" max="3" width="3.125" customWidth="1"/>
    <col min="4" max="4" width="40.625" customWidth="1"/>
    <col min="5" max="5" width="13.75" customWidth="1"/>
    <col min="6" max="6" width="14.875" customWidth="1"/>
    <col min="7" max="7" width="20.625" customWidth="1"/>
    <col min="8" max="8" width="19.375" customWidth="1"/>
    <col min="9" max="9" width="19.5" customWidth="1"/>
  </cols>
  <sheetData>
    <row r="1" spans="1:9" ht="18" customHeight="1" x14ac:dyDescent="0.15">
      <c r="A1" t="s">
        <v>79</v>
      </c>
    </row>
    <row r="2" spans="1:9" ht="57.75" customHeight="1" x14ac:dyDescent="0.15">
      <c r="A2" s="154" t="s">
        <v>1</v>
      </c>
      <c r="B2" s="154"/>
      <c r="C2" s="154" t="s">
        <v>261</v>
      </c>
      <c r="D2" s="154"/>
      <c r="E2" s="107" t="s">
        <v>304</v>
      </c>
      <c r="F2" s="107" t="s">
        <v>305</v>
      </c>
      <c r="G2" s="4" t="s">
        <v>262</v>
      </c>
      <c r="H2" s="98" t="s">
        <v>263</v>
      </c>
      <c r="I2" s="98" t="s">
        <v>264</v>
      </c>
    </row>
    <row r="3" spans="1:9" ht="18" customHeight="1" x14ac:dyDescent="0.15">
      <c r="A3" s="1" t="s">
        <v>80</v>
      </c>
      <c r="B3" s="1"/>
      <c r="C3" s="220" t="str">
        <f>IF('調査票１（入力用）'!C5="","",'調査票１（入力用）'!C5)</f>
        <v/>
      </c>
      <c r="D3" s="220"/>
      <c r="E3" s="204"/>
      <c r="F3" s="204"/>
      <c r="G3" s="28" t="s">
        <v>94</v>
      </c>
      <c r="H3" s="204"/>
      <c r="I3" s="204"/>
    </row>
    <row r="4" spans="1:9" ht="18" customHeight="1" x14ac:dyDescent="0.15">
      <c r="A4" s="1" t="s">
        <v>81</v>
      </c>
      <c r="B4" s="1"/>
      <c r="C4" s="220" t="str">
        <f>IF('調査票１（入力用）'!C3="","",'調査票１（入力用）'!C3)</f>
        <v/>
      </c>
      <c r="D4" s="220"/>
      <c r="E4" s="204"/>
      <c r="F4" s="204"/>
      <c r="G4" s="28" t="s">
        <v>94</v>
      </c>
      <c r="H4" s="204"/>
      <c r="I4" s="204"/>
    </row>
    <row r="5" spans="1:9" ht="27.95" customHeight="1" x14ac:dyDescent="0.15">
      <c r="A5" s="1" t="s">
        <v>82</v>
      </c>
      <c r="B5" s="1"/>
      <c r="C5" s="221"/>
      <c r="D5" s="221"/>
      <c r="E5" s="204"/>
      <c r="F5" s="204"/>
      <c r="G5" s="5" t="s">
        <v>95</v>
      </c>
      <c r="H5" s="204"/>
      <c r="I5" s="204"/>
    </row>
    <row r="6" spans="1:9" ht="18" customHeight="1" x14ac:dyDescent="0.15">
      <c r="A6" s="226" t="s">
        <v>115</v>
      </c>
      <c r="B6" s="227"/>
      <c r="C6" s="218">
        <f>SUM(C7:D14)</f>
        <v>0</v>
      </c>
      <c r="D6" s="218"/>
      <c r="E6" s="137">
        <f>SUM(E7:E14)</f>
        <v>0</v>
      </c>
      <c r="F6" s="137">
        <f>SUM(F7:F14)</f>
        <v>0</v>
      </c>
      <c r="G6" s="28" t="s">
        <v>119</v>
      </c>
      <c r="H6" s="28" t="s">
        <v>267</v>
      </c>
      <c r="I6" s="28" t="s">
        <v>267</v>
      </c>
    </row>
    <row r="7" spans="1:9" ht="18" customHeight="1" x14ac:dyDescent="0.15">
      <c r="A7" s="7"/>
      <c r="B7" s="27" t="s">
        <v>83</v>
      </c>
      <c r="C7" s="222"/>
      <c r="D7" s="223"/>
      <c r="E7" s="100"/>
      <c r="F7" s="100"/>
      <c r="G7" s="1" t="s">
        <v>123</v>
      </c>
      <c r="H7" s="211" t="s">
        <v>265</v>
      </c>
      <c r="I7" s="211" t="s">
        <v>266</v>
      </c>
    </row>
    <row r="8" spans="1:9" ht="18" customHeight="1" x14ac:dyDescent="0.15">
      <c r="A8" s="7"/>
      <c r="B8" s="27" t="s">
        <v>84</v>
      </c>
      <c r="C8" s="219"/>
      <c r="D8" s="219"/>
      <c r="E8" s="100"/>
      <c r="F8" s="100"/>
      <c r="G8" s="1" t="s">
        <v>124</v>
      </c>
      <c r="H8" s="212"/>
      <c r="I8" s="214"/>
    </row>
    <row r="9" spans="1:9" ht="18" customHeight="1" x14ac:dyDescent="0.15">
      <c r="A9" s="7"/>
      <c r="B9" s="27" t="s">
        <v>85</v>
      </c>
      <c r="C9" s="219"/>
      <c r="D9" s="219"/>
      <c r="E9" s="100"/>
      <c r="F9" s="100"/>
      <c r="G9" s="1" t="s">
        <v>125</v>
      </c>
      <c r="H9" s="212"/>
      <c r="I9" s="214"/>
    </row>
    <row r="10" spans="1:9" ht="18" customHeight="1" x14ac:dyDescent="0.15">
      <c r="A10" s="7"/>
      <c r="B10" s="27" t="s">
        <v>86</v>
      </c>
      <c r="C10" s="219"/>
      <c r="D10" s="219"/>
      <c r="E10" s="100"/>
      <c r="F10" s="100"/>
      <c r="G10" s="1" t="s">
        <v>126</v>
      </c>
      <c r="H10" s="212"/>
      <c r="I10" s="214"/>
    </row>
    <row r="11" spans="1:9" ht="18" customHeight="1" x14ac:dyDescent="0.15">
      <c r="A11" s="7"/>
      <c r="B11" s="27" t="s">
        <v>87</v>
      </c>
      <c r="C11" s="219"/>
      <c r="D11" s="219"/>
      <c r="E11" s="100"/>
      <c r="F11" s="100"/>
      <c r="G11" s="1" t="s">
        <v>127</v>
      </c>
      <c r="H11" s="212"/>
      <c r="I11" s="214"/>
    </row>
    <row r="12" spans="1:9" ht="18" customHeight="1" x14ac:dyDescent="0.15">
      <c r="A12" s="7"/>
      <c r="B12" s="27" t="s">
        <v>88</v>
      </c>
      <c r="C12" s="219"/>
      <c r="D12" s="219"/>
      <c r="E12" s="100"/>
      <c r="F12" s="100"/>
      <c r="G12" s="1" t="s">
        <v>128</v>
      </c>
      <c r="H12" s="212"/>
      <c r="I12" s="214"/>
    </row>
    <row r="13" spans="1:9" ht="18" customHeight="1" x14ac:dyDescent="0.15">
      <c r="A13" s="7"/>
      <c r="B13" s="27" t="s">
        <v>89</v>
      </c>
      <c r="C13" s="219"/>
      <c r="D13" s="219"/>
      <c r="E13" s="100"/>
      <c r="F13" s="100"/>
      <c r="G13" s="1" t="s">
        <v>129</v>
      </c>
      <c r="H13" s="212"/>
      <c r="I13" s="214"/>
    </row>
    <row r="14" spans="1:9" ht="18" customHeight="1" x14ac:dyDescent="0.15">
      <c r="A14" s="8"/>
      <c r="B14" s="27" t="s">
        <v>90</v>
      </c>
      <c r="C14" s="219"/>
      <c r="D14" s="219"/>
      <c r="E14" s="100"/>
      <c r="F14" s="100"/>
      <c r="G14" s="1" t="s">
        <v>130</v>
      </c>
      <c r="H14" s="213"/>
      <c r="I14" s="215"/>
    </row>
    <row r="15" spans="1:9" ht="18" customHeight="1" x14ac:dyDescent="0.15">
      <c r="A15" s="151" t="s">
        <v>116</v>
      </c>
      <c r="B15" s="236"/>
      <c r="C15" s="218">
        <f>SUM(C16:D23)</f>
        <v>0</v>
      </c>
      <c r="D15" s="218"/>
      <c r="E15" s="137">
        <f>SUM(E16:E23)</f>
        <v>0</v>
      </c>
      <c r="F15" s="137">
        <f>SUM(F16:F23)</f>
        <v>0</v>
      </c>
      <c r="G15" s="28" t="s">
        <v>119</v>
      </c>
      <c r="H15" s="28" t="s">
        <v>267</v>
      </c>
      <c r="I15" s="28" t="s">
        <v>267</v>
      </c>
    </row>
    <row r="16" spans="1:9" ht="18" customHeight="1" x14ac:dyDescent="0.15">
      <c r="A16" s="7"/>
      <c r="B16" s="27" t="s">
        <v>83</v>
      </c>
      <c r="C16" s="219"/>
      <c r="D16" s="219"/>
      <c r="E16" s="100"/>
      <c r="F16" s="100"/>
      <c r="G16" s="1" t="s">
        <v>131</v>
      </c>
      <c r="H16" s="211" t="s">
        <v>265</v>
      </c>
      <c r="I16" s="211" t="s">
        <v>266</v>
      </c>
    </row>
    <row r="17" spans="1:9" ht="18" customHeight="1" x14ac:dyDescent="0.15">
      <c r="A17" s="7"/>
      <c r="B17" s="27" t="s">
        <v>84</v>
      </c>
      <c r="C17" s="219"/>
      <c r="D17" s="219"/>
      <c r="E17" s="100"/>
      <c r="F17" s="100"/>
      <c r="G17" s="1" t="s">
        <v>132</v>
      </c>
      <c r="H17" s="212"/>
      <c r="I17" s="214"/>
    </row>
    <row r="18" spans="1:9" ht="18" customHeight="1" x14ac:dyDescent="0.15">
      <c r="A18" s="7"/>
      <c r="B18" s="27" t="s">
        <v>85</v>
      </c>
      <c r="C18" s="219"/>
      <c r="D18" s="219"/>
      <c r="E18" s="100"/>
      <c r="F18" s="100"/>
      <c r="G18" s="1" t="s">
        <v>133</v>
      </c>
      <c r="H18" s="212"/>
      <c r="I18" s="214"/>
    </row>
    <row r="19" spans="1:9" ht="18" customHeight="1" x14ac:dyDescent="0.15">
      <c r="A19" s="7"/>
      <c r="B19" s="27" t="s">
        <v>86</v>
      </c>
      <c r="C19" s="219"/>
      <c r="D19" s="219"/>
      <c r="E19" s="100"/>
      <c r="F19" s="100"/>
      <c r="G19" s="1" t="s">
        <v>134</v>
      </c>
      <c r="H19" s="212"/>
      <c r="I19" s="214"/>
    </row>
    <row r="20" spans="1:9" ht="18" customHeight="1" x14ac:dyDescent="0.15">
      <c r="A20" s="7"/>
      <c r="B20" s="27" t="s">
        <v>87</v>
      </c>
      <c r="C20" s="219"/>
      <c r="D20" s="219"/>
      <c r="E20" s="100"/>
      <c r="F20" s="100"/>
      <c r="G20" s="1" t="s">
        <v>135</v>
      </c>
      <c r="H20" s="212"/>
      <c r="I20" s="214"/>
    </row>
    <row r="21" spans="1:9" ht="18" customHeight="1" x14ac:dyDescent="0.15">
      <c r="A21" s="7"/>
      <c r="B21" s="27" t="s">
        <v>88</v>
      </c>
      <c r="C21" s="219"/>
      <c r="D21" s="219"/>
      <c r="E21" s="100"/>
      <c r="F21" s="100"/>
      <c r="G21" s="1" t="s">
        <v>136</v>
      </c>
      <c r="H21" s="212"/>
      <c r="I21" s="214"/>
    </row>
    <row r="22" spans="1:9" ht="18" customHeight="1" x14ac:dyDescent="0.15">
      <c r="A22" s="7"/>
      <c r="B22" s="27" t="s">
        <v>89</v>
      </c>
      <c r="C22" s="219"/>
      <c r="D22" s="219"/>
      <c r="E22" s="100"/>
      <c r="F22" s="100"/>
      <c r="G22" s="1" t="s">
        <v>137</v>
      </c>
      <c r="H22" s="212"/>
      <c r="I22" s="214"/>
    </row>
    <row r="23" spans="1:9" ht="18" customHeight="1" x14ac:dyDescent="0.15">
      <c r="A23" s="8"/>
      <c r="B23" s="27" t="s">
        <v>90</v>
      </c>
      <c r="C23" s="219"/>
      <c r="D23" s="219"/>
      <c r="E23" s="100"/>
      <c r="F23" s="100"/>
      <c r="G23" s="1" t="s">
        <v>138</v>
      </c>
      <c r="H23" s="213"/>
      <c r="I23" s="215"/>
    </row>
    <row r="24" spans="1:9" ht="18" customHeight="1" x14ac:dyDescent="0.15">
      <c r="A24" s="163" t="s">
        <v>289</v>
      </c>
      <c r="B24" s="163"/>
      <c r="C24" s="218">
        <f>C6+C15</f>
        <v>0</v>
      </c>
      <c r="D24" s="218"/>
      <c r="E24" s="99">
        <f>E6+E15</f>
        <v>0</v>
      </c>
      <c r="F24" s="136">
        <f>F6+F15</f>
        <v>0</v>
      </c>
      <c r="G24" s="28" t="s">
        <v>119</v>
      </c>
      <c r="H24" s="138" t="s">
        <v>267</v>
      </c>
      <c r="I24" s="138" t="s">
        <v>267</v>
      </c>
    </row>
    <row r="25" spans="1:9" ht="18" customHeight="1" x14ac:dyDescent="0.15">
      <c r="A25" s="1" t="s">
        <v>91</v>
      </c>
      <c r="B25" s="1"/>
      <c r="C25" s="221"/>
      <c r="D25" s="221"/>
      <c r="E25" s="205"/>
      <c r="F25" s="206"/>
      <c r="G25" s="1" t="s">
        <v>120</v>
      </c>
      <c r="H25" s="205"/>
      <c r="I25" s="206"/>
    </row>
    <row r="26" spans="1:9" ht="18" customHeight="1" x14ac:dyDescent="0.15">
      <c r="A26" s="197" t="s">
        <v>118</v>
      </c>
      <c r="B26" s="198"/>
      <c r="C26" s="29"/>
      <c r="D26" s="28" t="str">
        <f>IF(C26="","",VLOOKUP(C26,$C$40:$D$47,2,0))</f>
        <v/>
      </c>
      <c r="E26" s="207"/>
      <c r="F26" s="208"/>
      <c r="G26" s="216" t="s">
        <v>139</v>
      </c>
      <c r="H26" s="207"/>
      <c r="I26" s="208"/>
    </row>
    <row r="27" spans="1:9" ht="18" customHeight="1" x14ac:dyDescent="0.15">
      <c r="A27" s="133"/>
      <c r="B27" s="135"/>
      <c r="C27" s="29"/>
      <c r="D27" s="28" t="str">
        <f>IF(C27="","",VLOOKUP(C27,$C$40:$D$47,2,0))</f>
        <v/>
      </c>
      <c r="E27" s="207"/>
      <c r="F27" s="208"/>
      <c r="G27" s="217"/>
      <c r="H27" s="207"/>
      <c r="I27" s="208"/>
    </row>
    <row r="28" spans="1:9" ht="42" customHeight="1" x14ac:dyDescent="0.15">
      <c r="A28" s="8"/>
      <c r="B28" s="26"/>
      <c r="C28" s="228"/>
      <c r="D28" s="229"/>
      <c r="E28" s="207"/>
      <c r="F28" s="208"/>
      <c r="G28" s="5" t="s">
        <v>121</v>
      </c>
      <c r="H28" s="207"/>
      <c r="I28" s="208"/>
    </row>
    <row r="29" spans="1:9" ht="18" customHeight="1" x14ac:dyDescent="0.15">
      <c r="A29" s="197" t="s">
        <v>117</v>
      </c>
      <c r="B29" s="198"/>
      <c r="C29" s="29"/>
      <c r="D29" s="28" t="str">
        <f>IF(C29="","",VLOOKUP(C29,$C$48:$D$57,2,0))</f>
        <v/>
      </c>
      <c r="E29" s="207"/>
      <c r="F29" s="208"/>
      <c r="G29" s="216" t="s">
        <v>139</v>
      </c>
      <c r="H29" s="207"/>
      <c r="I29" s="208"/>
    </row>
    <row r="30" spans="1:9" ht="18" customHeight="1" x14ac:dyDescent="0.15">
      <c r="A30" s="133"/>
      <c r="B30" s="135"/>
      <c r="C30" s="29"/>
      <c r="D30" s="28" t="str">
        <f>IF(C30="","",VLOOKUP(C30,$C$48:$D$57,2,0))</f>
        <v/>
      </c>
      <c r="E30" s="207"/>
      <c r="F30" s="208"/>
      <c r="G30" s="217"/>
      <c r="H30" s="207"/>
      <c r="I30" s="208"/>
    </row>
    <row r="31" spans="1:9" ht="42" customHeight="1" x14ac:dyDescent="0.15">
      <c r="A31" s="8"/>
      <c r="B31" s="26"/>
      <c r="C31" s="228"/>
      <c r="D31" s="229"/>
      <c r="E31" s="207"/>
      <c r="F31" s="208"/>
      <c r="G31" s="5" t="s">
        <v>142</v>
      </c>
      <c r="H31" s="207"/>
      <c r="I31" s="208"/>
    </row>
    <row r="32" spans="1:9" ht="18" customHeight="1" x14ac:dyDescent="0.15">
      <c r="A32" s="231" t="s">
        <v>274</v>
      </c>
      <c r="B32" s="232"/>
      <c r="C32" s="29"/>
      <c r="D32" s="28" t="str">
        <f>IF(C32="","",VLOOKUP(C32,$C$58:$D$63,2,0))</f>
        <v/>
      </c>
      <c r="E32" s="207"/>
      <c r="F32" s="208"/>
      <c r="G32" s="130" t="s">
        <v>139</v>
      </c>
      <c r="H32" s="207"/>
      <c r="I32" s="208"/>
    </row>
    <row r="33" spans="1:9" ht="42" customHeight="1" x14ac:dyDescent="0.15">
      <c r="A33" s="233"/>
      <c r="B33" s="234"/>
      <c r="C33" s="228"/>
      <c r="D33" s="229"/>
      <c r="E33" s="207"/>
      <c r="F33" s="208"/>
      <c r="G33" s="5" t="s">
        <v>275</v>
      </c>
      <c r="H33" s="207"/>
      <c r="I33" s="208"/>
    </row>
    <row r="34" spans="1:9" ht="27.95" customHeight="1" x14ac:dyDescent="0.15">
      <c r="A34" s="235" t="s">
        <v>93</v>
      </c>
      <c r="B34" s="235"/>
      <c r="C34" s="230"/>
      <c r="D34" s="219"/>
      <c r="E34" s="209"/>
      <c r="F34" s="210"/>
      <c r="G34" s="30" t="s">
        <v>122</v>
      </c>
      <c r="H34" s="209"/>
      <c r="I34" s="210"/>
    </row>
    <row r="36" spans="1:9" ht="18" customHeight="1" x14ac:dyDescent="0.15">
      <c r="A36" t="s">
        <v>141</v>
      </c>
    </row>
    <row r="37" spans="1:9" ht="18" customHeight="1" x14ac:dyDescent="0.15">
      <c r="B37" t="s">
        <v>140</v>
      </c>
    </row>
    <row r="39" spans="1:9" ht="18" customHeight="1" x14ac:dyDescent="0.15">
      <c r="A39" t="s">
        <v>96</v>
      </c>
      <c r="G39" s="2"/>
    </row>
    <row r="40" spans="1:9" ht="18" customHeight="1" x14ac:dyDescent="0.15">
      <c r="B40" s="79" t="s">
        <v>97</v>
      </c>
      <c r="C40" s="22">
        <v>1</v>
      </c>
      <c r="D40" s="23" t="s">
        <v>98</v>
      </c>
      <c r="E40" s="2"/>
      <c r="F40" s="2"/>
    </row>
    <row r="41" spans="1:9" ht="18" customHeight="1" x14ac:dyDescent="0.15">
      <c r="B41" s="81"/>
      <c r="C41" s="2">
        <v>2</v>
      </c>
      <c r="D41" s="24" t="s">
        <v>99</v>
      </c>
      <c r="E41" s="2"/>
      <c r="F41" s="2"/>
    </row>
    <row r="42" spans="1:9" ht="18" customHeight="1" x14ac:dyDescent="0.15">
      <c r="B42" s="81"/>
      <c r="C42" s="2">
        <v>3</v>
      </c>
      <c r="D42" s="24" t="s">
        <v>100</v>
      </c>
      <c r="E42" s="2"/>
      <c r="F42" s="2"/>
    </row>
    <row r="43" spans="1:9" ht="18" customHeight="1" x14ac:dyDescent="0.15">
      <c r="B43" s="81"/>
      <c r="C43" s="2">
        <v>4</v>
      </c>
      <c r="D43" s="24" t="s">
        <v>101</v>
      </c>
      <c r="E43" s="2"/>
      <c r="F43" s="2"/>
    </row>
    <row r="44" spans="1:9" ht="18" customHeight="1" x14ac:dyDescent="0.15">
      <c r="B44" s="81"/>
      <c r="C44" s="2">
        <v>5</v>
      </c>
      <c r="D44" s="24" t="s">
        <v>102</v>
      </c>
      <c r="E44" s="2"/>
      <c r="F44" s="2"/>
    </row>
    <row r="45" spans="1:9" ht="18" customHeight="1" x14ac:dyDescent="0.15">
      <c r="B45" s="81"/>
      <c r="C45" s="2">
        <v>6</v>
      </c>
      <c r="D45" s="24" t="s">
        <v>110</v>
      </c>
      <c r="E45" s="2"/>
      <c r="F45" s="2"/>
    </row>
    <row r="46" spans="1:9" ht="18" customHeight="1" x14ac:dyDescent="0.15">
      <c r="B46" s="81"/>
      <c r="C46" s="2">
        <v>7</v>
      </c>
      <c r="D46" s="24" t="s">
        <v>103</v>
      </c>
      <c r="E46" s="2"/>
      <c r="F46" s="2"/>
    </row>
    <row r="47" spans="1:9" ht="18" customHeight="1" x14ac:dyDescent="0.15">
      <c r="B47" s="80"/>
      <c r="C47" s="25">
        <v>8</v>
      </c>
      <c r="D47" s="26" t="s">
        <v>104</v>
      </c>
      <c r="E47" s="2"/>
      <c r="F47" s="2"/>
    </row>
    <row r="48" spans="1:9" ht="18" customHeight="1" x14ac:dyDescent="0.15">
      <c r="B48" s="79" t="s">
        <v>92</v>
      </c>
      <c r="C48" s="22">
        <v>1</v>
      </c>
      <c r="D48" s="23" t="s">
        <v>105</v>
      </c>
      <c r="E48" s="2"/>
      <c r="F48" s="2"/>
    </row>
    <row r="49" spans="2:6" ht="18" customHeight="1" x14ac:dyDescent="0.15">
      <c r="B49" s="81"/>
      <c r="C49" s="2">
        <v>2</v>
      </c>
      <c r="D49" s="24" t="s">
        <v>106</v>
      </c>
      <c r="E49" s="2"/>
      <c r="F49" s="2"/>
    </row>
    <row r="50" spans="2:6" ht="18" customHeight="1" x14ac:dyDescent="0.15">
      <c r="B50" s="81"/>
      <c r="C50" s="2">
        <v>3</v>
      </c>
      <c r="D50" s="24" t="s">
        <v>107</v>
      </c>
      <c r="E50" s="2"/>
      <c r="F50" s="2"/>
    </row>
    <row r="51" spans="2:6" ht="18" customHeight="1" x14ac:dyDescent="0.15">
      <c r="B51" s="81"/>
      <c r="C51" s="2">
        <v>4</v>
      </c>
      <c r="D51" s="24" t="s">
        <v>108</v>
      </c>
      <c r="E51" s="2"/>
      <c r="F51" s="2"/>
    </row>
    <row r="52" spans="2:6" ht="18" customHeight="1" x14ac:dyDescent="0.15">
      <c r="B52" s="81"/>
      <c r="C52" s="2">
        <v>5</v>
      </c>
      <c r="D52" s="24" t="s">
        <v>109</v>
      </c>
      <c r="E52" s="2"/>
      <c r="F52" s="2"/>
    </row>
    <row r="53" spans="2:6" ht="18" customHeight="1" x14ac:dyDescent="0.15">
      <c r="B53" s="81"/>
      <c r="C53" s="2">
        <v>6</v>
      </c>
      <c r="D53" s="24" t="s">
        <v>111</v>
      </c>
      <c r="E53" s="2"/>
      <c r="F53" s="2"/>
    </row>
    <row r="54" spans="2:6" ht="18" customHeight="1" x14ac:dyDescent="0.15">
      <c r="B54" s="81"/>
      <c r="C54" s="2">
        <v>7</v>
      </c>
      <c r="D54" s="24" t="s">
        <v>112</v>
      </c>
      <c r="E54" s="2"/>
      <c r="F54" s="2"/>
    </row>
    <row r="55" spans="2:6" ht="18" customHeight="1" x14ac:dyDescent="0.15">
      <c r="B55" s="81"/>
      <c r="C55" s="2">
        <v>8</v>
      </c>
      <c r="D55" s="24" t="s">
        <v>113</v>
      </c>
      <c r="E55" s="2"/>
      <c r="F55" s="2"/>
    </row>
    <row r="56" spans="2:6" ht="18" customHeight="1" x14ac:dyDescent="0.15">
      <c r="B56" s="81"/>
      <c r="C56" s="2">
        <v>9</v>
      </c>
      <c r="D56" s="24" t="s">
        <v>114</v>
      </c>
      <c r="E56" s="2"/>
      <c r="F56" s="2"/>
    </row>
    <row r="57" spans="2:6" ht="18" customHeight="1" x14ac:dyDescent="0.15">
      <c r="B57" s="80"/>
      <c r="C57" s="131">
        <v>10</v>
      </c>
      <c r="D57" s="26" t="s">
        <v>104</v>
      </c>
      <c r="E57" s="2"/>
      <c r="F57" s="2"/>
    </row>
    <row r="58" spans="2:6" ht="18" customHeight="1" x14ac:dyDescent="0.15">
      <c r="B58" s="224" t="s">
        <v>276</v>
      </c>
      <c r="C58" s="22">
        <v>1</v>
      </c>
      <c r="D58" s="23" t="s">
        <v>277</v>
      </c>
      <c r="E58" s="2"/>
      <c r="F58" s="2"/>
    </row>
    <row r="59" spans="2:6" ht="18" customHeight="1" x14ac:dyDescent="0.15">
      <c r="B59" s="225"/>
      <c r="C59" s="2">
        <v>2</v>
      </c>
      <c r="D59" s="24" t="s">
        <v>278</v>
      </c>
      <c r="E59" s="2"/>
      <c r="F59" s="2"/>
    </row>
    <row r="60" spans="2:6" ht="18" customHeight="1" x14ac:dyDescent="0.15">
      <c r="B60" s="225"/>
      <c r="C60" s="2">
        <v>3</v>
      </c>
      <c r="D60" s="24" t="s">
        <v>279</v>
      </c>
      <c r="E60" s="2"/>
      <c r="F60" s="2"/>
    </row>
    <row r="61" spans="2:6" ht="18" customHeight="1" x14ac:dyDescent="0.15">
      <c r="B61" s="81"/>
      <c r="C61" s="2">
        <v>4</v>
      </c>
      <c r="D61" s="24" t="s">
        <v>280</v>
      </c>
      <c r="E61" s="2"/>
      <c r="F61" s="2"/>
    </row>
    <row r="62" spans="2:6" ht="18" customHeight="1" x14ac:dyDescent="0.15">
      <c r="B62" s="81"/>
      <c r="C62" s="2">
        <v>5</v>
      </c>
      <c r="D62" s="24" t="s">
        <v>281</v>
      </c>
      <c r="E62" s="2"/>
      <c r="F62" s="2"/>
    </row>
    <row r="63" spans="2:6" ht="18" customHeight="1" x14ac:dyDescent="0.15">
      <c r="B63" s="80"/>
      <c r="C63" s="25">
        <v>6</v>
      </c>
      <c r="D63" s="26" t="s">
        <v>104</v>
      </c>
      <c r="E63" s="2"/>
      <c r="F63" s="2"/>
    </row>
  </sheetData>
  <mergeCells count="47">
    <mergeCell ref="B58:B60"/>
    <mergeCell ref="A6:B6"/>
    <mergeCell ref="A24:B24"/>
    <mergeCell ref="A26:B26"/>
    <mergeCell ref="C14:D14"/>
    <mergeCell ref="C33:D33"/>
    <mergeCell ref="C34:D34"/>
    <mergeCell ref="A29:B29"/>
    <mergeCell ref="A32:B33"/>
    <mergeCell ref="A34:B34"/>
    <mergeCell ref="A15:B15"/>
    <mergeCell ref="C25:D25"/>
    <mergeCell ref="C28:D28"/>
    <mergeCell ref="C31:D31"/>
    <mergeCell ref="C20:D20"/>
    <mergeCell ref="C21:D21"/>
    <mergeCell ref="A2:B2"/>
    <mergeCell ref="C3:D3"/>
    <mergeCell ref="C4:D4"/>
    <mergeCell ref="C5:D5"/>
    <mergeCell ref="C15:D15"/>
    <mergeCell ref="C6:D6"/>
    <mergeCell ref="C7:D7"/>
    <mergeCell ref="C8:D8"/>
    <mergeCell ref="C9:D9"/>
    <mergeCell ref="C2:D2"/>
    <mergeCell ref="C24:D24"/>
    <mergeCell ref="C10:D10"/>
    <mergeCell ref="C11:D11"/>
    <mergeCell ref="C12:D12"/>
    <mergeCell ref="C13:D13"/>
    <mergeCell ref="C22:D22"/>
    <mergeCell ref="C23:D23"/>
    <mergeCell ref="C16:D16"/>
    <mergeCell ref="C17:D17"/>
    <mergeCell ref="C18:D18"/>
    <mergeCell ref="C19:D19"/>
    <mergeCell ref="E3:F5"/>
    <mergeCell ref="H3:I5"/>
    <mergeCell ref="H25:I34"/>
    <mergeCell ref="E25:F34"/>
    <mergeCell ref="H7:H14"/>
    <mergeCell ref="I7:I14"/>
    <mergeCell ref="H16:H23"/>
    <mergeCell ref="I16:I23"/>
    <mergeCell ref="G26:G27"/>
    <mergeCell ref="G29:G30"/>
  </mergeCells>
  <phoneticPr fontId="1"/>
  <conditionalFormatting sqref="C6:D6">
    <cfRule type="cellIs" dxfId="13" priority="6" stopIfTrue="1" operator="equal">
      <formula>0</formula>
    </cfRule>
  </conditionalFormatting>
  <conditionalFormatting sqref="C15:D15">
    <cfRule type="cellIs" dxfId="12" priority="5" stopIfTrue="1" operator="equal">
      <formula>0</formula>
    </cfRule>
  </conditionalFormatting>
  <conditionalFormatting sqref="C24:F24">
    <cfRule type="cellIs" dxfId="11" priority="4" stopIfTrue="1" operator="equal">
      <formula>0</formula>
    </cfRule>
  </conditionalFormatting>
  <conditionalFormatting sqref="E6:F6">
    <cfRule type="cellIs" dxfId="10" priority="2" operator="equal">
      <formula>0</formula>
    </cfRule>
  </conditionalFormatting>
  <conditionalFormatting sqref="E15:F15">
    <cfRule type="cellIs" dxfId="9" priority="1" operator="equal">
      <formula>0</formula>
    </cfRule>
  </conditionalFormatting>
  <dataValidations count="6">
    <dataValidation type="list" allowBlank="1" showInputMessage="1" showErrorMessage="1" sqref="C5:D5">
      <formula1>"要介護のみ,要支援または要介護,自立も可"</formula1>
    </dataValidation>
    <dataValidation type="list" allowBlank="1" showInputMessage="1" showErrorMessage="1" sqref="E25">
      <formula1>"赤字である,赤字でない"</formula1>
    </dataValidation>
    <dataValidation type="list" allowBlank="1" showInputMessage="1" showErrorMessage="1" sqref="C26:C27">
      <formula1>"1,2,3,4,5,6,7,8"</formula1>
    </dataValidation>
    <dataValidation type="list" allowBlank="1" showInputMessage="1" showErrorMessage="1" sqref="C29:C30">
      <formula1>"1,2,3,4,5,6,7,8,9,10"</formula1>
    </dataValidation>
    <dataValidation type="list" allowBlank="1" showInputMessage="1" showErrorMessage="1" sqref="C25:D25">
      <formula1>"赤字でない,赤字である"</formula1>
    </dataValidation>
    <dataValidation type="list" allowBlank="1" showInputMessage="1" showErrorMessage="1" sqref="C32">
      <formula1>"1,2,3,4,5,6"</formula1>
    </dataValidation>
  </dataValidations>
  <pageMargins left="0.59055118110236227" right="0.59055118110236227" top="0.59055118110236227" bottom="0.59055118110236227" header="0.31496062992125984" footer="0.31496062992125984"/>
  <pageSetup paperSize="9" scale="87" fitToHeight="0" orientation="landscape" r:id="rId1"/>
  <rowBreaks count="2" manualBreakCount="2">
    <brk id="28" max="8" man="1"/>
    <brk id="3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G13" sqref="G13:H13"/>
    </sheetView>
  </sheetViews>
  <sheetFormatPr defaultColWidth="8.625" defaultRowHeight="18" customHeight="1" x14ac:dyDescent="0.15"/>
  <cols>
    <col min="3" max="3" width="4.625" customWidth="1"/>
    <col min="4" max="4" width="1.625" customWidth="1"/>
    <col min="5" max="5" width="2.625" customWidth="1"/>
    <col min="6" max="6" width="3.125" customWidth="1"/>
    <col min="8" max="8" width="6.625" customWidth="1"/>
    <col min="10" max="10" width="6.625" customWidth="1"/>
  </cols>
  <sheetData>
    <row r="1" spans="1:13" ht="18" customHeight="1" x14ac:dyDescent="0.15">
      <c r="A1" s="255" t="s">
        <v>325</v>
      </c>
      <c r="B1" s="255"/>
      <c r="C1" s="255"/>
      <c r="D1" s="255"/>
      <c r="E1" s="255"/>
      <c r="F1" s="255"/>
      <c r="G1" s="255"/>
      <c r="H1" s="255"/>
      <c r="I1" s="255"/>
      <c r="J1" s="255"/>
      <c r="K1" s="255"/>
      <c r="L1" s="255"/>
      <c r="M1" s="255"/>
    </row>
    <row r="3" spans="1:13" ht="18" customHeight="1" x14ac:dyDescent="0.15">
      <c r="A3" s="163" t="s">
        <v>170</v>
      </c>
      <c r="B3" s="163"/>
      <c r="C3" s="163"/>
      <c r="D3" s="33"/>
      <c r="E3" s="196" t="str">
        <f>IF('調査票１（入力用）'!C5="","",'調査票１（入力用）'!C5)</f>
        <v/>
      </c>
      <c r="F3" s="163"/>
      <c r="G3" s="163"/>
      <c r="H3" s="163"/>
      <c r="I3" s="163"/>
      <c r="J3" s="163"/>
      <c r="K3" s="163"/>
      <c r="L3" s="163"/>
      <c r="M3" s="163"/>
    </row>
    <row r="4" spans="1:13" ht="18" customHeight="1" x14ac:dyDescent="0.15">
      <c r="A4" s="163" t="s">
        <v>171</v>
      </c>
      <c r="B4" s="163"/>
      <c r="C4" s="163"/>
      <c r="D4" s="32"/>
      <c r="E4" s="196" t="str">
        <f>IF('調査票１（入力用）'!C3="","",'調査票１（入力用）'!C3)</f>
        <v/>
      </c>
      <c r="F4" s="163"/>
      <c r="G4" s="163"/>
      <c r="H4" s="163"/>
      <c r="I4" s="163"/>
      <c r="J4" s="163"/>
      <c r="K4" s="163"/>
      <c r="L4" s="163"/>
      <c r="M4" s="163"/>
    </row>
    <row r="5" spans="1:13" ht="18" customHeight="1" x14ac:dyDescent="0.15">
      <c r="A5" s="259" t="s">
        <v>172</v>
      </c>
      <c r="B5" s="259"/>
      <c r="C5" s="260"/>
      <c r="D5" s="59"/>
      <c r="E5" s="36" t="s">
        <v>163</v>
      </c>
      <c r="F5" s="253" t="str">
        <f>IF('調査票１（入力用）'!C6="","",'調査票１（入力用）'!C6)</f>
        <v/>
      </c>
      <c r="G5" s="253"/>
      <c r="H5" s="236"/>
      <c r="I5" s="236"/>
      <c r="J5" s="236"/>
      <c r="K5" s="236"/>
      <c r="L5" s="236"/>
      <c r="M5" s="258"/>
    </row>
    <row r="6" spans="1:13" ht="18" customHeight="1" x14ac:dyDescent="0.15">
      <c r="A6" s="259"/>
      <c r="B6" s="259"/>
      <c r="C6" s="260"/>
      <c r="D6" s="60"/>
      <c r="E6" s="227" t="str">
        <f>IF('調査票１（入力用）'!C7="","",'調査票１（入力用）'!C7)</f>
        <v/>
      </c>
      <c r="F6" s="227"/>
      <c r="G6" s="227"/>
      <c r="H6" s="227"/>
      <c r="I6" s="227"/>
      <c r="J6" s="227"/>
      <c r="K6" s="227"/>
      <c r="L6" s="227"/>
      <c r="M6" s="261"/>
    </row>
    <row r="7" spans="1:13" ht="18" customHeight="1" x14ac:dyDescent="0.15">
      <c r="A7" s="259"/>
      <c r="B7" s="259"/>
      <c r="C7" s="260"/>
      <c r="D7" s="61"/>
      <c r="E7" s="25" t="s">
        <v>196</v>
      </c>
      <c r="F7" s="25"/>
      <c r="G7" s="262" t="str">
        <f>IF('調査票１（入力用）'!C8="","",'調査票１（入力用）'!C8)</f>
        <v/>
      </c>
      <c r="H7" s="262"/>
      <c r="I7" s="262"/>
      <c r="J7" s="25" t="s">
        <v>200</v>
      </c>
      <c r="K7" s="262" t="str">
        <f>IF('調査票１（入力用）'!C9="","",'調査票１（入力用）'!C9)</f>
        <v/>
      </c>
      <c r="L7" s="262"/>
      <c r="M7" s="241"/>
    </row>
    <row r="8" spans="1:13" ht="18" customHeight="1" x14ac:dyDescent="0.15">
      <c r="A8" s="163" t="s">
        <v>173</v>
      </c>
      <c r="B8" s="163"/>
      <c r="C8" s="163"/>
      <c r="D8" s="33"/>
      <c r="E8" s="195" t="str">
        <f>IF('調査票１（入力用）'!C11="","",'調査票１（入力用）'!C11)</f>
        <v/>
      </c>
      <c r="F8" s="195"/>
      <c r="G8" s="195"/>
      <c r="H8" s="195"/>
      <c r="I8" s="195"/>
      <c r="J8" s="195"/>
      <c r="K8" s="195"/>
      <c r="L8" s="195"/>
      <c r="M8" s="196"/>
    </row>
    <row r="9" spans="1:13" ht="18" customHeight="1" x14ac:dyDescent="0.15">
      <c r="A9" s="163" t="s">
        <v>174</v>
      </c>
      <c r="B9" s="163"/>
      <c r="C9" s="163"/>
      <c r="D9" s="33"/>
      <c r="E9" s="263" t="str">
        <f>IF('調査票１（入力用）'!C16="","",IF('調査票１（入力用）'!C16&lt;43586,'調査票１（入力用）'!C16,IF(AND('調査票１（入力用）'!C16&gt;43585,'調査票１（入力用）'!C16&lt;43831),TEXT('調査票１（入力用）'!C16,"令和元年m月d日"),TEXT('調査票１（入力用）'!C16,"令和二年m月d日"))))</f>
        <v/>
      </c>
      <c r="F9" s="263"/>
      <c r="G9" s="263"/>
      <c r="H9" s="263"/>
      <c r="I9" s="263"/>
      <c r="J9" s="263"/>
      <c r="K9" s="263"/>
      <c r="L9" s="263"/>
      <c r="M9" s="264"/>
    </row>
    <row r="10" spans="1:13" ht="18" customHeight="1" x14ac:dyDescent="0.15">
      <c r="A10" s="163" t="s">
        <v>273</v>
      </c>
      <c r="B10" s="163"/>
      <c r="C10" s="163"/>
      <c r="D10" s="33"/>
      <c r="E10" s="152" t="str">
        <f>IF('調査票１（入力用）'!C17="","",'調査票１（入力用）'!C17)</f>
        <v/>
      </c>
      <c r="F10" s="152"/>
      <c r="G10" s="152"/>
      <c r="H10" s="43" t="s">
        <v>42</v>
      </c>
      <c r="I10" s="129" t="str">
        <f>IF('調査票１（入力用）'!E17="","",'調査票１（入力用）'!E17)</f>
        <v/>
      </c>
      <c r="J10" s="54"/>
      <c r="K10" s="54"/>
      <c r="L10" s="54"/>
      <c r="M10" s="34"/>
    </row>
    <row r="11" spans="1:13" ht="18" customHeight="1" x14ac:dyDescent="0.15">
      <c r="A11" s="163" t="s">
        <v>176</v>
      </c>
      <c r="B11" s="163"/>
      <c r="C11" s="163"/>
      <c r="D11" s="33"/>
      <c r="E11" s="152" t="str">
        <f>IF('調査票１（入力用）'!C18="","",'調査票１（入力用）'!C18)</f>
        <v/>
      </c>
      <c r="F11" s="152"/>
      <c r="G11" s="152"/>
      <c r="H11" s="43" t="s">
        <v>327</v>
      </c>
      <c r="I11" s="43"/>
      <c r="J11" s="43"/>
      <c r="K11" s="43"/>
      <c r="L11" s="43"/>
      <c r="M11" s="44"/>
    </row>
    <row r="12" spans="1:13" ht="18" customHeight="1" x14ac:dyDescent="0.15">
      <c r="A12" s="163" t="s">
        <v>177</v>
      </c>
      <c r="B12" s="163"/>
      <c r="C12" s="163"/>
      <c r="D12" s="33"/>
      <c r="E12" s="195" t="str">
        <f>IF(AND('調査票１（入力用）'!C20="",'調査票１（入力用）'!C21=""),"なし","あり")</f>
        <v>なし</v>
      </c>
      <c r="F12" s="195"/>
      <c r="G12" s="54" t="str">
        <f>IF(H12="","","（家賃の")</f>
        <v/>
      </c>
      <c r="H12" s="31" t="str">
        <f>IF(E12="なし","",'調査票１（入力用）'!C20)</f>
        <v/>
      </c>
      <c r="I12" s="43" t="str">
        <f>IF(H12="","","月分）")</f>
        <v/>
      </c>
      <c r="J12" s="54" t="str">
        <f>IF(K12="","","定額（")</f>
        <v/>
      </c>
      <c r="K12" s="265" t="str">
        <f>IF(E12="","",IF('調査票１（入力用）'!C21="","",'調査票１（入力用）'!C21))</f>
        <v/>
      </c>
      <c r="L12" s="265"/>
      <c r="M12" s="44" t="str">
        <f>IF(K12="","","円）")</f>
        <v/>
      </c>
    </row>
    <row r="13" spans="1:13" ht="18" customHeight="1" x14ac:dyDescent="0.15">
      <c r="A13" s="163" t="s">
        <v>178</v>
      </c>
      <c r="B13" s="163"/>
      <c r="C13" s="163"/>
      <c r="D13" s="33"/>
      <c r="E13" s="195" t="s">
        <v>219</v>
      </c>
      <c r="F13" s="195"/>
      <c r="G13" s="265" t="str">
        <f>IF('調査票１（入力用）'!C23="","",'調査票１（入力用）'!C23)</f>
        <v/>
      </c>
      <c r="H13" s="265"/>
      <c r="I13" s="152" t="s">
        <v>216</v>
      </c>
      <c r="J13" s="152"/>
      <c r="K13" s="265" t="str">
        <f>IF('調査票１（入力用）'!C24="","",'調査票１（入力用）'!C24)</f>
        <v/>
      </c>
      <c r="L13" s="265"/>
      <c r="M13" s="44" t="s">
        <v>43</v>
      </c>
    </row>
    <row r="14" spans="1:13" ht="18" customHeight="1" x14ac:dyDescent="0.15">
      <c r="A14" s="163"/>
      <c r="B14" s="163"/>
      <c r="C14" s="163"/>
      <c r="D14" s="33"/>
      <c r="E14" s="195" t="s">
        <v>220</v>
      </c>
      <c r="F14" s="195"/>
      <c r="G14" s="196"/>
      <c r="H14" s="155" t="str">
        <f>IF('調査票１（入力用）'!C25="","",IF('調査票１（入力用）'!C25="なし","なし","あり"))</f>
        <v/>
      </c>
      <c r="I14" s="156"/>
      <c r="J14" s="156"/>
      <c r="K14" s="156"/>
      <c r="L14" s="156"/>
      <c r="M14" s="157"/>
    </row>
    <row r="15" spans="1:13" ht="18" customHeight="1" x14ac:dyDescent="0.15">
      <c r="A15" s="1" t="s">
        <v>179</v>
      </c>
      <c r="B15" s="1"/>
      <c r="C15" s="1"/>
      <c r="D15" s="45"/>
      <c r="E15" s="249" t="str">
        <f>IF('調査票１（入力用）'!C28="","",'調査票１（入力用）'!C28)</f>
        <v/>
      </c>
      <c r="F15" s="249"/>
      <c r="G15" s="249"/>
      <c r="H15" s="43" t="s">
        <v>297</v>
      </c>
      <c r="I15" s="272" t="str">
        <f>IF('調査票１（入力用）'!C27="","",'調査票１（入力用）'!C27)</f>
        <v/>
      </c>
      <c r="J15" s="272"/>
      <c r="K15" s="272"/>
      <c r="L15" s="272"/>
      <c r="M15" s="142" t="s">
        <v>296</v>
      </c>
    </row>
    <row r="16" spans="1:13" ht="18" customHeight="1" x14ac:dyDescent="0.15">
      <c r="A16" s="163" t="s">
        <v>180</v>
      </c>
      <c r="B16" s="163"/>
      <c r="C16" s="163"/>
      <c r="D16" s="33"/>
      <c r="E16" s="249" t="str">
        <f>IF('調査票１（入力用）'!C29="","",'調査票１（入力用）'!C29)</f>
        <v/>
      </c>
      <c r="F16" s="249"/>
      <c r="G16" s="249"/>
      <c r="H16" s="43" t="s">
        <v>43</v>
      </c>
      <c r="I16" s="268"/>
      <c r="J16" s="268"/>
      <c r="K16" s="268"/>
      <c r="L16" s="268"/>
      <c r="M16" s="269"/>
    </row>
    <row r="17" spans="1:13" ht="18" customHeight="1" x14ac:dyDescent="0.15">
      <c r="A17" s="235" t="s">
        <v>181</v>
      </c>
      <c r="B17" s="163" t="s">
        <v>186</v>
      </c>
      <c r="C17" s="163"/>
      <c r="D17" s="248" t="str">
        <f>IF('調査票１（入力用）'!C31="","",'調査票１（入力用）'!C31)</f>
        <v/>
      </c>
      <c r="E17" s="249"/>
      <c r="F17" s="249"/>
      <c r="G17" s="249"/>
      <c r="H17" s="43" t="s">
        <v>199</v>
      </c>
      <c r="I17" s="249" t="str">
        <f>IF('調査票１（入力用）'!C38="","",'調査票１（入力用）'!C38)</f>
        <v/>
      </c>
      <c r="J17" s="249"/>
      <c r="K17" s="43" t="s">
        <v>43</v>
      </c>
      <c r="L17" s="152"/>
      <c r="M17" s="153"/>
    </row>
    <row r="18" spans="1:13" ht="18" customHeight="1" x14ac:dyDescent="0.15">
      <c r="A18" s="235"/>
      <c r="B18" s="163" t="s">
        <v>187</v>
      </c>
      <c r="C18" s="163"/>
      <c r="D18" s="267" t="str">
        <f>IF('調査票１（入力用）'!C32="","",'調査票１（入力用）'!C32)</f>
        <v/>
      </c>
      <c r="E18" s="266"/>
      <c r="F18" s="266"/>
      <c r="G18" s="266"/>
      <c r="H18" s="55" t="s">
        <v>199</v>
      </c>
      <c r="I18" s="266" t="str">
        <f>IF('調査票１（入力用）'!C39="","",'調査票１（入力用）'!C39)</f>
        <v/>
      </c>
      <c r="J18" s="266"/>
      <c r="K18" s="55" t="s">
        <v>43</v>
      </c>
      <c r="L18" s="270"/>
      <c r="M18" s="271"/>
    </row>
    <row r="19" spans="1:13" ht="18" customHeight="1" x14ac:dyDescent="0.15">
      <c r="A19" s="235"/>
      <c r="B19" s="163" t="s">
        <v>188</v>
      </c>
      <c r="C19" s="163"/>
      <c r="D19" s="247" t="str">
        <f>IF('調査票１（入力用）'!C33="","",'調査票１（入力用）'!C33)</f>
        <v/>
      </c>
      <c r="E19" s="244"/>
      <c r="F19" s="244"/>
      <c r="G19" s="244"/>
      <c r="H19" s="57" t="s">
        <v>199</v>
      </c>
      <c r="I19" s="244" t="str">
        <f>IF('調査票１（入力用）'!C40="","",'調査票１（入力用）'!C40)</f>
        <v/>
      </c>
      <c r="J19" s="244"/>
      <c r="K19" s="57" t="s">
        <v>43</v>
      </c>
      <c r="L19" s="256"/>
      <c r="M19" s="257"/>
    </row>
    <row r="20" spans="1:13" ht="18" customHeight="1" x14ac:dyDescent="0.15">
      <c r="A20" s="235"/>
      <c r="B20" s="163" t="s">
        <v>189</v>
      </c>
      <c r="C20" s="163"/>
      <c r="D20" s="247" t="str">
        <f>IF('調査票１（入力用）'!C34="","",'調査票１（入力用）'!C34)</f>
        <v/>
      </c>
      <c r="E20" s="244"/>
      <c r="F20" s="244"/>
      <c r="G20" s="244"/>
      <c r="H20" s="57" t="s">
        <v>199</v>
      </c>
      <c r="I20" s="244" t="str">
        <f>IF('調査票１（入力用）'!C41="","",'調査票１（入力用）'!C41)</f>
        <v/>
      </c>
      <c r="J20" s="244"/>
      <c r="K20" s="57" t="s">
        <v>43</v>
      </c>
      <c r="L20" s="256"/>
      <c r="M20" s="257"/>
    </row>
    <row r="21" spans="1:13" ht="18" customHeight="1" x14ac:dyDescent="0.15">
      <c r="A21" s="235"/>
      <c r="B21" s="254" t="s">
        <v>190</v>
      </c>
      <c r="C21" s="254"/>
      <c r="D21" s="247" t="str">
        <f>IF('調査票１（入力用）'!C35="","",'調査票１（入力用）'!C35)</f>
        <v/>
      </c>
      <c r="E21" s="244"/>
      <c r="F21" s="244"/>
      <c r="G21" s="244"/>
      <c r="H21" s="57" t="s">
        <v>199</v>
      </c>
      <c r="I21" s="244" t="str">
        <f>IF('調査票１（入力用）'!C42="","",'調査票１（入力用）'!C42)</f>
        <v/>
      </c>
      <c r="J21" s="244"/>
      <c r="K21" s="57" t="s">
        <v>43</v>
      </c>
      <c r="L21" s="256"/>
      <c r="M21" s="257"/>
    </row>
    <row r="22" spans="1:13" ht="18" customHeight="1" x14ac:dyDescent="0.15">
      <c r="A22" s="235"/>
      <c r="B22" s="163" t="s">
        <v>191</v>
      </c>
      <c r="C22" s="163"/>
      <c r="D22" s="250" t="str">
        <f>IF('調査票１（入力用）'!C36="","",'調査票１（入力用）'!C36)</f>
        <v/>
      </c>
      <c r="E22" s="251"/>
      <c r="F22" s="251"/>
      <c r="G22" s="251"/>
      <c r="H22" s="25" t="s">
        <v>199</v>
      </c>
      <c r="I22" s="252" t="str">
        <f>IF('調査票１（入力用）'!C43="","",'調査票１（入力用）'!C43)</f>
        <v/>
      </c>
      <c r="J22" s="252"/>
      <c r="K22" s="25" t="s">
        <v>43</v>
      </c>
      <c r="L22" s="242"/>
      <c r="M22" s="243"/>
    </row>
    <row r="23" spans="1:13" ht="18" customHeight="1" x14ac:dyDescent="0.15">
      <c r="A23" s="163" t="s">
        <v>182</v>
      </c>
      <c r="B23" s="163"/>
      <c r="C23" s="163"/>
      <c r="D23" s="248" t="str">
        <f>IF('調査票１（入力用）'!C44="","",'調査票１（入力用）'!C44)</f>
        <v/>
      </c>
      <c r="E23" s="249"/>
      <c r="F23" s="249"/>
      <c r="G23" s="249"/>
      <c r="H23" s="43" t="s">
        <v>43</v>
      </c>
      <c r="I23" s="152"/>
      <c r="J23" s="152"/>
      <c r="K23" s="152"/>
      <c r="L23" s="152"/>
      <c r="M23" s="153"/>
    </row>
    <row r="24" spans="1:13" ht="18" customHeight="1" x14ac:dyDescent="0.15">
      <c r="A24" s="163" t="s">
        <v>183</v>
      </c>
      <c r="B24" s="163"/>
      <c r="C24" s="163"/>
      <c r="D24" s="33"/>
      <c r="E24" s="195" t="str">
        <f>IF('調査票１（入力用）'!C45="","",'調査票１（入力用）'!C45)</f>
        <v/>
      </c>
      <c r="F24" s="195"/>
      <c r="G24" s="195"/>
      <c r="H24" s="195"/>
      <c r="I24" s="195"/>
      <c r="J24" s="195"/>
      <c r="K24" s="195"/>
      <c r="L24" s="195"/>
      <c r="M24" s="196"/>
    </row>
    <row r="25" spans="1:13" ht="18" customHeight="1" x14ac:dyDescent="0.15">
      <c r="A25" s="235" t="s">
        <v>184</v>
      </c>
      <c r="B25" s="254" t="s">
        <v>192</v>
      </c>
      <c r="C25" s="254"/>
      <c r="D25" s="64"/>
      <c r="E25" s="245" t="str">
        <f>IF('調査票１（入力用）'!C47="","",'調査票１（入力用）'!C47)</f>
        <v/>
      </c>
      <c r="F25" s="246"/>
      <c r="G25" s="246"/>
      <c r="H25" s="246"/>
      <c r="I25" s="246"/>
      <c r="J25" s="246"/>
      <c r="K25" s="246"/>
      <c r="L25" s="246"/>
      <c r="M25" s="246"/>
    </row>
    <row r="26" spans="1:13" ht="18" customHeight="1" x14ac:dyDescent="0.15">
      <c r="A26" s="235"/>
      <c r="B26" s="163" t="s">
        <v>193</v>
      </c>
      <c r="C26" s="163"/>
      <c r="D26" s="62"/>
      <c r="E26" s="239" t="str">
        <f>IF('調査票１（入力用）'!C48="","",'調査票１（入力用）'!C48)</f>
        <v/>
      </c>
      <c r="F26" s="240"/>
      <c r="G26" s="240"/>
      <c r="H26" s="240"/>
      <c r="I26" s="240"/>
      <c r="J26" s="240"/>
      <c r="K26" s="240"/>
      <c r="L26" s="240"/>
      <c r="M26" s="240"/>
    </row>
    <row r="27" spans="1:13" ht="18" customHeight="1" x14ac:dyDescent="0.15">
      <c r="A27" s="235"/>
      <c r="B27" s="163" t="s">
        <v>194</v>
      </c>
      <c r="C27" s="163"/>
      <c r="D27" s="62"/>
      <c r="E27" s="239" t="str">
        <f>IF('調査票１（入力用）'!C49="","",'調査票１（入力用）'!C49)</f>
        <v/>
      </c>
      <c r="F27" s="240"/>
      <c r="G27" s="240"/>
      <c r="H27" s="240"/>
      <c r="I27" s="240"/>
      <c r="J27" s="240"/>
      <c r="K27" s="240"/>
      <c r="L27" s="240"/>
      <c r="M27" s="240"/>
    </row>
    <row r="28" spans="1:13" ht="18" customHeight="1" x14ac:dyDescent="0.15">
      <c r="A28" s="235"/>
      <c r="B28" s="163" t="s">
        <v>195</v>
      </c>
      <c r="C28" s="163"/>
      <c r="D28" s="65"/>
      <c r="E28" s="241" t="str">
        <f>IF('調査票１（入力用）'!C50="","",'調査票１（入力用）'!C50)</f>
        <v/>
      </c>
      <c r="F28" s="217"/>
      <c r="G28" s="217"/>
      <c r="H28" s="217"/>
      <c r="I28" s="217"/>
      <c r="J28" s="217"/>
      <c r="K28" s="217"/>
      <c r="L28" s="217"/>
      <c r="M28" s="217"/>
    </row>
    <row r="29" spans="1:13" ht="30" customHeight="1" x14ac:dyDescent="0.15">
      <c r="A29" s="235" t="s">
        <v>197</v>
      </c>
      <c r="B29" s="235"/>
      <c r="C29" s="235"/>
      <c r="D29" s="63"/>
      <c r="E29" s="195" t="str">
        <f>IF('調査票１（入力用）'!C51="","",'調査票１（入力用）'!C51)</f>
        <v/>
      </c>
      <c r="F29" s="195"/>
      <c r="G29" s="195"/>
      <c r="H29" s="195"/>
      <c r="I29" s="195"/>
      <c r="J29" s="195"/>
      <c r="K29" s="195"/>
      <c r="L29" s="195"/>
      <c r="M29" s="196"/>
    </row>
    <row r="30" spans="1:13" ht="18" customHeight="1" x14ac:dyDescent="0.15">
      <c r="A30" s="163" t="s">
        <v>185</v>
      </c>
      <c r="B30" s="163"/>
      <c r="C30" s="163"/>
      <c r="D30" s="33"/>
      <c r="E30" s="195" t="str">
        <f>IF('調査票１（入力用）'!C52="","",'調査票１（入力用）'!C52)</f>
        <v/>
      </c>
      <c r="F30" s="195"/>
      <c r="G30" s="195"/>
      <c r="H30" s="195"/>
      <c r="I30" s="195"/>
      <c r="J30" s="195"/>
      <c r="K30" s="195"/>
      <c r="L30" s="195"/>
      <c r="M30" s="196"/>
    </row>
    <row r="31" spans="1:13" ht="32.1" customHeight="1" x14ac:dyDescent="0.15">
      <c r="A31" s="163"/>
      <c r="B31" s="163"/>
      <c r="C31" s="163"/>
      <c r="D31" s="199" t="s">
        <v>198</v>
      </c>
      <c r="E31" s="152"/>
      <c r="F31" s="237" t="str">
        <f>IF('調査票１（入力用）'!C53="","",'調査票１（入力用）'!C53)</f>
        <v/>
      </c>
      <c r="G31" s="237"/>
      <c r="H31" s="238"/>
      <c r="I31" s="235" t="str">
        <f>IF('調査票１（入力用）'!E53="","",'調査票１（入力用）'!E53)</f>
        <v/>
      </c>
      <c r="J31" s="235"/>
      <c r="K31" s="235"/>
      <c r="L31" s="235"/>
      <c r="M31" s="235"/>
    </row>
    <row r="32" spans="1:13" ht="32.1" customHeight="1" x14ac:dyDescent="0.15">
      <c r="A32" s="163"/>
      <c r="B32" s="163"/>
      <c r="C32" s="163"/>
      <c r="D32" s="199" t="s">
        <v>198</v>
      </c>
      <c r="E32" s="152"/>
      <c r="F32" s="237" t="str">
        <f>IF('調査票１（入力用）'!C54="","",'調査票１（入力用）'!C54)</f>
        <v/>
      </c>
      <c r="G32" s="237"/>
      <c r="H32" s="238"/>
      <c r="I32" s="235" t="str">
        <f>IF('調査票１（入力用）'!E54="","",'調査票１（入力用）'!E54)</f>
        <v/>
      </c>
      <c r="J32" s="235"/>
      <c r="K32" s="235"/>
      <c r="L32" s="235"/>
      <c r="M32" s="235"/>
    </row>
    <row r="33" spans="1:13" ht="32.1" customHeight="1" x14ac:dyDescent="0.15">
      <c r="A33" s="163"/>
      <c r="B33" s="163"/>
      <c r="C33" s="163"/>
      <c r="D33" s="199" t="s">
        <v>198</v>
      </c>
      <c r="E33" s="152"/>
      <c r="F33" s="237" t="str">
        <f>IF('調査票１（入力用）'!C55="","",'調査票１（入力用）'!C55)</f>
        <v/>
      </c>
      <c r="G33" s="237"/>
      <c r="H33" s="238"/>
      <c r="I33" s="235" t="str">
        <f>IF('調査票１（入力用）'!E55="","",'調査票１（入力用）'!E55)</f>
        <v/>
      </c>
      <c r="J33" s="235"/>
      <c r="K33" s="235"/>
      <c r="L33" s="235"/>
      <c r="M33" s="235"/>
    </row>
    <row r="34" spans="1:13" ht="32.1" customHeight="1" x14ac:dyDescent="0.15">
      <c r="A34" s="163"/>
      <c r="B34" s="163"/>
      <c r="C34" s="163"/>
      <c r="D34" s="199" t="s">
        <v>198</v>
      </c>
      <c r="E34" s="152"/>
      <c r="F34" s="237" t="str">
        <f>IF('調査票１（入力用）'!C56="","",'調査票１（入力用）'!C56)</f>
        <v/>
      </c>
      <c r="G34" s="237"/>
      <c r="H34" s="238"/>
      <c r="I34" s="235" t="str">
        <f>IF('調査票１（入力用）'!E56="","",'調査票１（入力用）'!E56)</f>
        <v/>
      </c>
      <c r="J34" s="235"/>
      <c r="K34" s="235"/>
      <c r="L34" s="235"/>
      <c r="M34" s="235"/>
    </row>
    <row r="35" spans="1:13" ht="32.1" customHeight="1" x14ac:dyDescent="0.15">
      <c r="A35" s="163"/>
      <c r="B35" s="163"/>
      <c r="C35" s="163"/>
      <c r="D35" s="199" t="s">
        <v>198</v>
      </c>
      <c r="E35" s="152"/>
      <c r="F35" s="237" t="str">
        <f>IF('調査票１（入力用）'!C57="","",'調査票１（入力用）'!C57)</f>
        <v/>
      </c>
      <c r="G35" s="237"/>
      <c r="H35" s="238"/>
      <c r="I35" s="235" t="str">
        <f>IF('調査票１（入力用）'!E57="","",'調査票１（入力用）'!E57)</f>
        <v/>
      </c>
      <c r="J35" s="235"/>
      <c r="K35" s="235"/>
      <c r="L35" s="235"/>
      <c r="M35" s="235"/>
    </row>
    <row r="36" spans="1:13" ht="32.1" customHeight="1" x14ac:dyDescent="0.15">
      <c r="A36" s="163"/>
      <c r="B36" s="163"/>
      <c r="C36" s="163"/>
      <c r="D36" s="199" t="s">
        <v>198</v>
      </c>
      <c r="E36" s="152"/>
      <c r="F36" s="237" t="str">
        <f>IF('調査票１（入力用）'!C58="","",'調査票１（入力用）'!C58)</f>
        <v/>
      </c>
      <c r="G36" s="237"/>
      <c r="H36" s="238"/>
      <c r="I36" s="235" t="str">
        <f>IF('調査票１（入力用）'!E58="","",'調査票１（入力用）'!E58)</f>
        <v/>
      </c>
      <c r="J36" s="235"/>
      <c r="K36" s="235"/>
      <c r="L36" s="235"/>
      <c r="M36" s="235"/>
    </row>
  </sheetData>
  <mergeCells count="95">
    <mergeCell ref="I20:J20"/>
    <mergeCell ref="L17:M17"/>
    <mergeCell ref="K12:L12"/>
    <mergeCell ref="K13:L13"/>
    <mergeCell ref="H14:M14"/>
    <mergeCell ref="G13:H13"/>
    <mergeCell ref="D20:G20"/>
    <mergeCell ref="I19:J19"/>
    <mergeCell ref="I17:J17"/>
    <mergeCell ref="I18:J18"/>
    <mergeCell ref="D19:G19"/>
    <mergeCell ref="D18:G18"/>
    <mergeCell ref="L19:M19"/>
    <mergeCell ref="I16:M16"/>
    <mergeCell ref="L18:M18"/>
    <mergeCell ref="I15:L15"/>
    <mergeCell ref="E6:M6"/>
    <mergeCell ref="G7:I7"/>
    <mergeCell ref="K7:M7"/>
    <mergeCell ref="E14:G14"/>
    <mergeCell ref="E10:G10"/>
    <mergeCell ref="E11:G11"/>
    <mergeCell ref="I13:J13"/>
    <mergeCell ref="E12:F12"/>
    <mergeCell ref="E8:M8"/>
    <mergeCell ref="E9:M9"/>
    <mergeCell ref="A29:C29"/>
    <mergeCell ref="A30:C36"/>
    <mergeCell ref="B27:C27"/>
    <mergeCell ref="B28:C28"/>
    <mergeCell ref="A1:M1"/>
    <mergeCell ref="L20:M20"/>
    <mergeCell ref="L21:M21"/>
    <mergeCell ref="B25:C25"/>
    <mergeCell ref="B26:C26"/>
    <mergeCell ref="H5:M5"/>
    <mergeCell ref="E3:M3"/>
    <mergeCell ref="A3:C3"/>
    <mergeCell ref="A4:C4"/>
    <mergeCell ref="A5:C7"/>
    <mergeCell ref="A8:C8"/>
    <mergeCell ref="A9:C9"/>
    <mergeCell ref="E4:M4"/>
    <mergeCell ref="F5:G5"/>
    <mergeCell ref="A13:C14"/>
    <mergeCell ref="A25:A28"/>
    <mergeCell ref="B17:C17"/>
    <mergeCell ref="B18:C18"/>
    <mergeCell ref="A23:C23"/>
    <mergeCell ref="A24:C24"/>
    <mergeCell ref="B19:C19"/>
    <mergeCell ref="B20:C20"/>
    <mergeCell ref="B21:C21"/>
    <mergeCell ref="B22:C22"/>
    <mergeCell ref="A10:C10"/>
    <mergeCell ref="A11:C11"/>
    <mergeCell ref="A12:C12"/>
    <mergeCell ref="A17:A22"/>
    <mergeCell ref="A16:C16"/>
    <mergeCell ref="E13:F13"/>
    <mergeCell ref="E15:G15"/>
    <mergeCell ref="E16:G16"/>
    <mergeCell ref="D17:G17"/>
    <mergeCell ref="E26:M26"/>
    <mergeCell ref="E24:M24"/>
    <mergeCell ref="I23:M23"/>
    <mergeCell ref="L22:M22"/>
    <mergeCell ref="I21:J21"/>
    <mergeCell ref="E25:M25"/>
    <mergeCell ref="D21:G21"/>
    <mergeCell ref="D23:G23"/>
    <mergeCell ref="D22:G22"/>
    <mergeCell ref="I22:J22"/>
    <mergeCell ref="D32:E32"/>
    <mergeCell ref="F32:H32"/>
    <mergeCell ref="I32:M32"/>
    <mergeCell ref="E27:M27"/>
    <mergeCell ref="E28:M28"/>
    <mergeCell ref="E29:M29"/>
    <mergeCell ref="E30:M30"/>
    <mergeCell ref="D31:E31"/>
    <mergeCell ref="F31:H31"/>
    <mergeCell ref="I31:M31"/>
    <mergeCell ref="D33:E33"/>
    <mergeCell ref="F33:H33"/>
    <mergeCell ref="I33:M33"/>
    <mergeCell ref="D36:E36"/>
    <mergeCell ref="F36:H36"/>
    <mergeCell ref="I36:M36"/>
    <mergeCell ref="D34:E34"/>
    <mergeCell ref="F34:H34"/>
    <mergeCell ref="I34:M34"/>
    <mergeCell ref="D35:E35"/>
    <mergeCell ref="F35:H35"/>
    <mergeCell ref="I35:M35"/>
  </mergeCells>
  <phoneticPr fontId="1"/>
  <conditionalFormatting sqref="H12">
    <cfRule type="cellIs" dxfId="8"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C7" sqref="C7:P7"/>
    </sheetView>
  </sheetViews>
  <sheetFormatPr defaultColWidth="8.625" defaultRowHeight="18" customHeight="1" x14ac:dyDescent="0.15"/>
  <cols>
    <col min="1" max="1" width="20.625" customWidth="1"/>
    <col min="2" max="2" width="1.625" customWidth="1"/>
    <col min="3" max="3" width="2.625" customWidth="1"/>
    <col min="4" max="5" width="4.625" customWidth="1"/>
    <col min="6" max="13" width="3.625" customWidth="1"/>
  </cols>
  <sheetData>
    <row r="1" spans="1:16" ht="18" customHeight="1" x14ac:dyDescent="0.15">
      <c r="A1" s="255" t="s">
        <v>326</v>
      </c>
      <c r="B1" s="255"/>
      <c r="C1" s="255"/>
      <c r="D1" s="255"/>
      <c r="E1" s="255"/>
      <c r="F1" s="255"/>
      <c r="G1" s="255"/>
      <c r="H1" s="255"/>
      <c r="I1" s="255"/>
      <c r="J1" s="255"/>
      <c r="K1" s="255"/>
      <c r="L1" s="255"/>
      <c r="M1" s="255"/>
      <c r="N1" s="255"/>
      <c r="O1" s="255"/>
      <c r="P1" s="255"/>
    </row>
    <row r="3" spans="1:16" ht="18" customHeight="1" x14ac:dyDescent="0.15">
      <c r="A3" s="79" t="s">
        <v>170</v>
      </c>
      <c r="B3" s="45"/>
      <c r="C3" s="195" t="str">
        <f>IF('調査票２（入力用）'!C3:D3="","",'調査票２（入力用）'!C3:D3)</f>
        <v/>
      </c>
      <c r="D3" s="195"/>
      <c r="E3" s="195"/>
      <c r="F3" s="195"/>
      <c r="G3" s="195"/>
      <c r="H3" s="195"/>
      <c r="I3" s="195"/>
      <c r="J3" s="195"/>
      <c r="K3" s="195"/>
      <c r="L3" s="195"/>
      <c r="M3" s="195"/>
      <c r="N3" s="195"/>
      <c r="O3" s="195"/>
      <c r="P3" s="196"/>
    </row>
    <row r="4" spans="1:16" ht="18" customHeight="1" x14ac:dyDescent="0.15">
      <c r="A4" s="80"/>
      <c r="B4" s="45"/>
      <c r="C4" s="195" t="s">
        <v>233</v>
      </c>
      <c r="D4" s="195"/>
      <c r="E4" s="195"/>
      <c r="F4" s="195"/>
      <c r="G4" s="195"/>
      <c r="H4" s="195"/>
      <c r="I4" s="196"/>
      <c r="J4" s="155" t="str">
        <f>IF('調査票２（入力用）'!C34="","",'調査票２（入力用）'!C34)</f>
        <v/>
      </c>
      <c r="K4" s="156"/>
      <c r="L4" s="156"/>
      <c r="M4" s="156"/>
      <c r="N4" s="156"/>
      <c r="O4" s="156"/>
      <c r="P4" s="157"/>
    </row>
    <row r="5" spans="1:16" ht="18" customHeight="1" x14ac:dyDescent="0.15">
      <c r="A5" s="1" t="s">
        <v>171</v>
      </c>
      <c r="B5" s="45"/>
      <c r="C5" s="195" t="str">
        <f>IF('調査票２（入力用）'!C4:D4="","",'調査票２（入力用）'!C4:D4)</f>
        <v/>
      </c>
      <c r="D5" s="195"/>
      <c r="E5" s="195"/>
      <c r="F5" s="195"/>
      <c r="G5" s="195"/>
      <c r="H5" s="195"/>
      <c r="I5" s="195"/>
      <c r="J5" s="195"/>
      <c r="K5" s="195"/>
      <c r="L5" s="195"/>
      <c r="M5" s="195"/>
      <c r="N5" s="195"/>
      <c r="O5" s="195"/>
      <c r="P5" s="196"/>
    </row>
    <row r="6" spans="1:16" ht="18" customHeight="1" x14ac:dyDescent="0.15">
      <c r="A6" s="79" t="s">
        <v>231</v>
      </c>
      <c r="B6" s="45"/>
      <c r="C6" s="195" t="s">
        <v>234</v>
      </c>
      <c r="D6" s="195"/>
      <c r="E6" s="196"/>
      <c r="F6" s="155" t="str">
        <f>IF('調査票２（入力用）'!C5="","",'調査票２（入力用）'!C5)</f>
        <v/>
      </c>
      <c r="G6" s="156"/>
      <c r="H6" s="156"/>
      <c r="I6" s="156"/>
      <c r="J6" s="156"/>
      <c r="K6" s="156"/>
      <c r="L6" s="156"/>
      <c r="M6" s="156"/>
      <c r="N6" s="156"/>
      <c r="O6" s="156"/>
      <c r="P6" s="157"/>
    </row>
    <row r="7" spans="1:16" ht="18" customHeight="1" thickBot="1" x14ac:dyDescent="0.2">
      <c r="A7" s="81"/>
      <c r="B7" s="21"/>
      <c r="C7" s="253" t="s">
        <v>235</v>
      </c>
      <c r="D7" s="253"/>
      <c r="E7" s="253"/>
      <c r="F7" s="253"/>
      <c r="G7" s="253"/>
      <c r="H7" s="253"/>
      <c r="I7" s="253"/>
      <c r="J7" s="253"/>
      <c r="K7" s="253"/>
      <c r="L7" s="253"/>
      <c r="M7" s="253"/>
      <c r="N7" s="253"/>
      <c r="O7" s="253"/>
      <c r="P7" s="198"/>
    </row>
    <row r="8" spans="1:16" ht="18" customHeight="1" x14ac:dyDescent="0.15">
      <c r="A8" s="81"/>
      <c r="B8" s="7"/>
      <c r="C8" s="2"/>
      <c r="D8" s="284" t="s">
        <v>236</v>
      </c>
      <c r="E8" s="286" t="s">
        <v>83</v>
      </c>
      <c r="F8" s="288" t="s">
        <v>237</v>
      </c>
      <c r="G8" s="288"/>
      <c r="H8" s="288" t="s">
        <v>238</v>
      </c>
      <c r="I8" s="288"/>
      <c r="J8" s="288"/>
      <c r="K8" s="288"/>
      <c r="L8" s="289"/>
      <c r="M8" s="284" t="s">
        <v>239</v>
      </c>
      <c r="N8" s="2"/>
      <c r="O8" s="2"/>
      <c r="P8" s="24"/>
    </row>
    <row r="9" spans="1:16" ht="18" customHeight="1" thickBot="1" x14ac:dyDescent="0.2">
      <c r="A9" s="81"/>
      <c r="B9" s="7"/>
      <c r="C9" s="2"/>
      <c r="D9" s="285"/>
      <c r="E9" s="287"/>
      <c r="F9" s="82">
        <v>1</v>
      </c>
      <c r="G9" s="82">
        <v>2</v>
      </c>
      <c r="H9" s="82">
        <v>1</v>
      </c>
      <c r="I9" s="82">
        <v>2</v>
      </c>
      <c r="J9" s="82">
        <v>3</v>
      </c>
      <c r="K9" s="82">
        <v>4</v>
      </c>
      <c r="L9" s="85">
        <v>5</v>
      </c>
      <c r="M9" s="285"/>
      <c r="N9" s="2"/>
      <c r="O9" s="2"/>
      <c r="P9" s="24"/>
    </row>
    <row r="10" spans="1:16" ht="18" customHeight="1" x14ac:dyDescent="0.15">
      <c r="A10" s="81"/>
      <c r="B10" s="7"/>
      <c r="C10" s="2"/>
      <c r="D10" s="87" t="s">
        <v>240</v>
      </c>
      <c r="E10" s="69" t="str">
        <f>IF('調査票２（入力用）'!C7="","",'調査票２（入力用）'!C7)</f>
        <v/>
      </c>
      <c r="F10" s="83" t="str">
        <f>IF('調査票２（入力用）'!C8="","",'調査票２（入力用）'!C8)</f>
        <v/>
      </c>
      <c r="G10" s="83" t="str">
        <f>IF('調査票２（入力用）'!C9="","",'調査票２（入力用）'!C9)</f>
        <v/>
      </c>
      <c r="H10" s="83" t="str">
        <f>IF('調査票２（入力用）'!C10="","",'調査票２（入力用）'!C10)</f>
        <v/>
      </c>
      <c r="I10" s="83" t="str">
        <f>IF('調査票２（入力用）'!C11="","",'調査票２（入力用）'!C11)</f>
        <v/>
      </c>
      <c r="J10" s="83" t="str">
        <f>IF('調査票２（入力用）'!C12="","",'調査票２（入力用）'!C12)</f>
        <v/>
      </c>
      <c r="K10" s="83" t="str">
        <f>IF('調査票２（入力用）'!C13="","",'調査票２（入力用）'!C13)</f>
        <v/>
      </c>
      <c r="L10" s="66" t="str">
        <f>IF('調査票２（入力用）'!C14="","",'調査票２（入力用）'!C14)</f>
        <v/>
      </c>
      <c r="M10" s="87">
        <f>SUM(E10:L10)</f>
        <v>0</v>
      </c>
      <c r="N10" s="2"/>
      <c r="O10" s="2"/>
      <c r="P10" s="24"/>
    </row>
    <row r="11" spans="1:16" ht="18" customHeight="1" thickBot="1" x14ac:dyDescent="0.2">
      <c r="A11" s="81"/>
      <c r="B11" s="7"/>
      <c r="C11" s="2"/>
      <c r="D11" s="88" t="s">
        <v>241</v>
      </c>
      <c r="E11" s="70" t="str">
        <f>IF('調査票２（入力用）'!C16="","",'調査票２（入力用）'!C16)</f>
        <v/>
      </c>
      <c r="F11" s="46" t="str">
        <f>IF('調査票２（入力用）'!C17="","",'調査票２（入力用）'!C17)</f>
        <v/>
      </c>
      <c r="G11" s="46" t="str">
        <f>IF('調査票２（入力用）'!C18="","",'調査票２（入力用）'!C18)</f>
        <v/>
      </c>
      <c r="H11" s="46" t="str">
        <f>IF('調査票２（入力用）'!C19="","",'調査票２（入力用）'!C19)</f>
        <v/>
      </c>
      <c r="I11" s="46" t="str">
        <f>IF('調査票２（入力用）'!C20="","",'調査票２（入力用）'!C20)</f>
        <v/>
      </c>
      <c r="J11" s="46" t="str">
        <f>IF('調査票２（入力用）'!C21="","",'調査票２（入力用）'!C21)</f>
        <v/>
      </c>
      <c r="K11" s="46" t="str">
        <f>IF('調査票２（入力用）'!C22="","",'調査票２（入力用）'!C22)</f>
        <v/>
      </c>
      <c r="L11" s="35" t="str">
        <f>IF('調査票２（入力用）'!C23="","",'調査票２（入力用）'!C23)</f>
        <v/>
      </c>
      <c r="M11" s="88">
        <f>SUM(E11:L11)</f>
        <v>0</v>
      </c>
      <c r="N11" s="2"/>
      <c r="O11" s="2"/>
      <c r="P11" s="24"/>
    </row>
    <row r="12" spans="1:16" ht="18" customHeight="1" thickBot="1" x14ac:dyDescent="0.2">
      <c r="A12" s="81"/>
      <c r="B12" s="7"/>
      <c r="C12" s="2"/>
      <c r="D12" s="89" t="s">
        <v>239</v>
      </c>
      <c r="E12" s="90">
        <f>SUM(E10:E11)</f>
        <v>0</v>
      </c>
      <c r="F12" s="84">
        <f t="shared" ref="F12:M12" si="0">SUM(F10:F11)</f>
        <v>0</v>
      </c>
      <c r="G12" s="84">
        <f t="shared" si="0"/>
        <v>0</v>
      </c>
      <c r="H12" s="84">
        <f t="shared" si="0"/>
        <v>0</v>
      </c>
      <c r="I12" s="84">
        <f t="shared" si="0"/>
        <v>0</v>
      </c>
      <c r="J12" s="84">
        <f t="shared" si="0"/>
        <v>0</v>
      </c>
      <c r="K12" s="84">
        <f t="shared" si="0"/>
        <v>0</v>
      </c>
      <c r="L12" s="86">
        <f t="shared" si="0"/>
        <v>0</v>
      </c>
      <c r="M12" s="89">
        <f t="shared" si="0"/>
        <v>0</v>
      </c>
      <c r="N12" s="2"/>
      <c r="O12" s="2"/>
      <c r="P12" s="24"/>
    </row>
    <row r="13" spans="1:16" ht="18" customHeight="1" x14ac:dyDescent="0.15">
      <c r="A13" s="81"/>
      <c r="B13" s="7"/>
      <c r="C13" s="2"/>
      <c r="D13" s="101" t="s">
        <v>268</v>
      </c>
      <c r="E13" s="114">
        <f>'調査票２（入力用）'!E7+'調査票２（入力用）'!E16</f>
        <v>0</v>
      </c>
      <c r="F13" s="115">
        <f>'調査票２（入力用）'!E8+'調査票２（入力用）'!E17</f>
        <v>0</v>
      </c>
      <c r="G13" s="115">
        <f>'調査票２（入力用）'!E9+'調査票２（入力用）'!E18</f>
        <v>0</v>
      </c>
      <c r="H13" s="115">
        <f>'調査票２（入力用）'!E10+'調査票２（入力用）'!E19</f>
        <v>0</v>
      </c>
      <c r="I13" s="115">
        <f>'調査票２（入力用）'!E11+'調査票２（入力用）'!E20</f>
        <v>0</v>
      </c>
      <c r="J13" s="115">
        <f>'調査票２（入力用）'!E12+'調査票２（入力用）'!E21</f>
        <v>0</v>
      </c>
      <c r="K13" s="115">
        <f>'調査票２（入力用）'!E13+'調査票２（入力用）'!E22</f>
        <v>0</v>
      </c>
      <c r="L13" s="116">
        <f>'調査票２（入力用）'!E14+'調査票２（入力用）'!E23</f>
        <v>0</v>
      </c>
      <c r="M13" s="117">
        <f>SUM(E13:L13)</f>
        <v>0</v>
      </c>
      <c r="N13" s="2"/>
      <c r="O13" s="2"/>
      <c r="P13" s="24"/>
    </row>
    <row r="14" spans="1:16" ht="18" customHeight="1" thickBot="1" x14ac:dyDescent="0.2">
      <c r="A14" s="81"/>
      <c r="B14" s="7"/>
      <c r="C14" s="2"/>
      <c r="D14" s="102" t="s">
        <v>269</v>
      </c>
      <c r="E14" s="118">
        <f>'調査票２（入力用）'!F7+'調査票２（入力用）'!F16</f>
        <v>0</v>
      </c>
      <c r="F14" s="119">
        <f>'調査票２（入力用）'!F8+'調査票２（入力用）'!F17</f>
        <v>0</v>
      </c>
      <c r="G14" s="119">
        <f>'調査票２（入力用）'!F9+'調査票２（入力用）'!F18</f>
        <v>0</v>
      </c>
      <c r="H14" s="119">
        <f>'調査票２（入力用）'!F19+'調査票２（入力用）'!F10</f>
        <v>0</v>
      </c>
      <c r="I14" s="119">
        <f>'調査票２（入力用）'!F11+'調査票２（入力用）'!F20</f>
        <v>0</v>
      </c>
      <c r="J14" s="119">
        <f>'調査票２（入力用）'!F12+'調査票２（入力用）'!F21</f>
        <v>0</v>
      </c>
      <c r="K14" s="119">
        <f>'調査票２（入力用）'!F13+'調査票２（入力用）'!F22</f>
        <v>0</v>
      </c>
      <c r="L14" s="120">
        <f>'調査票２（入力用）'!F14+'調査票２（入力用）'!F23</f>
        <v>0</v>
      </c>
      <c r="M14" s="121">
        <f>SUM(E14:L14)</f>
        <v>0</v>
      </c>
      <c r="N14" s="2"/>
      <c r="O14" s="2"/>
      <c r="P14" s="24"/>
    </row>
    <row r="15" spans="1:16" ht="18" customHeight="1" x14ac:dyDescent="0.15">
      <c r="A15" s="81"/>
      <c r="B15" s="7"/>
      <c r="C15" s="2"/>
      <c r="D15" s="2"/>
      <c r="E15" s="2"/>
      <c r="F15" s="2"/>
      <c r="G15" s="2"/>
      <c r="H15" s="2"/>
      <c r="I15" s="2"/>
      <c r="J15" s="2"/>
      <c r="K15" s="2"/>
      <c r="L15" s="2"/>
      <c r="M15" s="2"/>
      <c r="N15" s="2"/>
      <c r="O15" s="2"/>
      <c r="P15" s="24"/>
    </row>
    <row r="16" spans="1:16" ht="18" customHeight="1" x14ac:dyDescent="0.15">
      <c r="A16" s="81"/>
      <c r="B16" s="7"/>
      <c r="C16" s="2"/>
      <c r="D16" s="227" t="s">
        <v>242</v>
      </c>
      <c r="E16" s="227"/>
      <c r="F16" s="227"/>
      <c r="G16" s="227"/>
      <c r="H16" s="227"/>
      <c r="I16" s="227"/>
      <c r="J16" s="227"/>
      <c r="K16" s="227"/>
      <c r="L16" s="227"/>
      <c r="M16" s="227"/>
      <c r="N16" s="227"/>
      <c r="O16" s="227"/>
      <c r="P16" s="261"/>
    </row>
    <row r="17" spans="1:16" ht="18" customHeight="1" x14ac:dyDescent="0.15">
      <c r="A17" s="81"/>
      <c r="B17" s="7"/>
      <c r="C17" s="2"/>
      <c r="D17" s="282" t="s">
        <v>244</v>
      </c>
      <c r="E17" s="282"/>
      <c r="F17" s="282"/>
      <c r="G17" s="282"/>
      <c r="H17" s="282"/>
      <c r="I17" s="282"/>
      <c r="J17" s="282"/>
      <c r="K17" s="282"/>
      <c r="L17" s="282"/>
      <c r="M17" s="282"/>
      <c r="N17" s="282"/>
      <c r="O17" s="282"/>
      <c r="P17" s="283"/>
    </row>
    <row r="18" spans="1:16" ht="18" customHeight="1" x14ac:dyDescent="0.15">
      <c r="A18" s="80"/>
      <c r="B18" s="8"/>
      <c r="C18" s="25"/>
      <c r="D18" s="262" t="s">
        <v>243</v>
      </c>
      <c r="E18" s="262"/>
      <c r="F18" s="262"/>
      <c r="G18" s="262"/>
      <c r="H18" s="262"/>
      <c r="I18" s="262"/>
      <c r="J18" s="262"/>
      <c r="K18" s="262"/>
      <c r="L18" s="262"/>
      <c r="M18" s="262"/>
      <c r="N18" s="262"/>
      <c r="O18" s="262"/>
      <c r="P18" s="241"/>
    </row>
    <row r="19" spans="1:16" ht="18" customHeight="1" x14ac:dyDescent="0.15">
      <c r="A19" s="79" t="s">
        <v>232</v>
      </c>
      <c r="B19" s="91"/>
      <c r="C19" s="281" t="s">
        <v>245</v>
      </c>
      <c r="D19" s="281"/>
      <c r="E19" s="281"/>
      <c r="F19" s="281"/>
      <c r="G19" s="281"/>
      <c r="H19" s="281"/>
      <c r="I19" s="281"/>
      <c r="J19" s="281"/>
      <c r="K19" s="281"/>
      <c r="L19" s="281"/>
      <c r="M19" s="281"/>
      <c r="N19" s="281"/>
      <c r="O19" s="281"/>
      <c r="P19" s="245"/>
    </row>
    <row r="20" spans="1:16" ht="18" customHeight="1" x14ac:dyDescent="0.15">
      <c r="A20" s="81"/>
      <c r="B20" s="7"/>
      <c r="C20" s="290" t="str">
        <f>IF('調査票２（入力用）'!C25:D25="","",'調査票２（入力用）'!C25:D25)</f>
        <v/>
      </c>
      <c r="D20" s="290"/>
      <c r="E20" s="290"/>
      <c r="F20" s="290"/>
      <c r="G20" s="290"/>
      <c r="H20" s="290"/>
      <c r="I20" s="290"/>
      <c r="J20" s="290"/>
      <c r="K20" s="290"/>
      <c r="L20" s="290"/>
      <c r="M20" s="290"/>
      <c r="N20" s="290"/>
      <c r="O20" s="290"/>
      <c r="P20" s="291"/>
    </row>
    <row r="21" spans="1:16" ht="18" customHeight="1" x14ac:dyDescent="0.15">
      <c r="A21" s="81"/>
      <c r="B21" s="91"/>
      <c r="C21" s="281" t="s">
        <v>246</v>
      </c>
      <c r="D21" s="281"/>
      <c r="E21" s="281"/>
      <c r="F21" s="281"/>
      <c r="G21" s="281"/>
      <c r="H21" s="281"/>
      <c r="I21" s="281"/>
      <c r="J21" s="281"/>
      <c r="K21" s="281"/>
      <c r="L21" s="281"/>
      <c r="M21" s="281"/>
      <c r="N21" s="281"/>
      <c r="O21" s="281"/>
      <c r="P21" s="245"/>
    </row>
    <row r="22" spans="1:16" ht="18" customHeight="1" x14ac:dyDescent="0.15">
      <c r="A22" s="81"/>
      <c r="B22" s="92"/>
      <c r="C22" s="278" t="str">
        <f>IF('調査票２（入力用）'!C26="","",'調査票２（入力用）'!D26)</f>
        <v/>
      </c>
      <c r="D22" s="278"/>
      <c r="E22" s="278"/>
      <c r="F22" s="278"/>
      <c r="G22" s="278"/>
      <c r="H22" s="278"/>
      <c r="I22" s="278"/>
      <c r="J22" s="278"/>
      <c r="K22" s="278"/>
      <c r="L22" s="278"/>
      <c r="M22" s="278"/>
      <c r="N22" s="278"/>
      <c r="O22" s="278"/>
      <c r="P22" s="239"/>
    </row>
    <row r="23" spans="1:16" ht="18" customHeight="1" x14ac:dyDescent="0.15">
      <c r="A23" s="81"/>
      <c r="B23" s="92"/>
      <c r="C23" s="278" t="str">
        <f>IF('調査票２（入力用）'!C27="","",'調査票２（入力用）'!D27)</f>
        <v/>
      </c>
      <c r="D23" s="278"/>
      <c r="E23" s="278"/>
      <c r="F23" s="278"/>
      <c r="G23" s="278"/>
      <c r="H23" s="278"/>
      <c r="I23" s="278"/>
      <c r="J23" s="278"/>
      <c r="K23" s="278"/>
      <c r="L23" s="278"/>
      <c r="M23" s="278"/>
      <c r="N23" s="278"/>
      <c r="O23" s="278"/>
      <c r="P23" s="239"/>
    </row>
    <row r="24" spans="1:16" ht="18" customHeight="1" x14ac:dyDescent="0.15">
      <c r="A24" s="81"/>
      <c r="B24" s="92"/>
      <c r="C24" s="278" t="s">
        <v>248</v>
      </c>
      <c r="D24" s="278"/>
      <c r="E24" s="278"/>
      <c r="F24" s="278"/>
      <c r="G24" s="278"/>
      <c r="H24" s="278"/>
      <c r="I24" s="278"/>
      <c r="J24" s="278"/>
      <c r="K24" s="278"/>
      <c r="L24" s="278"/>
      <c r="M24" s="278"/>
      <c r="N24" s="278"/>
      <c r="O24" s="278"/>
      <c r="P24" s="239"/>
    </row>
    <row r="25" spans="1:16" ht="18" customHeight="1" x14ac:dyDescent="0.15">
      <c r="A25" s="81"/>
      <c r="B25" s="7"/>
      <c r="C25" s="273" t="str">
        <f>IF('調査票２（入力用）'!C28:D28="","",'調査票２（入力用）'!C28:D28)</f>
        <v/>
      </c>
      <c r="D25" s="273"/>
      <c r="E25" s="273"/>
      <c r="F25" s="273"/>
      <c r="G25" s="273"/>
      <c r="H25" s="273"/>
      <c r="I25" s="273"/>
      <c r="J25" s="273"/>
      <c r="K25" s="273"/>
      <c r="L25" s="273"/>
      <c r="M25" s="273"/>
      <c r="N25" s="273"/>
      <c r="O25" s="273"/>
      <c r="P25" s="274"/>
    </row>
    <row r="26" spans="1:16" ht="18" customHeight="1" x14ac:dyDescent="0.15">
      <c r="A26" s="81"/>
      <c r="B26" s="7"/>
      <c r="C26" s="275"/>
      <c r="D26" s="275"/>
      <c r="E26" s="275"/>
      <c r="F26" s="275"/>
      <c r="G26" s="275"/>
      <c r="H26" s="275"/>
      <c r="I26" s="275"/>
      <c r="J26" s="275"/>
      <c r="K26" s="275"/>
      <c r="L26" s="275"/>
      <c r="M26" s="275"/>
      <c r="N26" s="275"/>
      <c r="O26" s="275"/>
      <c r="P26" s="276"/>
    </row>
    <row r="27" spans="1:16" ht="18" customHeight="1" x14ac:dyDescent="0.15">
      <c r="A27" s="81"/>
      <c r="B27" s="8"/>
      <c r="C27" s="277"/>
      <c r="D27" s="277"/>
      <c r="E27" s="277"/>
      <c r="F27" s="277"/>
      <c r="G27" s="277"/>
      <c r="H27" s="277"/>
      <c r="I27" s="277"/>
      <c r="J27" s="277"/>
      <c r="K27" s="277"/>
      <c r="L27" s="277"/>
      <c r="M27" s="277"/>
      <c r="N27" s="277"/>
      <c r="O27" s="277"/>
      <c r="P27" s="234"/>
    </row>
    <row r="28" spans="1:16" ht="18" customHeight="1" x14ac:dyDescent="0.15">
      <c r="A28" s="81"/>
      <c r="B28" s="91"/>
      <c r="C28" s="281" t="s">
        <v>247</v>
      </c>
      <c r="D28" s="281"/>
      <c r="E28" s="281"/>
      <c r="F28" s="281"/>
      <c r="G28" s="281"/>
      <c r="H28" s="281"/>
      <c r="I28" s="281"/>
      <c r="J28" s="281"/>
      <c r="K28" s="281"/>
      <c r="L28" s="281"/>
      <c r="M28" s="281"/>
      <c r="N28" s="281"/>
      <c r="O28" s="281"/>
      <c r="P28" s="245"/>
    </row>
    <row r="29" spans="1:16" ht="18" customHeight="1" x14ac:dyDescent="0.15">
      <c r="A29" s="81"/>
      <c r="B29" s="92"/>
      <c r="C29" s="278" t="str">
        <f>IF('調査票２（入力用）'!C29="","",'調査票２（入力用）'!D29)</f>
        <v/>
      </c>
      <c r="D29" s="278"/>
      <c r="E29" s="278"/>
      <c r="F29" s="278"/>
      <c r="G29" s="278"/>
      <c r="H29" s="278"/>
      <c r="I29" s="278"/>
      <c r="J29" s="278"/>
      <c r="K29" s="278"/>
      <c r="L29" s="278"/>
      <c r="M29" s="278"/>
      <c r="N29" s="278"/>
      <c r="O29" s="278"/>
      <c r="P29" s="239"/>
    </row>
    <row r="30" spans="1:16" ht="18" customHeight="1" x14ac:dyDescent="0.15">
      <c r="A30" s="81"/>
      <c r="B30" s="92"/>
      <c r="C30" s="278" t="str">
        <f>IF('調査票２（入力用）'!C30="","",'調査票２（入力用）'!D30)</f>
        <v/>
      </c>
      <c r="D30" s="278"/>
      <c r="E30" s="278"/>
      <c r="F30" s="278"/>
      <c r="G30" s="278"/>
      <c r="H30" s="278"/>
      <c r="I30" s="278"/>
      <c r="J30" s="278"/>
      <c r="K30" s="278"/>
      <c r="L30" s="278"/>
      <c r="M30" s="278"/>
      <c r="N30" s="278"/>
      <c r="O30" s="278"/>
      <c r="P30" s="239"/>
    </row>
    <row r="31" spans="1:16" ht="18" customHeight="1" x14ac:dyDescent="0.15">
      <c r="A31" s="81"/>
      <c r="B31" s="92"/>
      <c r="C31" s="278" t="s">
        <v>249</v>
      </c>
      <c r="D31" s="278"/>
      <c r="E31" s="278"/>
      <c r="F31" s="278"/>
      <c r="G31" s="278"/>
      <c r="H31" s="278"/>
      <c r="I31" s="278"/>
      <c r="J31" s="278"/>
      <c r="K31" s="278"/>
      <c r="L31" s="278"/>
      <c r="M31" s="278"/>
      <c r="N31" s="278"/>
      <c r="O31" s="278"/>
      <c r="P31" s="239"/>
    </row>
    <row r="32" spans="1:16" ht="18" customHeight="1" x14ac:dyDescent="0.15">
      <c r="A32" s="81"/>
      <c r="B32" s="7"/>
      <c r="C32" s="273" t="str">
        <f>IF('調査票２（入力用）'!C31:D31="","",'調査票２（入力用）'!C31:D31)</f>
        <v/>
      </c>
      <c r="D32" s="273"/>
      <c r="E32" s="273"/>
      <c r="F32" s="273"/>
      <c r="G32" s="273"/>
      <c r="H32" s="273"/>
      <c r="I32" s="273"/>
      <c r="J32" s="273"/>
      <c r="K32" s="273"/>
      <c r="L32" s="273"/>
      <c r="M32" s="273"/>
      <c r="N32" s="273"/>
      <c r="O32" s="273"/>
      <c r="P32" s="274"/>
    </row>
    <row r="33" spans="1:16" ht="18" customHeight="1" x14ac:dyDescent="0.15">
      <c r="A33" s="81"/>
      <c r="B33" s="7"/>
      <c r="C33" s="275"/>
      <c r="D33" s="275"/>
      <c r="E33" s="275"/>
      <c r="F33" s="275"/>
      <c r="G33" s="275"/>
      <c r="H33" s="275"/>
      <c r="I33" s="275"/>
      <c r="J33" s="275"/>
      <c r="K33" s="275"/>
      <c r="L33" s="275"/>
      <c r="M33" s="275"/>
      <c r="N33" s="275"/>
      <c r="O33" s="275"/>
      <c r="P33" s="276"/>
    </row>
    <row r="34" spans="1:16" ht="18" customHeight="1" x14ac:dyDescent="0.15">
      <c r="A34" s="81"/>
      <c r="B34" s="8"/>
      <c r="C34" s="277"/>
      <c r="D34" s="277"/>
      <c r="E34" s="277"/>
      <c r="F34" s="277"/>
      <c r="G34" s="277"/>
      <c r="H34" s="277"/>
      <c r="I34" s="277"/>
      <c r="J34" s="277"/>
      <c r="K34" s="277"/>
      <c r="L34" s="277"/>
      <c r="M34" s="277"/>
      <c r="N34" s="277"/>
      <c r="O34" s="277"/>
      <c r="P34" s="234"/>
    </row>
    <row r="35" spans="1:16" ht="18" customHeight="1" x14ac:dyDescent="0.15">
      <c r="A35" s="81"/>
      <c r="B35" s="91"/>
      <c r="C35" s="279" t="s">
        <v>282</v>
      </c>
      <c r="D35" s="279"/>
      <c r="E35" s="279"/>
      <c r="F35" s="279"/>
      <c r="G35" s="279"/>
      <c r="H35" s="279"/>
      <c r="I35" s="279"/>
      <c r="J35" s="279"/>
      <c r="K35" s="279"/>
      <c r="L35" s="279"/>
      <c r="M35" s="279"/>
      <c r="N35" s="279"/>
      <c r="O35" s="279"/>
      <c r="P35" s="280"/>
    </row>
    <row r="36" spans="1:16" ht="18" customHeight="1" x14ac:dyDescent="0.15">
      <c r="A36" s="81"/>
      <c r="B36" s="92"/>
      <c r="C36" s="278" t="str">
        <f>IF('調査票２（入力用）'!C32="","",'調査票２（入力用）'!D32)</f>
        <v/>
      </c>
      <c r="D36" s="278"/>
      <c r="E36" s="278"/>
      <c r="F36" s="278"/>
      <c r="G36" s="278"/>
      <c r="H36" s="278"/>
      <c r="I36" s="278"/>
      <c r="J36" s="278"/>
      <c r="K36" s="278"/>
      <c r="L36" s="278"/>
      <c r="M36" s="278"/>
      <c r="N36" s="278"/>
      <c r="O36" s="278"/>
      <c r="P36" s="239"/>
    </row>
    <row r="37" spans="1:16" ht="18" customHeight="1" x14ac:dyDescent="0.15">
      <c r="A37" s="81"/>
      <c r="B37" s="92"/>
      <c r="C37" s="278" t="s">
        <v>250</v>
      </c>
      <c r="D37" s="278"/>
      <c r="E37" s="278"/>
      <c r="F37" s="278"/>
      <c r="G37" s="278"/>
      <c r="H37" s="278"/>
      <c r="I37" s="278"/>
      <c r="J37" s="278"/>
      <c r="K37" s="278"/>
      <c r="L37" s="278"/>
      <c r="M37" s="278"/>
      <c r="N37" s="278"/>
      <c r="O37" s="278"/>
      <c r="P37" s="239"/>
    </row>
    <row r="38" spans="1:16" ht="18" customHeight="1" x14ac:dyDescent="0.15">
      <c r="A38" s="81"/>
      <c r="B38" s="7"/>
      <c r="C38" s="273" t="str">
        <f>IF('調査票２（入力用）'!C33:D33="","",'調査票２（入力用）'!C33:D33)</f>
        <v/>
      </c>
      <c r="D38" s="273"/>
      <c r="E38" s="273"/>
      <c r="F38" s="273"/>
      <c r="G38" s="273"/>
      <c r="H38" s="273"/>
      <c r="I38" s="273"/>
      <c r="J38" s="273"/>
      <c r="K38" s="273"/>
      <c r="L38" s="273"/>
      <c r="M38" s="273"/>
      <c r="N38" s="273"/>
      <c r="O38" s="273"/>
      <c r="P38" s="274"/>
    </row>
    <row r="39" spans="1:16" ht="18" customHeight="1" x14ac:dyDescent="0.15">
      <c r="A39" s="81"/>
      <c r="B39" s="7"/>
      <c r="C39" s="275"/>
      <c r="D39" s="275"/>
      <c r="E39" s="275"/>
      <c r="F39" s="275"/>
      <c r="G39" s="275"/>
      <c r="H39" s="275"/>
      <c r="I39" s="275"/>
      <c r="J39" s="275"/>
      <c r="K39" s="275"/>
      <c r="L39" s="275"/>
      <c r="M39" s="275"/>
      <c r="N39" s="275"/>
      <c r="O39" s="275"/>
      <c r="P39" s="276"/>
    </row>
    <row r="40" spans="1:16" ht="18" customHeight="1" x14ac:dyDescent="0.15">
      <c r="A40" s="80"/>
      <c r="B40" s="8"/>
      <c r="C40" s="277"/>
      <c r="D40" s="277"/>
      <c r="E40" s="277"/>
      <c r="F40" s="277"/>
      <c r="G40" s="277"/>
      <c r="H40" s="277"/>
      <c r="I40" s="277"/>
      <c r="J40" s="277"/>
      <c r="K40" s="277"/>
      <c r="L40" s="277"/>
      <c r="M40" s="277"/>
      <c r="N40" s="277"/>
      <c r="O40" s="277"/>
      <c r="P40" s="234"/>
    </row>
  </sheetData>
  <mergeCells count="32">
    <mergeCell ref="F8:G8"/>
    <mergeCell ref="H8:L8"/>
    <mergeCell ref="M8:M9"/>
    <mergeCell ref="C20:P20"/>
    <mergeCell ref="C23:P23"/>
    <mergeCell ref="A1:P1"/>
    <mergeCell ref="C3:P3"/>
    <mergeCell ref="C4:I4"/>
    <mergeCell ref="J4:P4"/>
    <mergeCell ref="C5:P5"/>
    <mergeCell ref="F6:P6"/>
    <mergeCell ref="C29:P29"/>
    <mergeCell ref="C32:P34"/>
    <mergeCell ref="C36:P36"/>
    <mergeCell ref="D16:P16"/>
    <mergeCell ref="C19:P19"/>
    <mergeCell ref="C21:P21"/>
    <mergeCell ref="C24:P24"/>
    <mergeCell ref="D18:P18"/>
    <mergeCell ref="D17:P17"/>
    <mergeCell ref="C6:E6"/>
    <mergeCell ref="C7:P7"/>
    <mergeCell ref="D8:D9"/>
    <mergeCell ref="C25:P27"/>
    <mergeCell ref="C22:P22"/>
    <mergeCell ref="E8:E9"/>
    <mergeCell ref="C38:P40"/>
    <mergeCell ref="C31:P31"/>
    <mergeCell ref="C35:P35"/>
    <mergeCell ref="C37:P37"/>
    <mergeCell ref="C28:P28"/>
    <mergeCell ref="C30:P30"/>
  </mergeCells>
  <phoneticPr fontId="1"/>
  <conditionalFormatting sqref="E12:M14">
    <cfRule type="cellIs" dxfId="7" priority="2" stopIfTrue="1" operator="equal">
      <formula>0</formula>
    </cfRule>
  </conditionalFormatting>
  <conditionalFormatting sqref="M10:M11">
    <cfRule type="cellIs" dxfId="6" priority="1" stopIfTrue="1" operator="equal">
      <formula>0</formula>
    </cfRule>
  </conditionalFormatting>
  <pageMargins left="0.59055118110236227" right="0.59055118110236227"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9F1B7"/>
  </sheetPr>
  <dimension ref="A1:F60"/>
  <sheetViews>
    <sheetView view="pageBreakPreview" topLeftCell="A7" zoomScaleNormal="100" zoomScaleSheetLayoutView="100" workbookViewId="0">
      <selection activeCell="C16" sqref="C16"/>
    </sheetView>
  </sheetViews>
  <sheetFormatPr defaultColWidth="8.625" defaultRowHeight="18" customHeight="1" x14ac:dyDescent="0.15"/>
  <cols>
    <col min="1" max="1" width="2.625" customWidth="1"/>
    <col min="2" max="2" width="23.125" customWidth="1"/>
    <col min="3" max="3" width="30.625" customWidth="1"/>
    <col min="4" max="4" width="4.625" style="40" customWidth="1"/>
    <col min="5" max="5" width="30.625" customWidth="1"/>
    <col min="6" max="6" width="48.625" style="9" customWidth="1"/>
  </cols>
  <sheetData>
    <row r="1" spans="1:6" ht="18" customHeight="1" x14ac:dyDescent="0.15">
      <c r="A1" t="s">
        <v>0</v>
      </c>
    </row>
    <row r="2" spans="1:6" ht="18" customHeight="1" x14ac:dyDescent="0.15">
      <c r="A2" s="199" t="s">
        <v>1</v>
      </c>
      <c r="B2" s="153"/>
      <c r="C2" s="38" t="s">
        <v>77</v>
      </c>
      <c r="D2" s="38" t="s">
        <v>41</v>
      </c>
      <c r="E2" s="38" t="s">
        <v>75</v>
      </c>
      <c r="F2" s="13" t="s">
        <v>50</v>
      </c>
    </row>
    <row r="3" spans="1:6" ht="18" customHeight="1" x14ac:dyDescent="0.15">
      <c r="A3" s="203" t="s">
        <v>2</v>
      </c>
      <c r="B3" s="196"/>
      <c r="C3" s="75" t="s">
        <v>230</v>
      </c>
      <c r="D3" s="20"/>
      <c r="E3" s="18"/>
      <c r="F3" s="10" t="s">
        <v>292</v>
      </c>
    </row>
    <row r="4" spans="1:6" ht="18" customHeight="1" x14ac:dyDescent="0.15">
      <c r="A4" s="197" t="s">
        <v>3</v>
      </c>
      <c r="B4" s="198"/>
      <c r="C4" s="292"/>
      <c r="D4" s="293"/>
      <c r="E4" s="294"/>
      <c r="F4" s="11"/>
    </row>
    <row r="5" spans="1:6" ht="18" customHeight="1" x14ac:dyDescent="0.15">
      <c r="A5" s="7"/>
      <c r="B5" s="1" t="s">
        <v>4</v>
      </c>
      <c r="C5" s="14" t="s">
        <v>221</v>
      </c>
      <c r="D5" s="20"/>
      <c r="E5" s="18"/>
      <c r="F5" s="11" t="s">
        <v>51</v>
      </c>
    </row>
    <row r="6" spans="1:6" ht="18" customHeight="1" x14ac:dyDescent="0.15">
      <c r="A6" s="7"/>
      <c r="B6" s="1" t="s">
        <v>5</v>
      </c>
      <c r="C6" s="14" t="s">
        <v>204</v>
      </c>
      <c r="D6" s="20"/>
      <c r="E6" s="18"/>
      <c r="F6" s="11" t="s">
        <v>52</v>
      </c>
    </row>
    <row r="7" spans="1:6" ht="18" customHeight="1" x14ac:dyDescent="0.15">
      <c r="A7" s="7"/>
      <c r="B7" s="1" t="s">
        <v>6</v>
      </c>
      <c r="C7" s="14" t="s">
        <v>224</v>
      </c>
      <c r="D7" s="20"/>
      <c r="E7" s="18"/>
      <c r="F7" s="11" t="s">
        <v>53</v>
      </c>
    </row>
    <row r="8" spans="1:6" ht="18" customHeight="1" x14ac:dyDescent="0.15">
      <c r="A8" s="7"/>
      <c r="B8" s="1" t="s">
        <v>7</v>
      </c>
      <c r="C8" s="14" t="s">
        <v>226</v>
      </c>
      <c r="D8" s="20"/>
      <c r="E8" s="18"/>
      <c r="F8" s="11" t="s">
        <v>54</v>
      </c>
    </row>
    <row r="9" spans="1:6" ht="18" customHeight="1" x14ac:dyDescent="0.15">
      <c r="A9" s="8"/>
      <c r="B9" s="1" t="s">
        <v>8</v>
      </c>
      <c r="C9" s="14" t="s">
        <v>222</v>
      </c>
      <c r="D9" s="20"/>
      <c r="E9" s="18"/>
      <c r="F9" s="11" t="s">
        <v>286</v>
      </c>
    </row>
    <row r="10" spans="1:6" ht="18" customHeight="1" x14ac:dyDescent="0.15">
      <c r="A10" s="197" t="s">
        <v>9</v>
      </c>
      <c r="B10" s="198"/>
      <c r="C10" s="199"/>
      <c r="D10" s="152"/>
      <c r="E10" s="153"/>
      <c r="F10" s="11"/>
    </row>
    <row r="11" spans="1:6" ht="27.95" customHeight="1" x14ac:dyDescent="0.15">
      <c r="A11" s="7"/>
      <c r="B11" s="1" t="s">
        <v>4</v>
      </c>
      <c r="C11" s="14" t="s">
        <v>40</v>
      </c>
      <c r="D11" s="20"/>
      <c r="E11" s="19"/>
      <c r="F11" s="12" t="s">
        <v>55</v>
      </c>
    </row>
    <row r="12" spans="1:6" ht="18" customHeight="1" x14ac:dyDescent="0.15">
      <c r="A12" s="7"/>
      <c r="B12" s="1" t="s">
        <v>5</v>
      </c>
      <c r="C12" s="14" t="s">
        <v>225</v>
      </c>
      <c r="D12" s="20"/>
      <c r="E12" s="19"/>
      <c r="F12" s="11" t="s">
        <v>52</v>
      </c>
    </row>
    <row r="13" spans="1:6" ht="18" customHeight="1" x14ac:dyDescent="0.15">
      <c r="A13" s="7"/>
      <c r="B13" s="1" t="s">
        <v>10</v>
      </c>
      <c r="C13" s="15" t="s">
        <v>227</v>
      </c>
      <c r="D13" s="20"/>
      <c r="E13" s="19"/>
      <c r="F13" s="11" t="s">
        <v>56</v>
      </c>
    </row>
    <row r="14" spans="1:6" ht="18" customHeight="1" x14ac:dyDescent="0.15">
      <c r="A14" s="7"/>
      <c r="B14" s="1" t="s">
        <v>7</v>
      </c>
      <c r="C14" s="14" t="s">
        <v>223</v>
      </c>
      <c r="D14" s="20"/>
      <c r="E14" s="19"/>
      <c r="F14" s="11" t="s">
        <v>54</v>
      </c>
    </row>
    <row r="15" spans="1:6" ht="18" customHeight="1" x14ac:dyDescent="0.15">
      <c r="A15" s="8"/>
      <c r="B15" s="1" t="s">
        <v>8</v>
      </c>
      <c r="C15" s="14" t="s">
        <v>222</v>
      </c>
      <c r="D15" s="20"/>
      <c r="E15" s="19"/>
      <c r="F15" s="11" t="s">
        <v>57</v>
      </c>
    </row>
    <row r="16" spans="1:6" ht="18" customHeight="1" x14ac:dyDescent="0.15">
      <c r="A16" s="163" t="s">
        <v>11</v>
      </c>
      <c r="B16" s="163"/>
      <c r="C16" s="16">
        <v>43556</v>
      </c>
      <c r="D16" s="20"/>
      <c r="E16" s="19"/>
      <c r="F16" s="10" t="s">
        <v>258</v>
      </c>
    </row>
    <row r="17" spans="1:6" ht="18" customHeight="1" x14ac:dyDescent="0.15">
      <c r="A17" s="163" t="s">
        <v>12</v>
      </c>
      <c r="B17" s="163"/>
      <c r="C17" s="71">
        <v>70</v>
      </c>
      <c r="D17" s="38" t="s">
        <v>205</v>
      </c>
      <c r="E17" s="19"/>
      <c r="F17" s="10" t="s">
        <v>290</v>
      </c>
    </row>
    <row r="18" spans="1:6" ht="18" customHeight="1" x14ac:dyDescent="0.15">
      <c r="A18" s="163" t="s">
        <v>13</v>
      </c>
      <c r="B18" s="163"/>
      <c r="C18" s="71">
        <v>65</v>
      </c>
      <c r="D18" s="38" t="s">
        <v>42</v>
      </c>
      <c r="E18" s="19"/>
      <c r="F18" s="11" t="s">
        <v>288</v>
      </c>
    </row>
    <row r="19" spans="1:6" ht="18" customHeight="1" x14ac:dyDescent="0.15">
      <c r="A19" s="197" t="s">
        <v>14</v>
      </c>
      <c r="B19" s="198"/>
      <c r="C19" s="199"/>
      <c r="D19" s="152"/>
      <c r="E19" s="153"/>
      <c r="F19" s="11"/>
    </row>
    <row r="20" spans="1:6" ht="18" customHeight="1" x14ac:dyDescent="0.15">
      <c r="A20" s="7"/>
      <c r="B20" s="216" t="s">
        <v>202</v>
      </c>
      <c r="C20" s="95">
        <v>0</v>
      </c>
      <c r="D20" s="46" t="s">
        <v>217</v>
      </c>
      <c r="E20" s="48"/>
      <c r="F20" s="53" t="s">
        <v>58</v>
      </c>
    </row>
    <row r="21" spans="1:6" ht="18" customHeight="1" x14ac:dyDescent="0.15">
      <c r="A21" s="7"/>
      <c r="B21" s="217"/>
      <c r="C21" s="72"/>
      <c r="D21" s="47" t="s">
        <v>43</v>
      </c>
      <c r="E21" s="49"/>
      <c r="F21" s="52" t="s">
        <v>218</v>
      </c>
    </row>
    <row r="22" spans="1:6" ht="18" customHeight="1" x14ac:dyDescent="0.15">
      <c r="A22" s="7"/>
      <c r="B22" s="224" t="s">
        <v>203</v>
      </c>
      <c r="C22" s="95">
        <v>3</v>
      </c>
      <c r="D22" s="46" t="s">
        <v>217</v>
      </c>
      <c r="E22" s="51"/>
      <c r="F22" s="200" t="s">
        <v>59</v>
      </c>
    </row>
    <row r="23" spans="1:6" ht="18" customHeight="1" x14ac:dyDescent="0.15">
      <c r="A23" s="8"/>
      <c r="B23" s="295"/>
      <c r="C23" s="72"/>
      <c r="D23" s="47" t="s">
        <v>43</v>
      </c>
      <c r="E23" s="50"/>
      <c r="F23" s="202"/>
    </row>
    <row r="24" spans="1:6" ht="18" customHeight="1" x14ac:dyDescent="0.15">
      <c r="A24" s="197" t="s">
        <v>15</v>
      </c>
      <c r="B24" s="198"/>
      <c r="C24" s="199"/>
      <c r="D24" s="152"/>
      <c r="E24" s="153"/>
      <c r="F24" s="11"/>
    </row>
    <row r="25" spans="1:6" ht="18" customHeight="1" x14ac:dyDescent="0.15">
      <c r="A25" s="7"/>
      <c r="B25" s="1" t="s">
        <v>16</v>
      </c>
      <c r="C25" s="73">
        <v>1500000</v>
      </c>
      <c r="D25" s="38" t="s">
        <v>43</v>
      </c>
      <c r="E25" s="19"/>
      <c r="F25" s="10" t="s">
        <v>60</v>
      </c>
    </row>
    <row r="26" spans="1:6" ht="18" customHeight="1" x14ac:dyDescent="0.15">
      <c r="A26" s="7"/>
      <c r="B26" s="1" t="s">
        <v>17</v>
      </c>
      <c r="C26" s="73">
        <v>2500000</v>
      </c>
      <c r="D26" s="38" t="s">
        <v>43</v>
      </c>
      <c r="E26" s="19"/>
      <c r="F26" s="11"/>
    </row>
    <row r="27" spans="1:6" ht="39.950000000000003" customHeight="1" x14ac:dyDescent="0.15">
      <c r="A27" s="8"/>
      <c r="B27" s="1" t="s">
        <v>18</v>
      </c>
      <c r="C27" s="14" t="s">
        <v>206</v>
      </c>
      <c r="D27" s="20"/>
      <c r="E27" s="19"/>
      <c r="F27" s="139" t="s">
        <v>291</v>
      </c>
    </row>
    <row r="28" spans="1:6" ht="18" customHeight="1" x14ac:dyDescent="0.15">
      <c r="A28" s="197" t="s">
        <v>19</v>
      </c>
      <c r="B28" s="198"/>
      <c r="C28" s="199"/>
      <c r="D28" s="152"/>
      <c r="E28" s="153"/>
      <c r="F28" s="11"/>
    </row>
    <row r="29" spans="1:6" ht="27.95" customHeight="1" x14ac:dyDescent="0.15">
      <c r="A29" s="7"/>
      <c r="B29" s="1" t="s">
        <v>20</v>
      </c>
      <c r="C29" s="14" t="s">
        <v>207</v>
      </c>
      <c r="D29" s="20"/>
      <c r="E29" s="19"/>
      <c r="F29" s="12" t="s">
        <v>61</v>
      </c>
    </row>
    <row r="30" spans="1:6" ht="18" customHeight="1" x14ac:dyDescent="0.15">
      <c r="A30" s="8"/>
      <c r="B30" s="1" t="s">
        <v>21</v>
      </c>
      <c r="C30" s="73">
        <v>50000</v>
      </c>
      <c r="D30" s="38" t="s">
        <v>43</v>
      </c>
      <c r="E30" s="19"/>
      <c r="F30" s="11" t="s">
        <v>62</v>
      </c>
    </row>
    <row r="31" spans="1:6" ht="18" customHeight="1" x14ac:dyDescent="0.15">
      <c r="A31" s="203" t="s">
        <v>22</v>
      </c>
      <c r="B31" s="196"/>
      <c r="C31" s="73">
        <v>80000</v>
      </c>
      <c r="D31" s="38" t="s">
        <v>43</v>
      </c>
      <c r="E31" s="19"/>
      <c r="F31" s="10" t="s">
        <v>63</v>
      </c>
    </row>
    <row r="32" spans="1:6" ht="24" customHeight="1" x14ac:dyDescent="0.15">
      <c r="A32" s="197" t="s">
        <v>23</v>
      </c>
      <c r="B32" s="198"/>
      <c r="C32" s="199"/>
      <c r="D32" s="152"/>
      <c r="E32" s="153"/>
      <c r="F32" s="12" t="s">
        <v>64</v>
      </c>
    </row>
    <row r="33" spans="1:6" ht="18" customHeight="1" x14ac:dyDescent="0.15">
      <c r="A33" s="7"/>
      <c r="B33" s="1" t="s">
        <v>25</v>
      </c>
      <c r="C33" s="74">
        <f>IF(C34="","",SUM(C34:C38))</f>
        <v>165000</v>
      </c>
      <c r="D33" s="38" t="s">
        <v>43</v>
      </c>
      <c r="E33" s="19"/>
      <c r="F33" s="11" t="s">
        <v>65</v>
      </c>
    </row>
    <row r="34" spans="1:6" ht="18" customHeight="1" x14ac:dyDescent="0.15">
      <c r="A34" s="7"/>
      <c r="B34" s="1" t="s">
        <v>26</v>
      </c>
      <c r="C34" s="73">
        <v>60000</v>
      </c>
      <c r="D34" s="38" t="s">
        <v>43</v>
      </c>
      <c r="E34" s="19"/>
      <c r="F34" s="11" t="s">
        <v>66</v>
      </c>
    </row>
    <row r="35" spans="1:6" ht="18" customHeight="1" x14ac:dyDescent="0.15">
      <c r="A35" s="7"/>
      <c r="B35" s="1" t="s">
        <v>27</v>
      </c>
      <c r="C35" s="73">
        <v>45000</v>
      </c>
      <c r="D35" s="38" t="s">
        <v>43</v>
      </c>
      <c r="E35" s="19"/>
      <c r="F35" s="11" t="s">
        <v>67</v>
      </c>
    </row>
    <row r="36" spans="1:6" ht="18" customHeight="1" x14ac:dyDescent="0.15">
      <c r="A36" s="7"/>
      <c r="B36" s="1" t="s">
        <v>28</v>
      </c>
      <c r="C36" s="73">
        <v>30000</v>
      </c>
      <c r="D36" s="38" t="s">
        <v>43</v>
      </c>
      <c r="E36" s="19"/>
      <c r="F36" s="11"/>
    </row>
    <row r="37" spans="1:6" ht="18" customHeight="1" x14ac:dyDescent="0.15">
      <c r="A37" s="7"/>
      <c r="B37" s="1" t="s">
        <v>29</v>
      </c>
      <c r="C37" s="73">
        <v>20000</v>
      </c>
      <c r="D37" s="38" t="s">
        <v>43</v>
      </c>
      <c r="E37" s="19"/>
      <c r="F37" s="11" t="s">
        <v>68</v>
      </c>
    </row>
    <row r="38" spans="1:6" ht="18" customHeight="1" x14ac:dyDescent="0.15">
      <c r="A38" s="8"/>
      <c r="B38" s="1" t="s">
        <v>30</v>
      </c>
      <c r="C38" s="73">
        <v>10000</v>
      </c>
      <c r="D38" s="38" t="s">
        <v>43</v>
      </c>
      <c r="E38" s="19"/>
      <c r="F38" s="11" t="s">
        <v>69</v>
      </c>
    </row>
    <row r="39" spans="1:6" ht="18" customHeight="1" x14ac:dyDescent="0.15">
      <c r="A39" s="197" t="s">
        <v>24</v>
      </c>
      <c r="B39" s="198"/>
      <c r="C39" s="199"/>
      <c r="D39" s="152"/>
      <c r="E39" s="153"/>
      <c r="F39" s="11" t="s">
        <v>70</v>
      </c>
    </row>
    <row r="40" spans="1:6" ht="18" customHeight="1" x14ac:dyDescent="0.15">
      <c r="A40" s="7"/>
      <c r="B40" s="1" t="s">
        <v>25</v>
      </c>
      <c r="C40" s="74">
        <f>IF(C41="","",SUM(C41:C45))</f>
        <v>190000</v>
      </c>
      <c r="D40" s="38" t="s">
        <v>43</v>
      </c>
      <c r="E40" s="19"/>
      <c r="F40" s="11" t="s">
        <v>65</v>
      </c>
    </row>
    <row r="41" spans="1:6" ht="18" customHeight="1" x14ac:dyDescent="0.15">
      <c r="A41" s="7"/>
      <c r="B41" s="1" t="s">
        <v>26</v>
      </c>
      <c r="C41" s="73">
        <v>85000</v>
      </c>
      <c r="D41" s="38" t="s">
        <v>43</v>
      </c>
      <c r="E41" s="19"/>
      <c r="F41" s="11" t="s">
        <v>66</v>
      </c>
    </row>
    <row r="42" spans="1:6" ht="18" customHeight="1" x14ac:dyDescent="0.15">
      <c r="A42" s="7"/>
      <c r="B42" s="1" t="s">
        <v>27</v>
      </c>
      <c r="C42" s="73">
        <v>45000</v>
      </c>
      <c r="D42" s="38" t="s">
        <v>43</v>
      </c>
      <c r="E42" s="19"/>
      <c r="F42" s="11" t="s">
        <v>67</v>
      </c>
    </row>
    <row r="43" spans="1:6" ht="18" customHeight="1" x14ac:dyDescent="0.15">
      <c r="A43" s="7"/>
      <c r="B43" s="1" t="s">
        <v>28</v>
      </c>
      <c r="C43" s="73">
        <v>30000</v>
      </c>
      <c r="D43" s="38" t="s">
        <v>43</v>
      </c>
      <c r="E43" s="19"/>
      <c r="F43" s="11"/>
    </row>
    <row r="44" spans="1:6" ht="18" customHeight="1" x14ac:dyDescent="0.15">
      <c r="A44" s="7"/>
      <c r="B44" s="1" t="s">
        <v>29</v>
      </c>
      <c r="C44" s="73">
        <v>20000</v>
      </c>
      <c r="D44" s="38" t="s">
        <v>43</v>
      </c>
      <c r="E44" s="19"/>
      <c r="F44" s="11" t="s">
        <v>68</v>
      </c>
    </row>
    <row r="45" spans="1:6" ht="18" customHeight="1" x14ac:dyDescent="0.15">
      <c r="A45" s="8"/>
      <c r="B45" s="1" t="s">
        <v>30</v>
      </c>
      <c r="C45" s="73">
        <v>10000</v>
      </c>
      <c r="D45" s="38" t="s">
        <v>43</v>
      </c>
      <c r="E45" s="19"/>
      <c r="F45" s="11" t="s">
        <v>69</v>
      </c>
    </row>
    <row r="46" spans="1:6" ht="27.95" customHeight="1" x14ac:dyDescent="0.15">
      <c r="A46" s="203" t="s">
        <v>31</v>
      </c>
      <c r="B46" s="196"/>
      <c r="C46" s="73">
        <v>5000</v>
      </c>
      <c r="D46" s="38" t="s">
        <v>43</v>
      </c>
      <c r="E46" s="19"/>
      <c r="F46" s="12" t="s">
        <v>71</v>
      </c>
    </row>
    <row r="47" spans="1:6" ht="18" customHeight="1" x14ac:dyDescent="0.15">
      <c r="A47" s="203" t="s">
        <v>32</v>
      </c>
      <c r="B47" s="196"/>
      <c r="C47" s="14" t="s">
        <v>208</v>
      </c>
      <c r="D47" s="20"/>
      <c r="E47" s="19"/>
      <c r="F47" s="11" t="s">
        <v>72</v>
      </c>
    </row>
    <row r="48" spans="1:6" ht="18" customHeight="1" x14ac:dyDescent="0.15">
      <c r="A48" s="197" t="s">
        <v>33</v>
      </c>
      <c r="B48" s="198"/>
      <c r="C48" s="199"/>
      <c r="D48" s="152"/>
      <c r="E48" s="153"/>
      <c r="F48" s="11"/>
    </row>
    <row r="49" spans="1:6" ht="18" customHeight="1" x14ac:dyDescent="0.15">
      <c r="A49" s="7"/>
      <c r="B49" s="1" t="s">
        <v>34</v>
      </c>
      <c r="C49" s="14" t="s">
        <v>209</v>
      </c>
      <c r="D49" s="20"/>
      <c r="E49" s="19"/>
      <c r="F49" s="11" t="s">
        <v>73</v>
      </c>
    </row>
    <row r="50" spans="1:6" ht="18" customHeight="1" x14ac:dyDescent="0.15">
      <c r="A50" s="7"/>
      <c r="B50" s="1" t="s">
        <v>35</v>
      </c>
      <c r="C50" s="14" t="s">
        <v>209</v>
      </c>
      <c r="D50" s="20"/>
      <c r="E50" s="19"/>
      <c r="F50" s="11" t="s">
        <v>73</v>
      </c>
    </row>
    <row r="51" spans="1:6" ht="18" customHeight="1" x14ac:dyDescent="0.15">
      <c r="A51" s="7"/>
      <c r="B51" s="1" t="s">
        <v>36</v>
      </c>
      <c r="C51" s="14" t="s">
        <v>209</v>
      </c>
      <c r="D51" s="20"/>
      <c r="E51" s="19"/>
      <c r="F51" s="11" t="s">
        <v>73</v>
      </c>
    </row>
    <row r="52" spans="1:6" ht="18" customHeight="1" x14ac:dyDescent="0.15">
      <c r="A52" s="8"/>
      <c r="B52" s="1" t="s">
        <v>37</v>
      </c>
      <c r="C52" s="14" t="s">
        <v>210</v>
      </c>
      <c r="D52" s="20"/>
      <c r="E52" s="19"/>
      <c r="F52" s="11" t="s">
        <v>73</v>
      </c>
    </row>
    <row r="53" spans="1:6" ht="18" customHeight="1" x14ac:dyDescent="0.15">
      <c r="A53" s="203" t="s">
        <v>38</v>
      </c>
      <c r="B53" s="196"/>
      <c r="C53" s="14" t="s">
        <v>211</v>
      </c>
      <c r="D53" s="20"/>
      <c r="E53" s="19"/>
      <c r="F53" s="10" t="s">
        <v>78</v>
      </c>
    </row>
    <row r="54" spans="1:6" ht="18" customHeight="1" x14ac:dyDescent="0.15">
      <c r="A54" s="197" t="s">
        <v>39</v>
      </c>
      <c r="B54" s="198"/>
      <c r="C54" s="14" t="s">
        <v>208</v>
      </c>
      <c r="D54" s="154"/>
      <c r="E54" s="154"/>
      <c r="F54" s="200" t="s">
        <v>76</v>
      </c>
    </row>
    <row r="55" spans="1:6" ht="18" customHeight="1" x14ac:dyDescent="0.15">
      <c r="A55" s="7"/>
      <c r="B55" s="6" t="s">
        <v>44</v>
      </c>
      <c r="C55" s="14" t="s">
        <v>212</v>
      </c>
      <c r="D55" s="38" t="s">
        <v>49</v>
      </c>
      <c r="E55" s="19" t="s">
        <v>213</v>
      </c>
      <c r="F55" s="201"/>
    </row>
    <row r="56" spans="1:6" ht="18" customHeight="1" x14ac:dyDescent="0.15">
      <c r="A56" s="7"/>
      <c r="B56" s="6" t="s">
        <v>45</v>
      </c>
      <c r="C56" s="14" t="s">
        <v>214</v>
      </c>
      <c r="D56" s="38" t="s">
        <v>49</v>
      </c>
      <c r="E56" s="19" t="s">
        <v>229</v>
      </c>
      <c r="F56" s="201"/>
    </row>
    <row r="57" spans="1:6" ht="18" customHeight="1" x14ac:dyDescent="0.15">
      <c r="A57" s="7"/>
      <c r="B57" s="6" t="s">
        <v>46</v>
      </c>
      <c r="C57" s="14" t="s">
        <v>215</v>
      </c>
      <c r="D57" s="38" t="s">
        <v>49</v>
      </c>
      <c r="E57" s="19" t="s">
        <v>228</v>
      </c>
      <c r="F57" s="201"/>
    </row>
    <row r="58" spans="1:6" ht="18" customHeight="1" x14ac:dyDescent="0.15">
      <c r="A58" s="7"/>
      <c r="B58" s="6" t="s">
        <v>47</v>
      </c>
      <c r="C58" s="14"/>
      <c r="D58" s="38" t="s">
        <v>49</v>
      </c>
      <c r="E58" s="19"/>
      <c r="F58" s="201"/>
    </row>
    <row r="59" spans="1:6" ht="18" customHeight="1" x14ac:dyDescent="0.15">
      <c r="A59" s="7"/>
      <c r="B59" s="6" t="s">
        <v>48</v>
      </c>
      <c r="C59" s="14"/>
      <c r="D59" s="38" t="s">
        <v>49</v>
      </c>
      <c r="E59" s="19"/>
      <c r="F59" s="201"/>
    </row>
    <row r="60" spans="1:6" ht="18" customHeight="1" x14ac:dyDescent="0.15">
      <c r="A60" s="8"/>
      <c r="B60" s="6" t="s">
        <v>74</v>
      </c>
      <c r="C60" s="14"/>
      <c r="D60" s="38" t="s">
        <v>49</v>
      </c>
      <c r="E60" s="19"/>
      <c r="F60" s="202"/>
    </row>
  </sheetData>
  <mergeCells count="31">
    <mergeCell ref="C39:E39"/>
    <mergeCell ref="A18:B18"/>
    <mergeCell ref="A19:B19"/>
    <mergeCell ref="A31:B31"/>
    <mergeCell ref="F54:F60"/>
    <mergeCell ref="A53:B53"/>
    <mergeCell ref="A54:B54"/>
    <mergeCell ref="A46:B46"/>
    <mergeCell ref="A48:B48"/>
    <mergeCell ref="C48:E48"/>
    <mergeCell ref="D54:E54"/>
    <mergeCell ref="A32:B32"/>
    <mergeCell ref="A39:B39"/>
    <mergeCell ref="A47:B47"/>
    <mergeCell ref="C32:E32"/>
    <mergeCell ref="F22:F23"/>
    <mergeCell ref="A2:B2"/>
    <mergeCell ref="A3:B3"/>
    <mergeCell ref="A4:B4"/>
    <mergeCell ref="A10:B10"/>
    <mergeCell ref="C10:E10"/>
    <mergeCell ref="A24:B24"/>
    <mergeCell ref="C24:E24"/>
    <mergeCell ref="C4:E4"/>
    <mergeCell ref="A28:B28"/>
    <mergeCell ref="C28:E28"/>
    <mergeCell ref="B20:B21"/>
    <mergeCell ref="B22:B23"/>
    <mergeCell ref="A16:B16"/>
    <mergeCell ref="A17:B17"/>
    <mergeCell ref="C19:E19"/>
  </mergeCells>
  <phoneticPr fontId="1"/>
  <dataValidations count="7">
    <dataValidation type="list" allowBlank="1" showInputMessage="1" showErrorMessage="1" sqref="C55:C59">
      <formula1>"居室,廊下,建物構造,設備,費用,土地建物権利関係,その他"</formula1>
    </dataValidation>
    <dataValidation type="list" allowBlank="1" showInputMessage="1" showErrorMessage="1" sqref="C53">
      <formula1>"加入,未加入"</formula1>
    </dataValidation>
    <dataValidation type="list" allowBlank="1" showInputMessage="1" showErrorMessage="1" sqref="C49:C52">
      <formula1>"書面交付あり,閲覧のみ,交付・閲覧なし"</formula1>
    </dataValidation>
    <dataValidation type="list" allowBlank="1" showInputMessage="1" showErrorMessage="1" sqref="C47 C54">
      <formula1>"あり,なし"</formula1>
    </dataValidation>
    <dataValidation type="list" allowBlank="1" showInputMessage="1" showErrorMessage="1" sqref="C27">
      <formula1>"銀行,保証会社,有料協入居者基金,保険会社,その他,なし"</formula1>
    </dataValidation>
    <dataValidation type="list" allowBlank="1" showInputMessage="1" showErrorMessage="1" sqref="D17">
      <formula1>"人,戸"</formula1>
    </dataValidation>
    <dataValidation type="list" allowBlank="1" showInputMessage="1" showErrorMessage="1" sqref="C3">
      <formula1>"介護付有料老人ホーム,住宅型有料老人ホーム,サービス付き高齢者向け住宅(住宅型),サービス付き高齢者向け住宅(介護付)"</formula1>
    </dataValidation>
  </dataValidations>
  <pageMargins left="0.47244094488188981" right="0.39370078740157483" top="0.59055118110236227" bottom="0.39370078740157483" header="0.31496062992125984" footer="0.31496062992125984"/>
  <pageSetup paperSize="9" scale="97" orientation="landscape" r:id="rId1"/>
  <rowBreaks count="1" manualBreakCount="1">
    <brk id="29" max="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6"/>
  <sheetViews>
    <sheetView workbookViewId="0">
      <selection activeCell="G13" sqref="G13:H13"/>
    </sheetView>
  </sheetViews>
  <sheetFormatPr defaultColWidth="8.625" defaultRowHeight="18" customHeight="1" x14ac:dyDescent="0.15"/>
  <cols>
    <col min="3" max="3" width="4.625" customWidth="1"/>
    <col min="4" max="4" width="1.625" customWidth="1"/>
    <col min="5" max="5" width="2.625" customWidth="1"/>
    <col min="6" max="6" width="3.125" customWidth="1"/>
    <col min="8" max="8" width="6.625" customWidth="1"/>
    <col min="10" max="10" width="6.625" customWidth="1"/>
  </cols>
  <sheetData>
    <row r="1" spans="1:13" ht="18" customHeight="1" x14ac:dyDescent="0.15">
      <c r="A1" s="255" t="s">
        <v>325</v>
      </c>
      <c r="B1" s="255"/>
      <c r="C1" s="255"/>
      <c r="D1" s="255"/>
      <c r="E1" s="255"/>
      <c r="F1" s="255"/>
      <c r="G1" s="255"/>
      <c r="H1" s="255"/>
      <c r="I1" s="255"/>
      <c r="J1" s="255"/>
      <c r="K1" s="255"/>
      <c r="L1" s="255"/>
      <c r="M1" s="255"/>
    </row>
    <row r="3" spans="1:13" ht="18" customHeight="1" x14ac:dyDescent="0.15">
      <c r="A3" s="163" t="s">
        <v>170</v>
      </c>
      <c r="B3" s="163"/>
      <c r="C3" s="163"/>
      <c r="D3" s="33"/>
      <c r="E3" s="196" t="str">
        <f>IF('調査票１（入力用・記入例）'!C5="","",'調査票１（入力用・記入例）'!C5)</f>
        <v>有料老人ホーム　○○○</v>
      </c>
      <c r="F3" s="163"/>
      <c r="G3" s="163"/>
      <c r="H3" s="163"/>
      <c r="I3" s="163"/>
      <c r="J3" s="163"/>
      <c r="K3" s="163"/>
      <c r="L3" s="163"/>
      <c r="M3" s="163"/>
    </row>
    <row r="4" spans="1:13" ht="18" customHeight="1" x14ac:dyDescent="0.15">
      <c r="A4" s="163" t="s">
        <v>171</v>
      </c>
      <c r="B4" s="163"/>
      <c r="C4" s="163"/>
      <c r="D4" s="32"/>
      <c r="E4" s="196" t="str">
        <f>IF('調査票１（入力用・記入例）'!C3="","",'調査票１（入力用・記入例）'!C3)</f>
        <v>介護付有料老人ホーム</v>
      </c>
      <c r="F4" s="163"/>
      <c r="G4" s="163"/>
      <c r="H4" s="163"/>
      <c r="I4" s="163"/>
      <c r="J4" s="163"/>
      <c r="K4" s="163"/>
      <c r="L4" s="163"/>
      <c r="M4" s="163"/>
    </row>
    <row r="5" spans="1:13" ht="18" customHeight="1" x14ac:dyDescent="0.15">
      <c r="A5" s="259" t="s">
        <v>172</v>
      </c>
      <c r="B5" s="259"/>
      <c r="C5" s="260"/>
      <c r="D5" s="59"/>
      <c r="E5" s="36" t="s">
        <v>163</v>
      </c>
      <c r="F5" s="253" t="str">
        <f>IF('調査票１（入力用・記入例）'!C6="","",'調査票１（入力用・記入例）'!C6)</f>
        <v>334-0073</v>
      </c>
      <c r="G5" s="253"/>
      <c r="H5" s="22"/>
      <c r="I5" s="22"/>
      <c r="J5" s="22"/>
      <c r="K5" s="22"/>
      <c r="L5" s="22"/>
      <c r="M5" s="23"/>
    </row>
    <row r="6" spans="1:13" ht="18" customHeight="1" x14ac:dyDescent="0.15">
      <c r="A6" s="259"/>
      <c r="B6" s="259"/>
      <c r="C6" s="260"/>
      <c r="D6" s="60"/>
      <c r="E6" s="227" t="str">
        <f>IF('調査票１（入力用・記入例）'!C7="","",'調査票１（入力用・記入例）'!C7)</f>
        <v>川口市赤井○○○-△△</v>
      </c>
      <c r="F6" s="227"/>
      <c r="G6" s="227"/>
      <c r="H6" s="227"/>
      <c r="I6" s="227"/>
      <c r="J6" s="227"/>
      <c r="K6" s="227"/>
      <c r="L6" s="227"/>
      <c r="M6" s="261"/>
    </row>
    <row r="7" spans="1:13" ht="18" customHeight="1" x14ac:dyDescent="0.15">
      <c r="A7" s="259"/>
      <c r="B7" s="259"/>
      <c r="C7" s="260"/>
      <c r="D7" s="61"/>
      <c r="E7" s="25" t="s">
        <v>196</v>
      </c>
      <c r="F7" s="25"/>
      <c r="G7" s="262" t="str">
        <f>IF('調査票１（入力用・記入例）'!C8="","",'調査票１（入力用・記入例）'!C8)</f>
        <v>048-○○○-△△△△</v>
      </c>
      <c r="H7" s="262"/>
      <c r="I7" s="262"/>
      <c r="J7" s="25" t="s">
        <v>200</v>
      </c>
      <c r="K7" s="262" t="str">
        <f>IF('調査票１（入力用・記入例）'!C9="","",'調査票１（入力用・記入例）'!C9)</f>
        <v>048-○○○-△△△△</v>
      </c>
      <c r="L7" s="262"/>
      <c r="M7" s="241"/>
    </row>
    <row r="8" spans="1:13" ht="18" customHeight="1" x14ac:dyDescent="0.15">
      <c r="A8" s="163" t="s">
        <v>173</v>
      </c>
      <c r="B8" s="163"/>
      <c r="C8" s="163"/>
      <c r="D8" s="33"/>
      <c r="E8" s="195" t="str">
        <f>IF('調査票１（入力用・記入例）'!C11="","",'調査票１（入力用・記入例）'!C11)</f>
        <v>川口市</v>
      </c>
      <c r="F8" s="195"/>
      <c r="G8" s="195"/>
      <c r="H8" s="195"/>
      <c r="I8" s="195"/>
      <c r="J8" s="195"/>
      <c r="K8" s="195"/>
      <c r="L8" s="195"/>
      <c r="M8" s="196"/>
    </row>
    <row r="9" spans="1:13" ht="18" customHeight="1" x14ac:dyDescent="0.15">
      <c r="A9" s="163" t="s">
        <v>174</v>
      </c>
      <c r="B9" s="163"/>
      <c r="C9" s="163"/>
      <c r="D9" s="33"/>
      <c r="E9" s="263">
        <f>IF('調査票１（入力用・記入例）'!C16="","",'調査票１（入力用・記入例）'!C16)</f>
        <v>43556</v>
      </c>
      <c r="F9" s="263"/>
      <c r="G9" s="263"/>
      <c r="H9" s="263"/>
      <c r="I9" s="263"/>
      <c r="J9" s="263"/>
      <c r="K9" s="263"/>
      <c r="L9" s="263"/>
      <c r="M9" s="264"/>
    </row>
    <row r="10" spans="1:13" ht="18" customHeight="1" x14ac:dyDescent="0.15">
      <c r="A10" s="163" t="s">
        <v>175</v>
      </c>
      <c r="B10" s="163"/>
      <c r="C10" s="163"/>
      <c r="D10" s="33"/>
      <c r="E10" s="152">
        <f>IF('調査票１（入力用・記入例）'!C17="","",'調査票１（入力用・記入例）'!C17)</f>
        <v>70</v>
      </c>
      <c r="F10" s="152"/>
      <c r="G10" s="152"/>
      <c r="H10" s="43" t="s">
        <v>201</v>
      </c>
      <c r="I10" s="43"/>
      <c r="J10" s="43"/>
      <c r="K10" s="43"/>
      <c r="L10" s="43"/>
      <c r="M10" s="44"/>
    </row>
    <row r="11" spans="1:13" ht="18" customHeight="1" x14ac:dyDescent="0.15">
      <c r="A11" s="163" t="s">
        <v>176</v>
      </c>
      <c r="B11" s="163"/>
      <c r="C11" s="163"/>
      <c r="D11" s="33"/>
      <c r="E11" s="152">
        <f>IF('調査票１（入力用・記入例）'!C18="","",'調査票１（入力用・記入例）'!C18)</f>
        <v>65</v>
      </c>
      <c r="F11" s="152"/>
      <c r="G11" s="152"/>
      <c r="H11" s="43" t="s">
        <v>327</v>
      </c>
      <c r="I11" s="43"/>
      <c r="J11" s="43"/>
      <c r="K11" s="43"/>
      <c r="L11" s="43"/>
      <c r="M11" s="44"/>
    </row>
    <row r="12" spans="1:13" ht="18" customHeight="1" x14ac:dyDescent="0.15">
      <c r="A12" s="163" t="s">
        <v>177</v>
      </c>
      <c r="B12" s="163"/>
      <c r="C12" s="163"/>
      <c r="D12" s="33"/>
      <c r="E12" s="195" t="str">
        <f>IF(OR(SUM('調査票１（入力用・記入例）'!C20:C23)=0,AND('調査票１（入力用・記入例）'!C20="",'調査票１（入力用・記入例）'!C21="",'調査票１（入力用・記入例）'!C22="",'調査票１（入力用・記入例）'!C23="")),"なし","あり")</f>
        <v>あり</v>
      </c>
      <c r="F12" s="195"/>
      <c r="G12" s="54" t="str">
        <f>IF(H12="","","（家賃の")</f>
        <v>（家賃の</v>
      </c>
      <c r="H12" s="31">
        <f>IF(E12="なし","",MAX('調査票１（入力用・記入例）'!C20,'調査票１（入力用・記入例）'!C22))</f>
        <v>3</v>
      </c>
      <c r="I12" s="43" t="str">
        <f>IF(H12="","","月分）")</f>
        <v>月分）</v>
      </c>
      <c r="J12" s="54" t="str">
        <f>IF(K12="","","定額（")</f>
        <v/>
      </c>
      <c r="K12" s="265" t="str">
        <f>IF(E12="","",IF(AND(OR('調査票１（入力用・記入例）'!C21="",'調査票１（入力用・記入例）'!C21=0),OR('調査票１（入力用・記入例）'!C23="",'調査票１（入力用・記入例）'!C23=0)),"",MAX('調査票１（入力用・記入例）'!C21,'調査票１（入力用・記入例）'!C23)))</f>
        <v/>
      </c>
      <c r="L12" s="265"/>
      <c r="M12" s="44" t="str">
        <f>IF(K12="","","円）")</f>
        <v/>
      </c>
    </row>
    <row r="13" spans="1:13" ht="18" customHeight="1" x14ac:dyDescent="0.15">
      <c r="A13" s="163" t="s">
        <v>178</v>
      </c>
      <c r="B13" s="163"/>
      <c r="C13" s="163"/>
      <c r="D13" s="33"/>
      <c r="E13" s="195" t="s">
        <v>219</v>
      </c>
      <c r="F13" s="195"/>
      <c r="G13" s="265">
        <f>IF('調査票１（入力用・記入例）'!C25="","",'調査票１（入力用・記入例）'!C25)</f>
        <v>1500000</v>
      </c>
      <c r="H13" s="265"/>
      <c r="I13" s="152" t="s">
        <v>216</v>
      </c>
      <c r="J13" s="152"/>
      <c r="K13" s="265">
        <f>IF('調査票１（入力用・記入例）'!C26="","",'調査票１（入力用・記入例）'!C26)</f>
        <v>2500000</v>
      </c>
      <c r="L13" s="265"/>
      <c r="M13" s="44" t="s">
        <v>43</v>
      </c>
    </row>
    <row r="14" spans="1:13" ht="18" customHeight="1" x14ac:dyDescent="0.15">
      <c r="A14" s="163"/>
      <c r="B14" s="163"/>
      <c r="C14" s="163"/>
      <c r="D14" s="33"/>
      <c r="E14" s="195" t="s">
        <v>220</v>
      </c>
      <c r="F14" s="195"/>
      <c r="G14" s="196"/>
      <c r="H14" s="155" t="str">
        <f>IF('調査票１（入力用・記入例）'!C27="","",IF('調査票１（入力用・記入例）'!C27="なし","なし","あり"))</f>
        <v>あり</v>
      </c>
      <c r="I14" s="156"/>
      <c r="J14" s="156"/>
      <c r="K14" s="156"/>
      <c r="L14" s="156"/>
      <c r="M14" s="157"/>
    </row>
    <row r="15" spans="1:13" ht="18" customHeight="1" x14ac:dyDescent="0.15">
      <c r="A15" s="1" t="s">
        <v>179</v>
      </c>
      <c r="B15" s="1"/>
      <c r="C15" s="1"/>
      <c r="D15" s="45"/>
      <c r="E15" s="249">
        <f>IF('調査票１（入力用・記入例）'!C30="","",'調査票１（入力用・記入例）'!C30)</f>
        <v>50000</v>
      </c>
      <c r="F15" s="249"/>
      <c r="G15" s="249"/>
      <c r="H15" s="43" t="s">
        <v>43</v>
      </c>
      <c r="I15" s="43"/>
      <c r="J15" s="43"/>
      <c r="K15" s="43"/>
      <c r="L15" s="43"/>
      <c r="M15" s="44"/>
    </row>
    <row r="16" spans="1:13" ht="18" customHeight="1" x14ac:dyDescent="0.15">
      <c r="A16" s="163" t="s">
        <v>180</v>
      </c>
      <c r="B16" s="163"/>
      <c r="C16" s="163"/>
      <c r="D16" s="33"/>
      <c r="E16" s="249">
        <f>IF('調査票１（入力用・記入例）'!C31="","",'調査票１（入力用・記入例）'!C31)</f>
        <v>80000</v>
      </c>
      <c r="F16" s="249"/>
      <c r="G16" s="249"/>
      <c r="H16" s="43" t="s">
        <v>43</v>
      </c>
      <c r="I16" s="43"/>
      <c r="J16" s="43"/>
      <c r="K16" s="43"/>
      <c r="L16" s="43"/>
      <c r="M16" s="44"/>
    </row>
    <row r="17" spans="1:13" ht="18" customHeight="1" x14ac:dyDescent="0.15">
      <c r="A17" s="235" t="s">
        <v>181</v>
      </c>
      <c r="B17" s="163" t="s">
        <v>186</v>
      </c>
      <c r="C17" s="163"/>
      <c r="D17" s="248">
        <f>IF('調査票１（入力用・記入例）'!C33="","",'調査票１（入力用・記入例）'!C33)</f>
        <v>165000</v>
      </c>
      <c r="E17" s="249"/>
      <c r="F17" s="249"/>
      <c r="G17" s="249"/>
      <c r="H17" s="43" t="s">
        <v>199</v>
      </c>
      <c r="I17" s="249">
        <f>IF('調査票１（入力用・記入例）'!C40="","",'調査票１（入力用・記入例）'!C40)</f>
        <v>190000</v>
      </c>
      <c r="J17" s="249"/>
      <c r="K17" s="43" t="s">
        <v>43</v>
      </c>
      <c r="L17" s="43"/>
      <c r="M17" s="44"/>
    </row>
    <row r="18" spans="1:13" ht="18" customHeight="1" x14ac:dyDescent="0.15">
      <c r="A18" s="235"/>
      <c r="B18" s="246" t="s">
        <v>187</v>
      </c>
      <c r="C18" s="246"/>
      <c r="D18" s="267">
        <f>IF('調査票１（入力用・記入例）'!C34="","",'調査票１（入力用・記入例）'!C34)</f>
        <v>60000</v>
      </c>
      <c r="E18" s="266"/>
      <c r="F18" s="266"/>
      <c r="G18" s="266"/>
      <c r="H18" s="55" t="s">
        <v>199</v>
      </c>
      <c r="I18" s="266">
        <f>IF('調査票１（入力用・記入例）'!C41="","",'調査票１（入力用・記入例）'!C41)</f>
        <v>85000</v>
      </c>
      <c r="J18" s="266"/>
      <c r="K18" s="55" t="s">
        <v>43</v>
      </c>
      <c r="L18" s="55"/>
      <c r="M18" s="56"/>
    </row>
    <row r="19" spans="1:13" ht="18" customHeight="1" x14ac:dyDescent="0.15">
      <c r="A19" s="235"/>
      <c r="B19" s="240" t="s">
        <v>188</v>
      </c>
      <c r="C19" s="240"/>
      <c r="D19" s="247">
        <f>IF('調査票１（入力用・記入例）'!C35="","",'調査票１（入力用・記入例）'!C35)</f>
        <v>45000</v>
      </c>
      <c r="E19" s="244"/>
      <c r="F19" s="244"/>
      <c r="G19" s="244"/>
      <c r="H19" s="57" t="s">
        <v>199</v>
      </c>
      <c r="I19" s="244">
        <f>IF('調査票１（入力用・記入例）'!C42="","",'調査票１（入力用・記入例）'!C42)</f>
        <v>45000</v>
      </c>
      <c r="J19" s="244"/>
      <c r="K19" s="57" t="s">
        <v>43</v>
      </c>
      <c r="L19" s="57"/>
      <c r="M19" s="58"/>
    </row>
    <row r="20" spans="1:13" ht="18" customHeight="1" x14ac:dyDescent="0.15">
      <c r="A20" s="235"/>
      <c r="B20" s="240" t="s">
        <v>189</v>
      </c>
      <c r="C20" s="240"/>
      <c r="D20" s="247">
        <f>IF('調査票１（入力用・記入例）'!C36="","",'調査票１（入力用・記入例）'!C36)</f>
        <v>30000</v>
      </c>
      <c r="E20" s="244"/>
      <c r="F20" s="244"/>
      <c r="G20" s="244"/>
      <c r="H20" s="57" t="s">
        <v>199</v>
      </c>
      <c r="I20" s="244">
        <f>IF('調査票１（入力用・記入例）'!C43="","",'調査票１（入力用・記入例）'!C43)</f>
        <v>30000</v>
      </c>
      <c r="J20" s="244"/>
      <c r="K20" s="57" t="s">
        <v>43</v>
      </c>
      <c r="L20" s="57"/>
      <c r="M20" s="58"/>
    </row>
    <row r="21" spans="1:13" ht="18" customHeight="1" x14ac:dyDescent="0.15">
      <c r="A21" s="235"/>
      <c r="B21" s="296" t="s">
        <v>190</v>
      </c>
      <c r="C21" s="296"/>
      <c r="D21" s="247">
        <f>IF('調査票１（入力用・記入例）'!C37="","",'調査票１（入力用・記入例）'!C37)</f>
        <v>20000</v>
      </c>
      <c r="E21" s="244"/>
      <c r="F21" s="244"/>
      <c r="G21" s="244"/>
      <c r="H21" s="57" t="s">
        <v>199</v>
      </c>
      <c r="I21" s="244">
        <f>IF('調査票１（入力用・記入例）'!C44="","",'調査票１（入力用・記入例）'!C44)</f>
        <v>20000</v>
      </c>
      <c r="J21" s="244"/>
      <c r="K21" s="57" t="s">
        <v>43</v>
      </c>
      <c r="L21" s="57"/>
      <c r="M21" s="58"/>
    </row>
    <row r="22" spans="1:13" ht="18" customHeight="1" x14ac:dyDescent="0.15">
      <c r="A22" s="235"/>
      <c r="B22" s="217" t="s">
        <v>191</v>
      </c>
      <c r="C22" s="217"/>
      <c r="D22" s="250">
        <f>IF('調査票１（入力用・記入例）'!C38="","",'調査票１（入力用・記入例）'!C38)</f>
        <v>10000</v>
      </c>
      <c r="E22" s="251"/>
      <c r="F22" s="251"/>
      <c r="G22" s="251"/>
      <c r="H22" s="25" t="s">
        <v>199</v>
      </c>
      <c r="I22" s="252">
        <f>IF('調査票１（入力用・記入例）'!C45="","",'調査票１（入力用・記入例）'!C45)</f>
        <v>10000</v>
      </c>
      <c r="J22" s="252"/>
      <c r="K22" s="25" t="s">
        <v>43</v>
      </c>
      <c r="L22" s="25"/>
      <c r="M22" s="26"/>
    </row>
    <row r="23" spans="1:13" ht="18" customHeight="1" x14ac:dyDescent="0.15">
      <c r="A23" s="163" t="s">
        <v>182</v>
      </c>
      <c r="B23" s="163"/>
      <c r="C23" s="163"/>
      <c r="D23" s="203">
        <f>IF('調査票１（入力用・記入例）'!C46="","",'調査票１（入力用・記入例）'!C46)</f>
        <v>5000</v>
      </c>
      <c r="E23" s="195"/>
      <c r="F23" s="195"/>
      <c r="G23" s="195"/>
      <c r="H23" s="43" t="s">
        <v>43</v>
      </c>
      <c r="I23" s="43"/>
      <c r="J23" s="43"/>
      <c r="K23" s="43"/>
      <c r="L23" s="43"/>
      <c r="M23" s="44"/>
    </row>
    <row r="24" spans="1:13" ht="18" customHeight="1" x14ac:dyDescent="0.15">
      <c r="A24" s="163" t="s">
        <v>183</v>
      </c>
      <c r="B24" s="163"/>
      <c r="C24" s="163"/>
      <c r="D24" s="33"/>
      <c r="E24" s="195" t="str">
        <f>IF('調査票１（入力用・記入例）'!C47="","",'調査票１（入力用・記入例）'!C47)</f>
        <v>あり</v>
      </c>
      <c r="F24" s="195"/>
      <c r="G24" s="195"/>
      <c r="H24" s="195"/>
      <c r="I24" s="195"/>
      <c r="J24" s="195"/>
      <c r="K24" s="195"/>
      <c r="L24" s="195"/>
      <c r="M24" s="196"/>
    </row>
    <row r="25" spans="1:13" ht="18" customHeight="1" x14ac:dyDescent="0.15">
      <c r="A25" s="235" t="s">
        <v>184</v>
      </c>
      <c r="B25" s="297" t="s">
        <v>192</v>
      </c>
      <c r="C25" s="297"/>
      <c r="D25" s="64"/>
      <c r="E25" s="245" t="str">
        <f>IF('調査票１（入力用・記入例）'!C49="","",'調査票１（入力用・記入例）'!C49)</f>
        <v>書面交付あり</v>
      </c>
      <c r="F25" s="246"/>
      <c r="G25" s="246"/>
      <c r="H25" s="246"/>
      <c r="I25" s="246"/>
      <c r="J25" s="246"/>
      <c r="K25" s="246"/>
      <c r="L25" s="246"/>
      <c r="M25" s="246"/>
    </row>
    <row r="26" spans="1:13" ht="18" customHeight="1" x14ac:dyDescent="0.15">
      <c r="A26" s="235"/>
      <c r="B26" s="240" t="s">
        <v>193</v>
      </c>
      <c r="C26" s="240"/>
      <c r="D26" s="62"/>
      <c r="E26" s="239" t="str">
        <f>IF('調査票１（入力用・記入例）'!C50="","",'調査票１（入力用・記入例）'!C50)</f>
        <v>書面交付あり</v>
      </c>
      <c r="F26" s="240"/>
      <c r="G26" s="240"/>
      <c r="H26" s="240"/>
      <c r="I26" s="240"/>
      <c r="J26" s="240"/>
      <c r="K26" s="240"/>
      <c r="L26" s="240"/>
      <c r="M26" s="240"/>
    </row>
    <row r="27" spans="1:13" ht="18" customHeight="1" x14ac:dyDescent="0.15">
      <c r="A27" s="235"/>
      <c r="B27" s="240" t="s">
        <v>194</v>
      </c>
      <c r="C27" s="240"/>
      <c r="D27" s="62"/>
      <c r="E27" s="239" t="str">
        <f>IF('調査票１（入力用・記入例）'!C51="","",'調査票１（入力用・記入例）'!C51)</f>
        <v>書面交付あり</v>
      </c>
      <c r="F27" s="240"/>
      <c r="G27" s="240"/>
      <c r="H27" s="240"/>
      <c r="I27" s="240"/>
      <c r="J27" s="240"/>
      <c r="K27" s="240"/>
      <c r="L27" s="240"/>
      <c r="M27" s="240"/>
    </row>
    <row r="28" spans="1:13" ht="18" customHeight="1" x14ac:dyDescent="0.15">
      <c r="A28" s="235"/>
      <c r="B28" s="217" t="s">
        <v>195</v>
      </c>
      <c r="C28" s="217"/>
      <c r="D28" s="65"/>
      <c r="E28" s="241" t="str">
        <f>IF('調査票１（入力用・記入例）'!C52="","",'調査票１（入力用・記入例）'!C52)</f>
        <v>閲覧のみ</v>
      </c>
      <c r="F28" s="217"/>
      <c r="G28" s="217"/>
      <c r="H28" s="217"/>
      <c r="I28" s="217"/>
      <c r="J28" s="217"/>
      <c r="K28" s="217"/>
      <c r="L28" s="217"/>
      <c r="M28" s="217"/>
    </row>
    <row r="29" spans="1:13" ht="30" customHeight="1" x14ac:dyDescent="0.15">
      <c r="A29" s="235" t="s">
        <v>197</v>
      </c>
      <c r="B29" s="235"/>
      <c r="C29" s="235"/>
      <c r="D29" s="63"/>
      <c r="E29" s="195" t="str">
        <f>IF('調査票１（入力用・記入例）'!C53="","",'調査票１（入力用・記入例）'!C53)</f>
        <v>加入</v>
      </c>
      <c r="F29" s="195"/>
      <c r="G29" s="195"/>
      <c r="H29" s="195"/>
      <c r="I29" s="195"/>
      <c r="J29" s="195"/>
      <c r="K29" s="195"/>
      <c r="L29" s="195"/>
      <c r="M29" s="196"/>
    </row>
    <row r="30" spans="1:13" ht="18" customHeight="1" x14ac:dyDescent="0.15">
      <c r="A30" s="163" t="s">
        <v>185</v>
      </c>
      <c r="B30" s="163"/>
      <c r="C30" s="163"/>
      <c r="D30" s="33"/>
      <c r="E30" s="195" t="str">
        <f>IF('調査票１（入力用・記入例）'!C54="","",'調査票１（入力用・記入例）'!C54)</f>
        <v>あり</v>
      </c>
      <c r="F30" s="195"/>
      <c r="G30" s="195"/>
      <c r="H30" s="195"/>
      <c r="I30" s="195"/>
      <c r="J30" s="195"/>
      <c r="K30" s="195"/>
      <c r="L30" s="195"/>
      <c r="M30" s="196"/>
    </row>
    <row r="31" spans="1:13" ht="18" customHeight="1" x14ac:dyDescent="0.15">
      <c r="A31" s="163"/>
      <c r="B31" s="163"/>
      <c r="C31" s="163"/>
      <c r="D31" s="199" t="s">
        <v>198</v>
      </c>
      <c r="E31" s="152"/>
      <c r="F31" s="195" t="str">
        <f>IF('調査票１（入力用・記入例）'!C55="","",'調査票１（入力用・記入例）'!C55)</f>
        <v>居室</v>
      </c>
      <c r="G31" s="195"/>
      <c r="H31" s="196"/>
      <c r="I31" s="163" t="str">
        <f>IF('調査票１（入力用・記入例）'!E55="","",'調査票１（入力用・記入例）'!E55)</f>
        <v>基準面積以下</v>
      </c>
      <c r="J31" s="163"/>
      <c r="K31" s="163"/>
      <c r="L31" s="163"/>
      <c r="M31" s="163"/>
    </row>
    <row r="32" spans="1:13" ht="18" customHeight="1" x14ac:dyDescent="0.15">
      <c r="A32" s="163"/>
      <c r="B32" s="163"/>
      <c r="C32" s="163"/>
      <c r="D32" s="199" t="s">
        <v>198</v>
      </c>
      <c r="E32" s="152"/>
      <c r="F32" s="195" t="str">
        <f>IF('調査票１（入力用・記入例）'!C56="","",'調査票１（入力用・記入例）'!C56)</f>
        <v>廊下</v>
      </c>
      <c r="G32" s="195"/>
      <c r="H32" s="196"/>
      <c r="I32" s="163" t="str">
        <f>IF('調査票１（入力用・記入例）'!E56="","",'調査票１（入力用・記入例）'!E56)</f>
        <v>廊下幅不足</v>
      </c>
      <c r="J32" s="163"/>
      <c r="K32" s="163"/>
      <c r="L32" s="163"/>
      <c r="M32" s="163"/>
    </row>
    <row r="33" spans="1:13" ht="18" customHeight="1" x14ac:dyDescent="0.15">
      <c r="A33" s="163"/>
      <c r="B33" s="163"/>
      <c r="C33" s="163"/>
      <c r="D33" s="199" t="s">
        <v>198</v>
      </c>
      <c r="E33" s="152"/>
      <c r="F33" s="195" t="str">
        <f>IF('調査票１（入力用・記入例）'!C57="","",'調査票１（入力用・記入例）'!C57)</f>
        <v>設備</v>
      </c>
      <c r="G33" s="195"/>
      <c r="H33" s="196"/>
      <c r="I33" s="163" t="str">
        <f>IF('調査票１（入力用・記入例）'!E57="","",'調査票１（入力用・記入例）'!E57)</f>
        <v>スプリンクラーなし</v>
      </c>
      <c r="J33" s="163"/>
      <c r="K33" s="163"/>
      <c r="L33" s="163"/>
      <c r="M33" s="163"/>
    </row>
    <row r="34" spans="1:13" ht="18" customHeight="1" x14ac:dyDescent="0.15">
      <c r="A34" s="163"/>
      <c r="B34" s="163"/>
      <c r="C34" s="163"/>
      <c r="D34" s="199" t="s">
        <v>198</v>
      </c>
      <c r="E34" s="152"/>
      <c r="F34" s="195" t="str">
        <f>IF('調査票１（入力用・記入例）'!C58="","",'調査票１（入力用・記入例）'!C58)</f>
        <v/>
      </c>
      <c r="G34" s="195"/>
      <c r="H34" s="196"/>
      <c r="I34" s="163" t="str">
        <f>IF('調査票１（入力用・記入例）'!E58="","",'調査票１（入力用・記入例）'!E58)</f>
        <v/>
      </c>
      <c r="J34" s="163"/>
      <c r="K34" s="163"/>
      <c r="L34" s="163"/>
      <c r="M34" s="163"/>
    </row>
    <row r="35" spans="1:13" ht="18" customHeight="1" x14ac:dyDescent="0.15">
      <c r="A35" s="163"/>
      <c r="B35" s="163"/>
      <c r="C35" s="163"/>
      <c r="D35" s="199" t="s">
        <v>198</v>
      </c>
      <c r="E35" s="152"/>
      <c r="F35" s="195" t="str">
        <f>IF('調査票１（入力用・記入例）'!C59="","",'調査票１（入力用・記入例）'!C59)</f>
        <v/>
      </c>
      <c r="G35" s="195"/>
      <c r="H35" s="196"/>
      <c r="I35" s="163" t="str">
        <f>IF('調査票１（入力用・記入例）'!E59="","",'調査票１（入力用・記入例）'!E59)</f>
        <v/>
      </c>
      <c r="J35" s="163"/>
      <c r="K35" s="163"/>
      <c r="L35" s="163"/>
      <c r="M35" s="163"/>
    </row>
    <row r="36" spans="1:13" ht="18" customHeight="1" x14ac:dyDescent="0.15">
      <c r="A36" s="163"/>
      <c r="B36" s="163"/>
      <c r="C36" s="163"/>
      <c r="D36" s="199" t="s">
        <v>198</v>
      </c>
      <c r="E36" s="152"/>
      <c r="F36" s="195" t="str">
        <f>IF('調査票１（入力用・記入例）'!C60="","",'調査票１（入力用・記入例）'!C60)</f>
        <v/>
      </c>
      <c r="G36" s="195"/>
      <c r="H36" s="196"/>
      <c r="I36" s="163" t="str">
        <f>IF('調査票１（入力用・記入例）'!E60="","",'調査票１（入力用・記入例）'!E60)</f>
        <v/>
      </c>
      <c r="J36" s="163"/>
      <c r="K36" s="163"/>
      <c r="L36" s="163"/>
      <c r="M36" s="163"/>
    </row>
  </sheetData>
  <mergeCells count="85">
    <mergeCell ref="D36:E36"/>
    <mergeCell ref="F36:H36"/>
    <mergeCell ref="A5:C7"/>
    <mergeCell ref="F5:G5"/>
    <mergeCell ref="E6:M6"/>
    <mergeCell ref="G7:I7"/>
    <mergeCell ref="K7:M7"/>
    <mergeCell ref="F35:H35"/>
    <mergeCell ref="I35:M35"/>
    <mergeCell ref="D34:E34"/>
    <mergeCell ref="D35:E35"/>
    <mergeCell ref="D33:E33"/>
    <mergeCell ref="I32:M32"/>
    <mergeCell ref="F33:H33"/>
    <mergeCell ref="I33:M33"/>
    <mergeCell ref="F34:H34"/>
    <mergeCell ref="A1:M1"/>
    <mergeCell ref="I13:J13"/>
    <mergeCell ref="E12:F12"/>
    <mergeCell ref="E13:F13"/>
    <mergeCell ref="K12:L12"/>
    <mergeCell ref="K13:L13"/>
    <mergeCell ref="A3:C3"/>
    <mergeCell ref="E3:M3"/>
    <mergeCell ref="A4:C4"/>
    <mergeCell ref="E4:M4"/>
    <mergeCell ref="A8:C8"/>
    <mergeCell ref="E8:M8"/>
    <mergeCell ref="A9:C9"/>
    <mergeCell ref="E9:M9"/>
    <mergeCell ref="A10:C10"/>
    <mergeCell ref="E10:G10"/>
    <mergeCell ref="I34:M34"/>
    <mergeCell ref="D21:G21"/>
    <mergeCell ref="D22:G22"/>
    <mergeCell ref="I20:J20"/>
    <mergeCell ref="A29:C29"/>
    <mergeCell ref="E29:M29"/>
    <mergeCell ref="A30:C36"/>
    <mergeCell ref="E30:M30"/>
    <mergeCell ref="F31:H31"/>
    <mergeCell ref="I31:M31"/>
    <mergeCell ref="F32:H32"/>
    <mergeCell ref="I36:M36"/>
    <mergeCell ref="D31:E31"/>
    <mergeCell ref="D32:E32"/>
    <mergeCell ref="A25:A28"/>
    <mergeCell ref="B25:C25"/>
    <mergeCell ref="E25:M25"/>
    <mergeCell ref="B26:C26"/>
    <mergeCell ref="E26:M26"/>
    <mergeCell ref="B27:C27"/>
    <mergeCell ref="B28:C28"/>
    <mergeCell ref="E28:M28"/>
    <mergeCell ref="E27:M27"/>
    <mergeCell ref="A23:C23"/>
    <mergeCell ref="A24:C24"/>
    <mergeCell ref="E24:M24"/>
    <mergeCell ref="D23:G23"/>
    <mergeCell ref="B19:C19"/>
    <mergeCell ref="I19:J19"/>
    <mergeCell ref="I21:J21"/>
    <mergeCell ref="I22:J22"/>
    <mergeCell ref="D19:G19"/>
    <mergeCell ref="D20:G20"/>
    <mergeCell ref="A17:A22"/>
    <mergeCell ref="B17:C17"/>
    <mergeCell ref="B20:C20"/>
    <mergeCell ref="B21:C21"/>
    <mergeCell ref="B22:C22"/>
    <mergeCell ref="A11:C11"/>
    <mergeCell ref="E11:G11"/>
    <mergeCell ref="I17:J17"/>
    <mergeCell ref="B18:C18"/>
    <mergeCell ref="I18:J18"/>
    <mergeCell ref="A12:C12"/>
    <mergeCell ref="A13:C14"/>
    <mergeCell ref="G13:H13"/>
    <mergeCell ref="E15:G15"/>
    <mergeCell ref="A16:C16"/>
    <mergeCell ref="E16:G16"/>
    <mergeCell ref="H14:M14"/>
    <mergeCell ref="E14:G14"/>
    <mergeCell ref="D17:G17"/>
    <mergeCell ref="D18:G18"/>
  </mergeCells>
  <phoneticPr fontId="1"/>
  <conditionalFormatting sqref="H12">
    <cfRule type="cellIs" dxfId="5"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I63"/>
  <sheetViews>
    <sheetView view="pageBreakPreview" zoomScaleNormal="100" zoomScaleSheetLayoutView="100" workbookViewId="0">
      <selection activeCell="A2" sqref="A2:B2"/>
    </sheetView>
  </sheetViews>
  <sheetFormatPr defaultColWidth="8.625" defaultRowHeight="18" customHeight="1" x14ac:dyDescent="0.15"/>
  <cols>
    <col min="1" max="1" width="2.625" customWidth="1"/>
    <col min="2" max="2" width="19.625" customWidth="1"/>
    <col min="3" max="3" width="3.125" customWidth="1"/>
    <col min="4" max="4" width="40.625" customWidth="1"/>
    <col min="5" max="5" width="13.75" customWidth="1"/>
    <col min="6" max="6" width="14.875" customWidth="1"/>
    <col min="7" max="7" width="20.625" customWidth="1"/>
    <col min="8" max="8" width="19.375" customWidth="1"/>
    <col min="9" max="9" width="19.5" customWidth="1"/>
  </cols>
  <sheetData>
    <row r="1" spans="1:9" ht="18" customHeight="1" x14ac:dyDescent="0.15">
      <c r="A1" t="s">
        <v>79</v>
      </c>
    </row>
    <row r="2" spans="1:9" ht="57" customHeight="1" x14ac:dyDescent="0.15">
      <c r="A2" s="154" t="s">
        <v>1</v>
      </c>
      <c r="B2" s="154"/>
      <c r="C2" s="154" t="s">
        <v>261</v>
      </c>
      <c r="D2" s="154"/>
      <c r="E2" s="107" t="s">
        <v>304</v>
      </c>
      <c r="F2" s="107" t="s">
        <v>305</v>
      </c>
      <c r="G2" s="145" t="s">
        <v>262</v>
      </c>
      <c r="H2" s="145" t="s">
        <v>263</v>
      </c>
      <c r="I2" s="145" t="s">
        <v>264</v>
      </c>
    </row>
    <row r="3" spans="1:9" ht="18" customHeight="1" x14ac:dyDescent="0.15">
      <c r="A3" s="1" t="s">
        <v>80</v>
      </c>
      <c r="B3" s="1"/>
      <c r="C3" s="220" t="str">
        <f>IF('調査票１（入力用・記入例）'!C5="","",'調査票１（入力用・記入例）'!C5)</f>
        <v>有料老人ホーム　○○○</v>
      </c>
      <c r="D3" s="220"/>
      <c r="E3" s="204"/>
      <c r="F3" s="204"/>
      <c r="G3" s="28" t="s">
        <v>94</v>
      </c>
      <c r="H3" s="204"/>
      <c r="I3" s="204"/>
    </row>
    <row r="4" spans="1:9" ht="18" customHeight="1" x14ac:dyDescent="0.15">
      <c r="A4" s="1" t="s">
        <v>81</v>
      </c>
      <c r="B4" s="1"/>
      <c r="C4" s="220" t="str">
        <f>IF('調査票１（入力用・記入例）'!C3="","",'調査票１（入力用・記入例）'!C3)</f>
        <v>介護付有料老人ホーム</v>
      </c>
      <c r="D4" s="220"/>
      <c r="E4" s="204"/>
      <c r="F4" s="204"/>
      <c r="G4" s="28" t="s">
        <v>94</v>
      </c>
      <c r="H4" s="204"/>
      <c r="I4" s="204"/>
    </row>
    <row r="5" spans="1:9" ht="27.95" customHeight="1" x14ac:dyDescent="0.15">
      <c r="A5" s="1" t="s">
        <v>82</v>
      </c>
      <c r="B5" s="1"/>
      <c r="C5" s="221" t="s">
        <v>252</v>
      </c>
      <c r="D5" s="221"/>
      <c r="E5" s="204"/>
      <c r="F5" s="204"/>
      <c r="G5" s="37" t="s">
        <v>95</v>
      </c>
      <c r="H5" s="204"/>
      <c r="I5" s="204"/>
    </row>
    <row r="6" spans="1:9" ht="18" customHeight="1" x14ac:dyDescent="0.15">
      <c r="A6" s="226" t="s">
        <v>115</v>
      </c>
      <c r="B6" s="227"/>
      <c r="C6" s="218">
        <f>SUM(C7:D14)</f>
        <v>35</v>
      </c>
      <c r="D6" s="218"/>
      <c r="E6" s="108"/>
      <c r="F6" s="109"/>
      <c r="G6" s="28" t="s">
        <v>119</v>
      </c>
      <c r="H6" s="28" t="s">
        <v>267</v>
      </c>
      <c r="I6" s="28" t="s">
        <v>267</v>
      </c>
    </row>
    <row r="7" spans="1:9" ht="18" customHeight="1" x14ac:dyDescent="0.15">
      <c r="A7" s="7"/>
      <c r="B7" s="27" t="s">
        <v>83</v>
      </c>
      <c r="C7" s="219">
        <v>1</v>
      </c>
      <c r="D7" s="219"/>
      <c r="E7" s="100">
        <v>0</v>
      </c>
      <c r="F7" s="100">
        <v>0</v>
      </c>
      <c r="G7" s="1" t="s">
        <v>123</v>
      </c>
      <c r="H7" s="211" t="s">
        <v>265</v>
      </c>
      <c r="I7" s="211" t="s">
        <v>266</v>
      </c>
    </row>
    <row r="8" spans="1:9" ht="18" customHeight="1" x14ac:dyDescent="0.15">
      <c r="A8" s="7"/>
      <c r="B8" s="27" t="s">
        <v>84</v>
      </c>
      <c r="C8" s="219">
        <v>3</v>
      </c>
      <c r="D8" s="219"/>
      <c r="E8" s="100">
        <v>1</v>
      </c>
      <c r="F8" s="100">
        <v>0</v>
      </c>
      <c r="G8" s="1" t="s">
        <v>124</v>
      </c>
      <c r="H8" s="212"/>
      <c r="I8" s="214"/>
    </row>
    <row r="9" spans="1:9" ht="18" customHeight="1" x14ac:dyDescent="0.15">
      <c r="A9" s="7"/>
      <c r="B9" s="27" t="s">
        <v>85</v>
      </c>
      <c r="C9" s="219">
        <v>4</v>
      </c>
      <c r="D9" s="219"/>
      <c r="E9" s="100">
        <v>2</v>
      </c>
      <c r="F9" s="100">
        <v>2</v>
      </c>
      <c r="G9" s="1" t="s">
        <v>125</v>
      </c>
      <c r="H9" s="212"/>
      <c r="I9" s="214"/>
    </row>
    <row r="10" spans="1:9" ht="18" customHeight="1" x14ac:dyDescent="0.15">
      <c r="A10" s="7"/>
      <c r="B10" s="27" t="s">
        <v>86</v>
      </c>
      <c r="C10" s="219">
        <v>6</v>
      </c>
      <c r="D10" s="219"/>
      <c r="E10" s="100">
        <v>0</v>
      </c>
      <c r="F10" s="100">
        <v>0</v>
      </c>
      <c r="G10" s="1" t="s">
        <v>126</v>
      </c>
      <c r="H10" s="212"/>
      <c r="I10" s="214"/>
    </row>
    <row r="11" spans="1:9" ht="18" customHeight="1" x14ac:dyDescent="0.15">
      <c r="A11" s="7"/>
      <c r="B11" s="27" t="s">
        <v>87</v>
      </c>
      <c r="C11" s="219">
        <v>5</v>
      </c>
      <c r="D11" s="219"/>
      <c r="E11" s="100">
        <v>3</v>
      </c>
      <c r="F11" s="100">
        <v>2</v>
      </c>
      <c r="G11" s="1" t="s">
        <v>127</v>
      </c>
      <c r="H11" s="212"/>
      <c r="I11" s="214"/>
    </row>
    <row r="12" spans="1:9" ht="18" customHeight="1" x14ac:dyDescent="0.15">
      <c r="A12" s="7"/>
      <c r="B12" s="27" t="s">
        <v>88</v>
      </c>
      <c r="C12" s="219">
        <v>7</v>
      </c>
      <c r="D12" s="219"/>
      <c r="E12" s="100">
        <v>1</v>
      </c>
      <c r="F12" s="100">
        <v>5</v>
      </c>
      <c r="G12" s="1" t="s">
        <v>128</v>
      </c>
      <c r="H12" s="212"/>
      <c r="I12" s="214"/>
    </row>
    <row r="13" spans="1:9" ht="18" customHeight="1" x14ac:dyDescent="0.15">
      <c r="A13" s="7"/>
      <c r="B13" s="27" t="s">
        <v>89</v>
      </c>
      <c r="C13" s="219">
        <v>5</v>
      </c>
      <c r="D13" s="219"/>
      <c r="E13" s="100">
        <v>2</v>
      </c>
      <c r="F13" s="100">
        <v>2</v>
      </c>
      <c r="G13" s="1" t="s">
        <v>129</v>
      </c>
      <c r="H13" s="212"/>
      <c r="I13" s="214"/>
    </row>
    <row r="14" spans="1:9" ht="18" customHeight="1" x14ac:dyDescent="0.15">
      <c r="A14" s="8"/>
      <c r="B14" s="27" t="s">
        <v>90</v>
      </c>
      <c r="C14" s="219">
        <v>4</v>
      </c>
      <c r="D14" s="219"/>
      <c r="E14" s="100">
        <v>1</v>
      </c>
      <c r="F14" s="100">
        <v>3</v>
      </c>
      <c r="G14" s="1" t="s">
        <v>130</v>
      </c>
      <c r="H14" s="213"/>
      <c r="I14" s="215"/>
    </row>
    <row r="15" spans="1:9" ht="18" customHeight="1" x14ac:dyDescent="0.15">
      <c r="A15" s="151" t="s">
        <v>116</v>
      </c>
      <c r="B15" s="236"/>
      <c r="C15" s="218">
        <f>SUM(C16:D23)</f>
        <v>28</v>
      </c>
      <c r="D15" s="218"/>
      <c r="E15" s="99"/>
      <c r="F15" s="99"/>
      <c r="G15" s="28" t="s">
        <v>119</v>
      </c>
      <c r="H15" s="28" t="s">
        <v>267</v>
      </c>
      <c r="I15" s="28" t="s">
        <v>267</v>
      </c>
    </row>
    <row r="16" spans="1:9" ht="18" customHeight="1" x14ac:dyDescent="0.15">
      <c r="A16" s="7"/>
      <c r="B16" s="27" t="s">
        <v>83</v>
      </c>
      <c r="C16" s="219">
        <v>1</v>
      </c>
      <c r="D16" s="219"/>
      <c r="E16" s="100">
        <v>0</v>
      </c>
      <c r="F16" s="100">
        <v>0</v>
      </c>
      <c r="G16" s="1" t="s">
        <v>131</v>
      </c>
      <c r="H16" s="211" t="s">
        <v>265</v>
      </c>
      <c r="I16" s="211" t="s">
        <v>266</v>
      </c>
    </row>
    <row r="17" spans="1:9" ht="18" customHeight="1" x14ac:dyDescent="0.15">
      <c r="A17" s="7"/>
      <c r="B17" s="27" t="s">
        <v>84</v>
      </c>
      <c r="C17" s="219">
        <v>2</v>
      </c>
      <c r="D17" s="219"/>
      <c r="E17" s="100">
        <v>0</v>
      </c>
      <c r="F17" s="100">
        <v>0</v>
      </c>
      <c r="G17" s="1" t="s">
        <v>132</v>
      </c>
      <c r="H17" s="212"/>
      <c r="I17" s="214"/>
    </row>
    <row r="18" spans="1:9" ht="18" customHeight="1" x14ac:dyDescent="0.15">
      <c r="A18" s="7"/>
      <c r="B18" s="27" t="s">
        <v>85</v>
      </c>
      <c r="C18" s="219">
        <v>3</v>
      </c>
      <c r="D18" s="219"/>
      <c r="E18" s="100">
        <v>1</v>
      </c>
      <c r="F18" s="100">
        <v>1</v>
      </c>
      <c r="G18" s="1" t="s">
        <v>133</v>
      </c>
      <c r="H18" s="212"/>
      <c r="I18" s="214"/>
    </row>
    <row r="19" spans="1:9" ht="18" customHeight="1" x14ac:dyDescent="0.15">
      <c r="A19" s="7"/>
      <c r="B19" s="27" t="s">
        <v>86</v>
      </c>
      <c r="C19" s="219">
        <v>4</v>
      </c>
      <c r="D19" s="219"/>
      <c r="E19" s="100">
        <v>1</v>
      </c>
      <c r="F19" s="100">
        <v>2</v>
      </c>
      <c r="G19" s="1" t="s">
        <v>134</v>
      </c>
      <c r="H19" s="212"/>
      <c r="I19" s="214"/>
    </row>
    <row r="20" spans="1:9" ht="18" customHeight="1" x14ac:dyDescent="0.15">
      <c r="A20" s="7"/>
      <c r="B20" s="27" t="s">
        <v>87</v>
      </c>
      <c r="C20" s="219">
        <v>5</v>
      </c>
      <c r="D20" s="219"/>
      <c r="E20" s="100">
        <v>2</v>
      </c>
      <c r="F20" s="100">
        <v>1</v>
      </c>
      <c r="G20" s="1" t="s">
        <v>135</v>
      </c>
      <c r="H20" s="212"/>
      <c r="I20" s="214"/>
    </row>
    <row r="21" spans="1:9" ht="18" customHeight="1" x14ac:dyDescent="0.15">
      <c r="A21" s="7"/>
      <c r="B21" s="27" t="s">
        <v>88</v>
      </c>
      <c r="C21" s="219">
        <v>6</v>
      </c>
      <c r="D21" s="219"/>
      <c r="E21" s="100">
        <v>1</v>
      </c>
      <c r="F21" s="100">
        <v>0</v>
      </c>
      <c r="G21" s="1" t="s">
        <v>136</v>
      </c>
      <c r="H21" s="212"/>
      <c r="I21" s="214"/>
    </row>
    <row r="22" spans="1:9" ht="18" customHeight="1" x14ac:dyDescent="0.15">
      <c r="A22" s="7"/>
      <c r="B22" s="27" t="s">
        <v>89</v>
      </c>
      <c r="C22" s="219">
        <v>4</v>
      </c>
      <c r="D22" s="219"/>
      <c r="E22" s="100">
        <v>2</v>
      </c>
      <c r="F22" s="100">
        <v>1</v>
      </c>
      <c r="G22" s="1" t="s">
        <v>137</v>
      </c>
      <c r="H22" s="212"/>
      <c r="I22" s="214"/>
    </row>
    <row r="23" spans="1:9" ht="18" customHeight="1" x14ac:dyDescent="0.15">
      <c r="A23" s="8"/>
      <c r="B23" s="27" t="s">
        <v>90</v>
      </c>
      <c r="C23" s="219">
        <v>3</v>
      </c>
      <c r="D23" s="219"/>
      <c r="E23" s="100">
        <v>0</v>
      </c>
      <c r="F23" s="100">
        <v>2</v>
      </c>
      <c r="G23" s="1" t="s">
        <v>138</v>
      </c>
      <c r="H23" s="213"/>
      <c r="I23" s="215"/>
    </row>
    <row r="24" spans="1:9" ht="18" customHeight="1" x14ac:dyDescent="0.15">
      <c r="A24" s="163" t="s">
        <v>289</v>
      </c>
      <c r="B24" s="163"/>
      <c r="C24" s="218">
        <f>C6+C15</f>
        <v>63</v>
      </c>
      <c r="D24" s="218"/>
      <c r="E24" s="99"/>
      <c r="F24" s="99"/>
      <c r="G24" s="28" t="s">
        <v>119</v>
      </c>
      <c r="H24" s="138" t="s">
        <v>267</v>
      </c>
      <c r="I24" s="138" t="s">
        <v>267</v>
      </c>
    </row>
    <row r="25" spans="1:9" ht="18" customHeight="1" x14ac:dyDescent="0.15">
      <c r="A25" s="1" t="s">
        <v>91</v>
      </c>
      <c r="B25" s="1"/>
      <c r="C25" s="221" t="s">
        <v>253</v>
      </c>
      <c r="D25" s="221"/>
      <c r="E25" s="205"/>
      <c r="F25" s="206"/>
      <c r="G25" s="1" t="s">
        <v>120</v>
      </c>
      <c r="H25" s="205"/>
      <c r="I25" s="206"/>
    </row>
    <row r="26" spans="1:9" ht="18" customHeight="1" x14ac:dyDescent="0.15">
      <c r="A26" s="197" t="s">
        <v>118</v>
      </c>
      <c r="B26" s="198"/>
      <c r="C26" s="29">
        <v>1</v>
      </c>
      <c r="D26" s="28" t="str">
        <f>IF(C26="","",VLOOKUP(C26,$C$40:$D$47,2,0))</f>
        <v>開設当初のため</v>
      </c>
      <c r="E26" s="207"/>
      <c r="F26" s="208"/>
      <c r="G26" s="216" t="s">
        <v>139</v>
      </c>
      <c r="H26" s="207"/>
      <c r="I26" s="208"/>
    </row>
    <row r="27" spans="1:9" ht="18" customHeight="1" x14ac:dyDescent="0.15">
      <c r="A27" s="93"/>
      <c r="B27" s="94"/>
      <c r="C27" s="29">
        <v>5</v>
      </c>
      <c r="D27" s="28" t="str">
        <f>IF(C27="","",VLOOKUP(C27,$C$40:$D$47,2,0))</f>
        <v>その他経費増加</v>
      </c>
      <c r="E27" s="207"/>
      <c r="F27" s="208"/>
      <c r="G27" s="217"/>
      <c r="H27" s="207"/>
      <c r="I27" s="208"/>
    </row>
    <row r="28" spans="1:9" ht="42" customHeight="1" x14ac:dyDescent="0.15">
      <c r="A28" s="8"/>
      <c r="B28" s="26"/>
      <c r="C28" s="299" t="s">
        <v>254</v>
      </c>
      <c r="D28" s="300"/>
      <c r="E28" s="207"/>
      <c r="F28" s="208"/>
      <c r="G28" s="37" t="s">
        <v>121</v>
      </c>
      <c r="H28" s="207"/>
      <c r="I28" s="208"/>
    </row>
    <row r="29" spans="1:9" ht="18" customHeight="1" x14ac:dyDescent="0.15">
      <c r="A29" s="197" t="s">
        <v>117</v>
      </c>
      <c r="B29" s="198"/>
      <c r="C29" s="29">
        <v>2</v>
      </c>
      <c r="D29" s="28" t="str">
        <f>IF(C29="","",VLOOKUP(C29,$C$48:$D$57,2,0))</f>
        <v>入居者数増（営業強化）</v>
      </c>
      <c r="E29" s="207"/>
      <c r="F29" s="208"/>
      <c r="G29" s="216" t="s">
        <v>139</v>
      </c>
      <c r="H29" s="207"/>
      <c r="I29" s="208"/>
    </row>
    <row r="30" spans="1:9" ht="18" customHeight="1" x14ac:dyDescent="0.15">
      <c r="A30" s="93"/>
      <c r="B30" s="94"/>
      <c r="C30" s="29">
        <v>5</v>
      </c>
      <c r="D30" s="28" t="str">
        <f>IF(C30="","",VLOOKUP(C30,$C$48:$D$57,2,0))</f>
        <v>その他経費削減</v>
      </c>
      <c r="E30" s="207"/>
      <c r="F30" s="208"/>
      <c r="G30" s="217"/>
      <c r="H30" s="207"/>
      <c r="I30" s="208"/>
    </row>
    <row r="31" spans="1:9" ht="42" customHeight="1" x14ac:dyDescent="0.15">
      <c r="A31" s="8"/>
      <c r="B31" s="26"/>
      <c r="C31" s="299" t="s">
        <v>255</v>
      </c>
      <c r="D31" s="300"/>
      <c r="E31" s="207"/>
      <c r="F31" s="208"/>
      <c r="G31" s="37" t="s">
        <v>142</v>
      </c>
      <c r="H31" s="207"/>
      <c r="I31" s="208"/>
    </row>
    <row r="32" spans="1:9" ht="18" customHeight="1" x14ac:dyDescent="0.15">
      <c r="A32" s="231" t="s">
        <v>283</v>
      </c>
      <c r="B32" s="232"/>
      <c r="C32" s="29">
        <v>1</v>
      </c>
      <c r="D32" s="28" t="str">
        <f>IF(C32="","",VLOOKUP(C32,$C$57:$D$62,2,0))</f>
        <v>需要は増加の見込み</v>
      </c>
      <c r="E32" s="207"/>
      <c r="F32" s="208"/>
      <c r="G32" s="132" t="s">
        <v>139</v>
      </c>
      <c r="H32" s="207"/>
      <c r="I32" s="208"/>
    </row>
    <row r="33" spans="1:9" ht="42" customHeight="1" x14ac:dyDescent="0.15">
      <c r="A33" s="298"/>
      <c r="B33" s="276"/>
      <c r="C33" s="299" t="s">
        <v>284</v>
      </c>
      <c r="D33" s="300"/>
      <c r="E33" s="207"/>
      <c r="F33" s="208"/>
      <c r="G33" s="134" t="s">
        <v>275</v>
      </c>
      <c r="H33" s="207"/>
      <c r="I33" s="208"/>
    </row>
    <row r="34" spans="1:9" ht="27.95" customHeight="1" x14ac:dyDescent="0.15">
      <c r="A34" s="235" t="s">
        <v>93</v>
      </c>
      <c r="B34" s="235"/>
      <c r="C34" s="230" t="s">
        <v>251</v>
      </c>
      <c r="D34" s="219"/>
      <c r="E34" s="209"/>
      <c r="F34" s="210"/>
      <c r="G34" s="30" t="s">
        <v>122</v>
      </c>
      <c r="H34" s="209"/>
      <c r="I34" s="210"/>
    </row>
    <row r="36" spans="1:9" ht="18" customHeight="1" x14ac:dyDescent="0.15">
      <c r="A36" t="s">
        <v>141</v>
      </c>
    </row>
    <row r="37" spans="1:9" ht="18" customHeight="1" x14ac:dyDescent="0.15">
      <c r="B37" t="s">
        <v>140</v>
      </c>
    </row>
    <row r="39" spans="1:9" ht="18" customHeight="1" x14ac:dyDescent="0.15">
      <c r="A39" t="s">
        <v>96</v>
      </c>
      <c r="G39" s="2"/>
    </row>
    <row r="40" spans="1:9" ht="18" customHeight="1" x14ac:dyDescent="0.15">
      <c r="B40" s="79" t="s">
        <v>97</v>
      </c>
      <c r="C40" s="22">
        <v>1</v>
      </c>
      <c r="D40" s="23" t="s">
        <v>98</v>
      </c>
      <c r="E40" s="2"/>
      <c r="F40" s="2"/>
    </row>
    <row r="41" spans="1:9" ht="18" customHeight="1" x14ac:dyDescent="0.15">
      <c r="B41" s="81"/>
      <c r="C41" s="2">
        <v>2</v>
      </c>
      <c r="D41" s="24" t="s">
        <v>99</v>
      </c>
      <c r="E41" s="2"/>
      <c r="F41" s="2"/>
    </row>
    <row r="42" spans="1:9" ht="18" customHeight="1" x14ac:dyDescent="0.15">
      <c r="B42" s="81"/>
      <c r="C42" s="2">
        <v>3</v>
      </c>
      <c r="D42" s="24" t="s">
        <v>100</v>
      </c>
      <c r="E42" s="2"/>
      <c r="F42" s="2"/>
    </row>
    <row r="43" spans="1:9" ht="18" customHeight="1" x14ac:dyDescent="0.15">
      <c r="B43" s="81"/>
      <c r="C43" s="2">
        <v>4</v>
      </c>
      <c r="D43" s="24" t="s">
        <v>101</v>
      </c>
      <c r="E43" s="2"/>
      <c r="F43" s="2"/>
    </row>
    <row r="44" spans="1:9" ht="18" customHeight="1" x14ac:dyDescent="0.15">
      <c r="B44" s="81"/>
      <c r="C44" s="2">
        <v>5</v>
      </c>
      <c r="D44" s="24" t="s">
        <v>102</v>
      </c>
      <c r="E44" s="2"/>
      <c r="F44" s="2"/>
    </row>
    <row r="45" spans="1:9" ht="18" customHeight="1" x14ac:dyDescent="0.15">
      <c r="B45" s="81"/>
      <c r="C45" s="2">
        <v>6</v>
      </c>
      <c r="D45" s="24" t="s">
        <v>110</v>
      </c>
      <c r="E45" s="2"/>
      <c r="F45" s="2"/>
    </row>
    <row r="46" spans="1:9" ht="18" customHeight="1" x14ac:dyDescent="0.15">
      <c r="B46" s="81"/>
      <c r="C46" s="2">
        <v>7</v>
      </c>
      <c r="D46" s="24" t="s">
        <v>103</v>
      </c>
      <c r="E46" s="2"/>
      <c r="F46" s="2"/>
    </row>
    <row r="47" spans="1:9" ht="18" customHeight="1" x14ac:dyDescent="0.15">
      <c r="B47" s="80"/>
      <c r="C47" s="25">
        <v>8</v>
      </c>
      <c r="D47" s="26" t="s">
        <v>104</v>
      </c>
      <c r="E47" s="2"/>
      <c r="F47" s="2"/>
    </row>
    <row r="48" spans="1:9" ht="18" customHeight="1" x14ac:dyDescent="0.15">
      <c r="B48" s="79" t="s">
        <v>92</v>
      </c>
      <c r="C48" s="22">
        <v>1</v>
      </c>
      <c r="D48" s="23" t="s">
        <v>105</v>
      </c>
      <c r="E48" s="2"/>
      <c r="F48" s="2"/>
    </row>
    <row r="49" spans="2:6" ht="18" customHeight="1" x14ac:dyDescent="0.15">
      <c r="B49" s="81"/>
      <c r="C49" s="2">
        <v>2</v>
      </c>
      <c r="D49" s="24" t="s">
        <v>106</v>
      </c>
      <c r="E49" s="2"/>
      <c r="F49" s="2"/>
    </row>
    <row r="50" spans="2:6" ht="18" customHeight="1" x14ac:dyDescent="0.15">
      <c r="B50" s="81"/>
      <c r="C50" s="2">
        <v>3</v>
      </c>
      <c r="D50" s="24" t="s">
        <v>107</v>
      </c>
      <c r="E50" s="2"/>
      <c r="F50" s="2"/>
    </row>
    <row r="51" spans="2:6" ht="18" customHeight="1" x14ac:dyDescent="0.15">
      <c r="B51" s="81"/>
      <c r="C51" s="2">
        <v>4</v>
      </c>
      <c r="D51" s="24" t="s">
        <v>108</v>
      </c>
      <c r="E51" s="2"/>
      <c r="F51" s="2"/>
    </row>
    <row r="52" spans="2:6" ht="18" customHeight="1" x14ac:dyDescent="0.15">
      <c r="B52" s="81"/>
      <c r="C52" s="2">
        <v>5</v>
      </c>
      <c r="D52" s="24" t="s">
        <v>109</v>
      </c>
      <c r="E52" s="2"/>
      <c r="F52" s="2"/>
    </row>
    <row r="53" spans="2:6" ht="18" customHeight="1" x14ac:dyDescent="0.15">
      <c r="B53" s="81"/>
      <c r="C53" s="2">
        <v>6</v>
      </c>
      <c r="D53" s="24" t="s">
        <v>111</v>
      </c>
      <c r="E53" s="2"/>
      <c r="F53" s="2"/>
    </row>
    <row r="54" spans="2:6" ht="18" customHeight="1" x14ac:dyDescent="0.15">
      <c r="B54" s="81"/>
      <c r="C54" s="2">
        <v>7</v>
      </c>
      <c r="D54" s="24" t="s">
        <v>112</v>
      </c>
      <c r="E54" s="2"/>
      <c r="F54" s="2"/>
    </row>
    <row r="55" spans="2:6" ht="18" customHeight="1" x14ac:dyDescent="0.15">
      <c r="B55" s="81"/>
      <c r="C55" s="2">
        <v>8</v>
      </c>
      <c r="D55" s="24" t="s">
        <v>113</v>
      </c>
      <c r="E55" s="2"/>
      <c r="F55" s="2"/>
    </row>
    <row r="56" spans="2:6" ht="18" customHeight="1" x14ac:dyDescent="0.15">
      <c r="B56" s="81"/>
      <c r="C56" s="2">
        <v>9</v>
      </c>
      <c r="D56" s="24" t="s">
        <v>114</v>
      </c>
      <c r="E56" s="2"/>
      <c r="F56" s="2"/>
    </row>
    <row r="57" spans="2:6" ht="18" customHeight="1" x14ac:dyDescent="0.15">
      <c r="B57" s="80"/>
      <c r="C57" s="25">
        <v>10</v>
      </c>
      <c r="D57" s="26" t="s">
        <v>104</v>
      </c>
      <c r="E57" s="2"/>
      <c r="F57" s="2"/>
    </row>
    <row r="58" spans="2:6" ht="18" customHeight="1" x14ac:dyDescent="0.15">
      <c r="B58" s="224" t="s">
        <v>276</v>
      </c>
      <c r="C58" s="22">
        <v>1</v>
      </c>
      <c r="D58" s="23" t="s">
        <v>277</v>
      </c>
      <c r="E58" s="2"/>
      <c r="F58" s="2"/>
    </row>
    <row r="59" spans="2:6" ht="18" customHeight="1" x14ac:dyDescent="0.15">
      <c r="B59" s="225"/>
      <c r="C59" s="2">
        <v>2</v>
      </c>
      <c r="D59" s="24" t="s">
        <v>278</v>
      </c>
      <c r="E59" s="2"/>
      <c r="F59" s="2"/>
    </row>
    <row r="60" spans="2:6" ht="18" customHeight="1" x14ac:dyDescent="0.15">
      <c r="B60" s="225"/>
      <c r="C60" s="2">
        <v>3</v>
      </c>
      <c r="D60" s="24" t="s">
        <v>279</v>
      </c>
      <c r="E60" s="2"/>
      <c r="F60" s="2"/>
    </row>
    <row r="61" spans="2:6" ht="18" customHeight="1" x14ac:dyDescent="0.15">
      <c r="B61" s="81"/>
      <c r="C61" s="2">
        <v>4</v>
      </c>
      <c r="D61" s="24" t="s">
        <v>280</v>
      </c>
      <c r="E61" s="2"/>
      <c r="F61" s="2"/>
    </row>
    <row r="62" spans="2:6" ht="18" customHeight="1" x14ac:dyDescent="0.15">
      <c r="B62" s="81"/>
      <c r="C62" s="2">
        <v>5</v>
      </c>
      <c r="D62" s="24" t="s">
        <v>281</v>
      </c>
      <c r="E62" s="2"/>
      <c r="F62" s="2"/>
    </row>
    <row r="63" spans="2:6" ht="18" customHeight="1" x14ac:dyDescent="0.15">
      <c r="B63" s="80"/>
      <c r="C63" s="25">
        <v>6</v>
      </c>
      <c r="D63" s="26" t="s">
        <v>104</v>
      </c>
      <c r="E63" s="2"/>
      <c r="F63" s="2"/>
    </row>
  </sheetData>
  <mergeCells count="47">
    <mergeCell ref="C25:D25"/>
    <mergeCell ref="A26:B26"/>
    <mergeCell ref="C28:D28"/>
    <mergeCell ref="A29:B29"/>
    <mergeCell ref="C31:D31"/>
    <mergeCell ref="A32:B33"/>
    <mergeCell ref="A34:B34"/>
    <mergeCell ref="C34:D34"/>
    <mergeCell ref="C33:D33"/>
    <mergeCell ref="B58:B60"/>
    <mergeCell ref="A24:B24"/>
    <mergeCell ref="C24:D24"/>
    <mergeCell ref="A15:B15"/>
    <mergeCell ref="C15:D15"/>
    <mergeCell ref="C16:D16"/>
    <mergeCell ref="C17:D17"/>
    <mergeCell ref="C18:D18"/>
    <mergeCell ref="C19:D19"/>
    <mergeCell ref="C9:D9"/>
    <mergeCell ref="C10:D10"/>
    <mergeCell ref="C11:D11"/>
    <mergeCell ref="C23:D23"/>
    <mergeCell ref="C13:D13"/>
    <mergeCell ref="C14:D14"/>
    <mergeCell ref="C20:D20"/>
    <mergeCell ref="C21:D21"/>
    <mergeCell ref="C22:D22"/>
    <mergeCell ref="C12:D12"/>
    <mergeCell ref="C7:D7"/>
    <mergeCell ref="C8:D8"/>
    <mergeCell ref="A2:B2"/>
    <mergeCell ref="C2:D2"/>
    <mergeCell ref="C3:D3"/>
    <mergeCell ref="C4:D4"/>
    <mergeCell ref="C5:D5"/>
    <mergeCell ref="A6:B6"/>
    <mergeCell ref="C6:D6"/>
    <mergeCell ref="E3:F5"/>
    <mergeCell ref="E25:F34"/>
    <mergeCell ref="H3:I5"/>
    <mergeCell ref="H7:H14"/>
    <mergeCell ref="I7:I14"/>
    <mergeCell ref="H16:H23"/>
    <mergeCell ref="I16:I23"/>
    <mergeCell ref="H25:I34"/>
    <mergeCell ref="G26:G27"/>
    <mergeCell ref="G29:G30"/>
  </mergeCells>
  <phoneticPr fontId="1"/>
  <conditionalFormatting sqref="C6:D6">
    <cfRule type="cellIs" dxfId="4" priority="7" stopIfTrue="1" operator="equal">
      <formula>0</formula>
    </cfRule>
  </conditionalFormatting>
  <conditionalFormatting sqref="C15:D15">
    <cfRule type="cellIs" dxfId="3" priority="6" stopIfTrue="1" operator="equal">
      <formula>0</formula>
    </cfRule>
  </conditionalFormatting>
  <conditionalFormatting sqref="C24:D24">
    <cfRule type="cellIs" dxfId="2" priority="5" stopIfTrue="1" operator="equal">
      <formula>0</formula>
    </cfRule>
  </conditionalFormatting>
  <conditionalFormatting sqref="E15:F15">
    <cfRule type="cellIs" dxfId="1" priority="3" stopIfTrue="1" operator="equal">
      <formula>0</formula>
    </cfRule>
  </conditionalFormatting>
  <conditionalFormatting sqref="E24:F24">
    <cfRule type="cellIs" dxfId="0" priority="2" stopIfTrue="1" operator="equal">
      <formula>0</formula>
    </cfRule>
  </conditionalFormatting>
  <dataValidations count="5">
    <dataValidation type="list" allowBlank="1" showInputMessage="1" showErrorMessage="1" sqref="C29:C30">
      <formula1>"1,2,3,4,5,6,7,8,9,10"</formula1>
    </dataValidation>
    <dataValidation type="list" allowBlank="1" showInputMessage="1" showErrorMessage="1" sqref="C26:C27">
      <formula1>"1,2,3,4,5,6,7,8"</formula1>
    </dataValidation>
    <dataValidation type="list" allowBlank="1" showInputMessage="1" showErrorMessage="1" sqref="C25:E25">
      <formula1>"赤字である,赤字でない"</formula1>
    </dataValidation>
    <dataValidation type="list" allowBlank="1" showInputMessage="1" showErrorMessage="1" sqref="C5:D5">
      <formula1>"要介護のみ,要支援または要介護,自立も可"</formula1>
    </dataValidation>
    <dataValidation type="list" allowBlank="1" showInputMessage="1" showErrorMessage="1" sqref="C32">
      <formula1>"1,2,3,4,5,6"</formula1>
    </dataValidation>
  </dataValidations>
  <hyperlinks>
    <hyperlink ref="C34" r:id="rId1"/>
  </hyperlinks>
  <pageMargins left="0.59055118110236227" right="0.59055118110236227" top="0.59055118110236227" bottom="0.59055118110236227" header="0.31496062992125984" footer="0.31496062992125984"/>
  <pageSetup paperSize="9" scale="87" orientation="landscape" r:id="rId2"/>
  <rowBreaks count="2" manualBreakCount="2">
    <brk id="28" max="8" man="1"/>
    <brk id="38" max="16383" man="1"/>
  </rowBreak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7" workbookViewId="0">
      <selection activeCell="D13" sqref="D13"/>
    </sheetView>
  </sheetViews>
  <sheetFormatPr defaultColWidth="8.625" defaultRowHeight="18" customHeight="1" x14ac:dyDescent="0.15"/>
  <cols>
    <col min="1" max="1" width="20.625" customWidth="1"/>
    <col min="2" max="2" width="1.625" customWidth="1"/>
    <col min="3" max="3" width="2.625" customWidth="1"/>
    <col min="4" max="5" width="4.625" customWidth="1"/>
    <col min="6" max="13" width="3.625" customWidth="1"/>
  </cols>
  <sheetData>
    <row r="1" spans="1:16" ht="18" customHeight="1" x14ac:dyDescent="0.15">
      <c r="A1" s="255" t="s">
        <v>326</v>
      </c>
      <c r="B1" s="255"/>
      <c r="C1" s="255"/>
      <c r="D1" s="255"/>
      <c r="E1" s="255"/>
      <c r="F1" s="255"/>
      <c r="G1" s="255"/>
      <c r="H1" s="255"/>
      <c r="I1" s="255"/>
      <c r="J1" s="255"/>
      <c r="K1" s="255"/>
      <c r="L1" s="255"/>
      <c r="M1" s="255"/>
      <c r="N1" s="255"/>
      <c r="O1" s="255"/>
      <c r="P1" s="255"/>
    </row>
    <row r="3" spans="1:16" ht="18" customHeight="1" x14ac:dyDescent="0.15">
      <c r="A3" s="79" t="s">
        <v>170</v>
      </c>
      <c r="B3" s="45"/>
      <c r="C3" s="195" t="str">
        <f>IF('調査票２（入力用・記入例）'!C3:D3="","",'調査票２（入力用・記入例）'!C3:D3)</f>
        <v>有料老人ホーム　○○○</v>
      </c>
      <c r="D3" s="195"/>
      <c r="E3" s="195"/>
      <c r="F3" s="195"/>
      <c r="G3" s="195"/>
      <c r="H3" s="195"/>
      <c r="I3" s="195"/>
      <c r="J3" s="195"/>
      <c r="K3" s="195"/>
      <c r="L3" s="195"/>
      <c r="M3" s="195"/>
      <c r="N3" s="195"/>
      <c r="O3" s="195"/>
      <c r="P3" s="196"/>
    </row>
    <row r="4" spans="1:16" ht="18" customHeight="1" x14ac:dyDescent="0.15">
      <c r="A4" s="80"/>
      <c r="B4" s="45"/>
      <c r="C4" s="195" t="s">
        <v>233</v>
      </c>
      <c r="D4" s="195"/>
      <c r="E4" s="195"/>
      <c r="F4" s="195"/>
      <c r="G4" s="195"/>
      <c r="H4" s="195"/>
      <c r="I4" s="196"/>
      <c r="J4" s="155" t="str">
        <f>IF('調査票２（入力用・記入例）'!C34="","",'調査票２（入力用・記入例）'!C34)</f>
        <v>xxx@city.kawaguchi.saitama.jp</v>
      </c>
      <c r="K4" s="156"/>
      <c r="L4" s="156"/>
      <c r="M4" s="156"/>
      <c r="N4" s="156"/>
      <c r="O4" s="156"/>
      <c r="P4" s="157"/>
    </row>
    <row r="5" spans="1:16" ht="18" customHeight="1" x14ac:dyDescent="0.15">
      <c r="A5" s="1" t="s">
        <v>171</v>
      </c>
      <c r="B5" s="45"/>
      <c r="C5" s="195" t="str">
        <f>IF('調査票２（入力用・記入例）'!C4:D4="","",'調査票２（入力用・記入例）'!C4:D4)</f>
        <v>介護付有料老人ホーム</v>
      </c>
      <c r="D5" s="195"/>
      <c r="E5" s="195"/>
      <c r="F5" s="195"/>
      <c r="G5" s="195"/>
      <c r="H5" s="195"/>
      <c r="I5" s="195"/>
      <c r="J5" s="195"/>
      <c r="K5" s="195"/>
      <c r="L5" s="195"/>
      <c r="M5" s="195"/>
      <c r="N5" s="195"/>
      <c r="O5" s="195"/>
      <c r="P5" s="196"/>
    </row>
    <row r="6" spans="1:16" ht="18" customHeight="1" x14ac:dyDescent="0.15">
      <c r="A6" s="79" t="s">
        <v>231</v>
      </c>
      <c r="B6" s="45"/>
      <c r="C6" s="195" t="s">
        <v>234</v>
      </c>
      <c r="D6" s="195"/>
      <c r="E6" s="196"/>
      <c r="F6" s="155" t="str">
        <f>IF('調査票２（入力用・記入例）'!C5="","",'調査票２（入力用・記入例）'!C5)</f>
        <v>自立も可</v>
      </c>
      <c r="G6" s="156"/>
      <c r="H6" s="156"/>
      <c r="I6" s="156"/>
      <c r="J6" s="156"/>
      <c r="K6" s="156"/>
      <c r="L6" s="156"/>
      <c r="M6" s="156"/>
      <c r="N6" s="156"/>
      <c r="O6" s="156"/>
      <c r="P6" s="157"/>
    </row>
    <row r="7" spans="1:16" ht="18" customHeight="1" thickBot="1" x14ac:dyDescent="0.2">
      <c r="A7" s="81"/>
      <c r="B7" s="21"/>
      <c r="C7" s="253" t="s">
        <v>235</v>
      </c>
      <c r="D7" s="253"/>
      <c r="E7" s="253"/>
      <c r="F7" s="253"/>
      <c r="G7" s="253"/>
      <c r="H7" s="253"/>
      <c r="I7" s="253"/>
      <c r="J7" s="253"/>
      <c r="K7" s="253"/>
      <c r="L7" s="253"/>
      <c r="M7" s="253"/>
      <c r="N7" s="253"/>
      <c r="O7" s="253"/>
      <c r="P7" s="198"/>
    </row>
    <row r="8" spans="1:16" ht="18" customHeight="1" x14ac:dyDescent="0.15">
      <c r="A8" s="81"/>
      <c r="B8" s="7"/>
      <c r="C8" s="2"/>
      <c r="D8" s="284" t="s">
        <v>236</v>
      </c>
      <c r="E8" s="286" t="s">
        <v>83</v>
      </c>
      <c r="F8" s="288" t="s">
        <v>237</v>
      </c>
      <c r="G8" s="288"/>
      <c r="H8" s="288" t="s">
        <v>238</v>
      </c>
      <c r="I8" s="288"/>
      <c r="J8" s="288"/>
      <c r="K8" s="288"/>
      <c r="L8" s="289"/>
      <c r="M8" s="284" t="s">
        <v>239</v>
      </c>
      <c r="N8" s="2"/>
      <c r="O8" s="2"/>
      <c r="P8" s="24"/>
    </row>
    <row r="9" spans="1:16" ht="18" customHeight="1" thickBot="1" x14ac:dyDescent="0.2">
      <c r="A9" s="81"/>
      <c r="B9" s="7"/>
      <c r="C9" s="2"/>
      <c r="D9" s="285"/>
      <c r="E9" s="287"/>
      <c r="F9" s="82">
        <v>1</v>
      </c>
      <c r="G9" s="82">
        <v>2</v>
      </c>
      <c r="H9" s="82">
        <v>1</v>
      </c>
      <c r="I9" s="82">
        <v>2</v>
      </c>
      <c r="J9" s="82">
        <v>3</v>
      </c>
      <c r="K9" s="82">
        <v>4</v>
      </c>
      <c r="L9" s="85">
        <v>5</v>
      </c>
      <c r="M9" s="285"/>
      <c r="N9" s="2"/>
      <c r="O9" s="2"/>
      <c r="P9" s="24"/>
    </row>
    <row r="10" spans="1:16" ht="18" customHeight="1" x14ac:dyDescent="0.15">
      <c r="A10" s="81"/>
      <c r="B10" s="7"/>
      <c r="C10" s="2"/>
      <c r="D10" s="87" t="s">
        <v>240</v>
      </c>
      <c r="E10" s="69">
        <f>IF('調査票２（入力用・記入例）'!C7="","",'調査票２（入力用・記入例）'!C7)</f>
        <v>1</v>
      </c>
      <c r="F10" s="83">
        <f>IF('調査票２（入力用・記入例）'!C8="","",'調査票２（入力用・記入例）'!C8)</f>
        <v>3</v>
      </c>
      <c r="G10" s="83">
        <f>IF('調査票２（入力用・記入例）'!C9="","",'調査票２（入力用・記入例）'!C9)</f>
        <v>4</v>
      </c>
      <c r="H10" s="83">
        <f>IF('調査票２（入力用・記入例）'!C10="","",'調査票２（入力用・記入例）'!C10)</f>
        <v>6</v>
      </c>
      <c r="I10" s="83">
        <f>IF('調査票２（入力用・記入例）'!C11="","",'調査票２（入力用・記入例）'!C11)</f>
        <v>5</v>
      </c>
      <c r="J10" s="83">
        <f>IF('調査票２（入力用・記入例）'!C12="","",'調査票２（入力用・記入例）'!C12)</f>
        <v>7</v>
      </c>
      <c r="K10" s="83">
        <f>IF('調査票２（入力用・記入例）'!C13="","",'調査票２（入力用・記入例）'!C13)</f>
        <v>5</v>
      </c>
      <c r="L10" s="66">
        <f>IF('調査票２（入力用・記入例）'!C14="","",'調査票２（入力用・記入例）'!C14)</f>
        <v>4</v>
      </c>
      <c r="M10" s="87">
        <f>SUM(E10:L10)</f>
        <v>35</v>
      </c>
      <c r="N10" s="2"/>
      <c r="O10" s="2"/>
      <c r="P10" s="24"/>
    </row>
    <row r="11" spans="1:16" ht="18" customHeight="1" thickBot="1" x14ac:dyDescent="0.2">
      <c r="A11" s="81"/>
      <c r="B11" s="7"/>
      <c r="C11" s="2"/>
      <c r="D11" s="88" t="s">
        <v>241</v>
      </c>
      <c r="E11" s="70">
        <f>IF('調査票２（入力用・記入例）'!C16="","",'調査票２（入力用・記入例）'!C16)</f>
        <v>1</v>
      </c>
      <c r="F11" s="46">
        <f>IF('調査票２（入力用・記入例）'!C17="","",'調査票２（入力用・記入例）'!C17)</f>
        <v>2</v>
      </c>
      <c r="G11" s="46">
        <f>IF('調査票２（入力用・記入例）'!C18="","",'調査票２（入力用・記入例）'!C18)</f>
        <v>3</v>
      </c>
      <c r="H11" s="46">
        <f>IF('調査票２（入力用・記入例）'!C19="","",'調査票２（入力用・記入例）'!C19)</f>
        <v>4</v>
      </c>
      <c r="I11" s="46">
        <f>IF('調査票２（入力用・記入例）'!C20="","",'調査票２（入力用・記入例）'!C20)</f>
        <v>5</v>
      </c>
      <c r="J11" s="46">
        <f>IF('調査票２（入力用・記入例）'!C21="","",'調査票２（入力用・記入例）'!C21)</f>
        <v>6</v>
      </c>
      <c r="K11" s="46">
        <f>IF('調査票２（入力用・記入例）'!C22="","",'調査票２（入力用・記入例）'!C22)</f>
        <v>4</v>
      </c>
      <c r="L11" s="35">
        <f>IF('調査票２（入力用・記入例）'!C23="","",'調査票２（入力用・記入例）'!C23)</f>
        <v>3</v>
      </c>
      <c r="M11" s="88">
        <f>SUM(E11:L11)</f>
        <v>28</v>
      </c>
      <c r="N11" s="2"/>
      <c r="O11" s="2"/>
      <c r="P11" s="24"/>
    </row>
    <row r="12" spans="1:16" ht="18" customHeight="1" thickBot="1" x14ac:dyDescent="0.2">
      <c r="A12" s="81"/>
      <c r="B12" s="7"/>
      <c r="C12" s="2"/>
      <c r="D12" s="110" t="s">
        <v>239</v>
      </c>
      <c r="E12" s="111">
        <f>SUM(E10:E11)</f>
        <v>2</v>
      </c>
      <c r="F12" s="112">
        <f t="shared" ref="F12:M12" si="0">SUM(F10:F11)</f>
        <v>5</v>
      </c>
      <c r="G12" s="112">
        <f t="shared" si="0"/>
        <v>7</v>
      </c>
      <c r="H12" s="112">
        <f t="shared" si="0"/>
        <v>10</v>
      </c>
      <c r="I12" s="112">
        <f t="shared" si="0"/>
        <v>10</v>
      </c>
      <c r="J12" s="112">
        <f t="shared" si="0"/>
        <v>13</v>
      </c>
      <c r="K12" s="112">
        <f t="shared" si="0"/>
        <v>9</v>
      </c>
      <c r="L12" s="113">
        <f t="shared" si="0"/>
        <v>7</v>
      </c>
      <c r="M12" s="110">
        <f t="shared" si="0"/>
        <v>63</v>
      </c>
      <c r="N12" s="2"/>
      <c r="O12" s="2"/>
      <c r="P12" s="24"/>
    </row>
    <row r="13" spans="1:16" ht="18" customHeight="1" x14ac:dyDescent="0.15">
      <c r="A13" s="81"/>
      <c r="B13" s="7"/>
      <c r="C13" s="2"/>
      <c r="D13" s="101" t="s">
        <v>268</v>
      </c>
      <c r="E13" s="103">
        <f>'調査票２（入力用・記入例）'!E7+'調査票２（入力用・記入例）'!E16</f>
        <v>0</v>
      </c>
      <c r="F13" s="105">
        <f>'調査票２（入力用・記入例）'!E8+'調査票２（入力用・記入例）'!E17</f>
        <v>1</v>
      </c>
      <c r="G13" s="105">
        <f>'調査票２（入力用・記入例）'!E9+'調査票２（入力用・記入例）'!E18</f>
        <v>3</v>
      </c>
      <c r="H13" s="105">
        <f>'調査票２（入力用・記入例）'!E10+'調査票２（入力用・記入例）'!E19</f>
        <v>1</v>
      </c>
      <c r="I13" s="105">
        <f>'調査票２（入力用・記入例）'!F11+'調査票２（入力用・記入例）'!F20</f>
        <v>3</v>
      </c>
      <c r="J13" s="105">
        <f>'調査票２（入力用・記入例）'!E12+'調査票２（入力用・記入例）'!E21</f>
        <v>2</v>
      </c>
      <c r="K13" s="105">
        <f>'調査票２（入力用・記入例）'!E13+'調査票２（入力用・記入例）'!E22</f>
        <v>4</v>
      </c>
      <c r="L13" s="106">
        <f>'調査票２（入力用・記入例）'!E14+'調査票２（入力用・記入例）'!E23</f>
        <v>1</v>
      </c>
      <c r="M13" s="101">
        <f>SUM(E13:L13)</f>
        <v>15</v>
      </c>
      <c r="N13" s="2"/>
      <c r="O13" s="2"/>
      <c r="P13" s="24"/>
    </row>
    <row r="14" spans="1:16" ht="18" customHeight="1" thickBot="1" x14ac:dyDescent="0.2">
      <c r="A14" s="81"/>
      <c r="B14" s="7"/>
      <c r="C14" s="2"/>
      <c r="D14" s="102" t="s">
        <v>269</v>
      </c>
      <c r="E14" s="104">
        <f>'調査票２（入力用・記入例）'!F7+'調査票２（入力用・記入例）'!F16</f>
        <v>0</v>
      </c>
      <c r="F14" s="82">
        <f>'調査票２（入力用・記入例）'!F8+'調査票２（入力用・記入例）'!F17</f>
        <v>0</v>
      </c>
      <c r="G14" s="82">
        <f>'調査票２（入力用・記入例）'!F9+'調査票２（入力用・記入例）'!F18</f>
        <v>3</v>
      </c>
      <c r="H14" s="82">
        <f>'調査票２（入力用・記入例）'!F10+'調査票２（入力用・記入例）'!F19</f>
        <v>2</v>
      </c>
      <c r="I14" s="82">
        <f>'調査票２（入力用・記入例）'!F11+'調査票２（入力用・記入例）'!F20</f>
        <v>3</v>
      </c>
      <c r="J14" s="82">
        <f>'調査票２（入力用・記入例）'!F12+'調査票２（入力用・記入例）'!F21</f>
        <v>5</v>
      </c>
      <c r="K14" s="82">
        <f>'調査票２（入力用・記入例）'!F13+'調査票２（入力用・記入例）'!F22</f>
        <v>3</v>
      </c>
      <c r="L14" s="85">
        <f>'調査票２（入力用・記入例）'!F14+'調査票２（入力用・記入例）'!F23</f>
        <v>5</v>
      </c>
      <c r="M14" s="102">
        <f>SUM(E14:L14)</f>
        <v>21</v>
      </c>
      <c r="N14" s="2"/>
      <c r="O14" s="2"/>
      <c r="P14" s="24"/>
    </row>
    <row r="15" spans="1:16" ht="18" customHeight="1" x14ac:dyDescent="0.15">
      <c r="A15" s="81"/>
      <c r="B15" s="7"/>
      <c r="C15" s="2"/>
      <c r="D15" s="2"/>
      <c r="E15" s="2"/>
      <c r="F15" s="2"/>
      <c r="G15" s="2"/>
      <c r="H15" s="2"/>
      <c r="I15" s="2"/>
      <c r="J15" s="2"/>
      <c r="K15" s="2"/>
      <c r="L15" s="2"/>
      <c r="M15" s="2"/>
      <c r="N15" s="2"/>
      <c r="O15" s="2"/>
      <c r="P15" s="24"/>
    </row>
    <row r="16" spans="1:16" ht="18" customHeight="1" x14ac:dyDescent="0.15">
      <c r="A16" s="81"/>
      <c r="B16" s="7"/>
      <c r="C16" s="2"/>
      <c r="D16" s="227" t="s">
        <v>242</v>
      </c>
      <c r="E16" s="227"/>
      <c r="F16" s="227"/>
      <c r="G16" s="227"/>
      <c r="H16" s="227"/>
      <c r="I16" s="227"/>
      <c r="J16" s="227"/>
      <c r="K16" s="227"/>
      <c r="L16" s="227"/>
      <c r="M16" s="227"/>
      <c r="N16" s="227"/>
      <c r="O16" s="227"/>
      <c r="P16" s="261"/>
    </row>
    <row r="17" spans="1:16" ht="18" customHeight="1" x14ac:dyDescent="0.15">
      <c r="A17" s="81"/>
      <c r="B17" s="7"/>
      <c r="C17" s="2"/>
      <c r="D17" s="282" t="s">
        <v>244</v>
      </c>
      <c r="E17" s="282"/>
      <c r="F17" s="282"/>
      <c r="G17" s="282"/>
      <c r="H17" s="282"/>
      <c r="I17" s="282"/>
      <c r="J17" s="282"/>
      <c r="K17" s="282"/>
      <c r="L17" s="282"/>
      <c r="M17" s="282"/>
      <c r="N17" s="282"/>
      <c r="O17" s="282"/>
      <c r="P17" s="283"/>
    </row>
    <row r="18" spans="1:16" ht="18" customHeight="1" x14ac:dyDescent="0.15">
      <c r="A18" s="80"/>
      <c r="B18" s="8"/>
      <c r="C18" s="25"/>
      <c r="D18" s="262" t="s">
        <v>243</v>
      </c>
      <c r="E18" s="262"/>
      <c r="F18" s="262"/>
      <c r="G18" s="262"/>
      <c r="H18" s="262"/>
      <c r="I18" s="262"/>
      <c r="J18" s="262"/>
      <c r="K18" s="262"/>
      <c r="L18" s="262"/>
      <c r="M18" s="262"/>
      <c r="N18" s="262"/>
      <c r="O18" s="262"/>
      <c r="P18" s="241"/>
    </row>
    <row r="19" spans="1:16" ht="18" customHeight="1" x14ac:dyDescent="0.15">
      <c r="A19" s="79" t="s">
        <v>232</v>
      </c>
      <c r="B19" s="91"/>
      <c r="C19" s="281" t="s">
        <v>245</v>
      </c>
      <c r="D19" s="281"/>
      <c r="E19" s="281"/>
      <c r="F19" s="281"/>
      <c r="G19" s="281"/>
      <c r="H19" s="281"/>
      <c r="I19" s="281"/>
      <c r="J19" s="281"/>
      <c r="K19" s="281"/>
      <c r="L19" s="281"/>
      <c r="M19" s="281"/>
      <c r="N19" s="281"/>
      <c r="O19" s="281"/>
      <c r="P19" s="245"/>
    </row>
    <row r="20" spans="1:16" ht="18" customHeight="1" x14ac:dyDescent="0.15">
      <c r="A20" s="81"/>
      <c r="B20" s="7"/>
      <c r="C20" s="290" t="str">
        <f>IF('調査票２（入力用・記入例）'!C25:D25="","",'調査票２（入力用・記入例）'!C25:D25)</f>
        <v>赤字である</v>
      </c>
      <c r="D20" s="290"/>
      <c r="E20" s="290"/>
      <c r="F20" s="290"/>
      <c r="G20" s="290"/>
      <c r="H20" s="290"/>
      <c r="I20" s="290"/>
      <c r="J20" s="290"/>
      <c r="K20" s="290"/>
      <c r="L20" s="290"/>
      <c r="M20" s="290"/>
      <c r="N20" s="290"/>
      <c r="O20" s="290"/>
      <c r="P20" s="291"/>
    </row>
    <row r="21" spans="1:16" ht="18" customHeight="1" x14ac:dyDescent="0.15">
      <c r="A21" s="81"/>
      <c r="B21" s="91"/>
      <c r="C21" s="281" t="s">
        <v>246</v>
      </c>
      <c r="D21" s="281"/>
      <c r="E21" s="281"/>
      <c r="F21" s="281"/>
      <c r="G21" s="281"/>
      <c r="H21" s="281"/>
      <c r="I21" s="281"/>
      <c r="J21" s="281"/>
      <c r="K21" s="281"/>
      <c r="L21" s="281"/>
      <c r="M21" s="281"/>
      <c r="N21" s="281"/>
      <c r="O21" s="281"/>
      <c r="P21" s="245"/>
    </row>
    <row r="22" spans="1:16" ht="18" customHeight="1" x14ac:dyDescent="0.15">
      <c r="A22" s="81"/>
      <c r="B22" s="92"/>
      <c r="C22" s="278" t="str">
        <f>IF('調査票２（入力用・記入例）'!D26="","",'調査票２（入力用・記入例）'!D26)</f>
        <v>開設当初のため</v>
      </c>
      <c r="D22" s="278"/>
      <c r="E22" s="278"/>
      <c r="F22" s="278"/>
      <c r="G22" s="278"/>
      <c r="H22" s="278"/>
      <c r="I22" s="278"/>
      <c r="J22" s="278"/>
      <c r="K22" s="278"/>
      <c r="L22" s="278"/>
      <c r="M22" s="278"/>
      <c r="N22" s="278"/>
      <c r="O22" s="278"/>
      <c r="P22" s="239"/>
    </row>
    <row r="23" spans="1:16" ht="18" customHeight="1" x14ac:dyDescent="0.15">
      <c r="A23" s="81"/>
      <c r="B23" s="92"/>
      <c r="C23" s="278" t="str">
        <f>IF('調査票２（入力用・記入例）'!D27="","",'調査票２（入力用・記入例）'!D27)</f>
        <v>その他経費増加</v>
      </c>
      <c r="D23" s="278"/>
      <c r="E23" s="278"/>
      <c r="F23" s="278"/>
      <c r="G23" s="278"/>
      <c r="H23" s="278"/>
      <c r="I23" s="278"/>
      <c r="J23" s="278"/>
      <c r="K23" s="278"/>
      <c r="L23" s="278"/>
      <c r="M23" s="278"/>
      <c r="N23" s="278"/>
      <c r="O23" s="278"/>
      <c r="P23" s="239"/>
    </row>
    <row r="24" spans="1:16" ht="18" customHeight="1" x14ac:dyDescent="0.15">
      <c r="A24" s="81"/>
      <c r="B24" s="92"/>
      <c r="C24" s="278" t="s">
        <v>248</v>
      </c>
      <c r="D24" s="278"/>
      <c r="E24" s="278"/>
      <c r="F24" s="278"/>
      <c r="G24" s="278"/>
      <c r="H24" s="278"/>
      <c r="I24" s="278"/>
      <c r="J24" s="278"/>
      <c r="K24" s="278"/>
      <c r="L24" s="278"/>
      <c r="M24" s="278"/>
      <c r="N24" s="278"/>
      <c r="O24" s="278"/>
      <c r="P24" s="239"/>
    </row>
    <row r="25" spans="1:16" ht="18" customHeight="1" x14ac:dyDescent="0.15">
      <c r="A25" s="81"/>
      <c r="B25" s="7"/>
      <c r="C25" s="301" t="str">
        <f>IF('調査票２（入力用・記入例）'!C28:D28="","",'調査票２（入力用・記入例）'!C28:D28)</f>
        <v>入居者が予定より集まっていないため。</v>
      </c>
      <c r="D25" s="301"/>
      <c r="E25" s="301"/>
      <c r="F25" s="301"/>
      <c r="G25" s="301"/>
      <c r="H25" s="301"/>
      <c r="I25" s="301"/>
      <c r="J25" s="301"/>
      <c r="K25" s="301"/>
      <c r="L25" s="301"/>
      <c r="M25" s="301"/>
      <c r="N25" s="301"/>
      <c r="O25" s="301"/>
      <c r="P25" s="302"/>
    </row>
    <row r="26" spans="1:16" ht="18" customHeight="1" x14ac:dyDescent="0.15">
      <c r="A26" s="81"/>
      <c r="B26" s="7"/>
      <c r="C26" s="227"/>
      <c r="D26" s="227"/>
      <c r="E26" s="227"/>
      <c r="F26" s="227"/>
      <c r="G26" s="227"/>
      <c r="H26" s="227"/>
      <c r="I26" s="227"/>
      <c r="J26" s="227"/>
      <c r="K26" s="227"/>
      <c r="L26" s="227"/>
      <c r="M26" s="227"/>
      <c r="N26" s="227"/>
      <c r="O26" s="227"/>
      <c r="P26" s="261"/>
    </row>
    <row r="27" spans="1:16" ht="18" customHeight="1" x14ac:dyDescent="0.15">
      <c r="A27" s="81"/>
      <c r="B27" s="8"/>
      <c r="C27" s="262"/>
      <c r="D27" s="262"/>
      <c r="E27" s="262"/>
      <c r="F27" s="262"/>
      <c r="G27" s="262"/>
      <c r="H27" s="262"/>
      <c r="I27" s="262"/>
      <c r="J27" s="262"/>
      <c r="K27" s="262"/>
      <c r="L27" s="262"/>
      <c r="M27" s="262"/>
      <c r="N27" s="262"/>
      <c r="O27" s="262"/>
      <c r="P27" s="241"/>
    </row>
    <row r="28" spans="1:16" ht="18" customHeight="1" x14ac:dyDescent="0.15">
      <c r="A28" s="81"/>
      <c r="B28" s="91"/>
      <c r="C28" s="281" t="s">
        <v>247</v>
      </c>
      <c r="D28" s="281"/>
      <c r="E28" s="281"/>
      <c r="F28" s="281"/>
      <c r="G28" s="281"/>
      <c r="H28" s="281"/>
      <c r="I28" s="281"/>
      <c r="J28" s="281"/>
      <c r="K28" s="281"/>
      <c r="L28" s="281"/>
      <c r="M28" s="281"/>
      <c r="N28" s="281"/>
      <c r="O28" s="281"/>
      <c r="P28" s="245"/>
    </row>
    <row r="29" spans="1:16" ht="18" customHeight="1" x14ac:dyDescent="0.15">
      <c r="A29" s="81"/>
      <c r="B29" s="92"/>
      <c r="C29" s="278" t="str">
        <f>IF('調査票２（入力用・記入例）'!D29="","",'調査票２（入力用・記入例）'!D29)</f>
        <v>入居者数増（営業強化）</v>
      </c>
      <c r="D29" s="278"/>
      <c r="E29" s="278"/>
      <c r="F29" s="278"/>
      <c r="G29" s="278"/>
      <c r="H29" s="278"/>
      <c r="I29" s="278"/>
      <c r="J29" s="278"/>
      <c r="K29" s="278"/>
      <c r="L29" s="278"/>
      <c r="M29" s="278"/>
      <c r="N29" s="278"/>
      <c r="O29" s="278"/>
      <c r="P29" s="239"/>
    </row>
    <row r="30" spans="1:16" ht="18" customHeight="1" x14ac:dyDescent="0.15">
      <c r="A30" s="81"/>
      <c r="B30" s="92"/>
      <c r="C30" s="278" t="str">
        <f>IF('調査票２（入力用・記入例）'!D30="","",'調査票２（入力用・記入例）'!D30)</f>
        <v>その他経費削減</v>
      </c>
      <c r="D30" s="278"/>
      <c r="E30" s="278"/>
      <c r="F30" s="278"/>
      <c r="G30" s="278"/>
      <c r="H30" s="278"/>
      <c r="I30" s="278"/>
      <c r="J30" s="278"/>
      <c r="K30" s="278"/>
      <c r="L30" s="278"/>
      <c r="M30" s="278"/>
      <c r="N30" s="278"/>
      <c r="O30" s="278"/>
      <c r="P30" s="239"/>
    </row>
    <row r="31" spans="1:16" ht="18" customHeight="1" x14ac:dyDescent="0.15">
      <c r="A31" s="81"/>
      <c r="B31" s="92"/>
      <c r="C31" s="278" t="s">
        <v>249</v>
      </c>
      <c r="D31" s="278"/>
      <c r="E31" s="278"/>
      <c r="F31" s="278"/>
      <c r="G31" s="278"/>
      <c r="H31" s="278"/>
      <c r="I31" s="278"/>
      <c r="J31" s="278"/>
      <c r="K31" s="278"/>
      <c r="L31" s="278"/>
      <c r="M31" s="278"/>
      <c r="N31" s="278"/>
      <c r="O31" s="278"/>
      <c r="P31" s="239"/>
    </row>
    <row r="32" spans="1:16" ht="18" customHeight="1" x14ac:dyDescent="0.15">
      <c r="A32" s="81"/>
      <c r="B32" s="7"/>
      <c r="C32" s="301" t="str">
        <f>IF('調査票２（入力用・記入例）'!C31:D31="","",'調査票２（入力用・記入例）'!C31:D31)</f>
        <v>様々な広告媒体を利用し、認知度を高めていくことで集客へつなげる。</v>
      </c>
      <c r="D32" s="301"/>
      <c r="E32" s="301"/>
      <c r="F32" s="301"/>
      <c r="G32" s="301"/>
      <c r="H32" s="301"/>
      <c r="I32" s="301"/>
      <c r="J32" s="301"/>
      <c r="K32" s="301"/>
      <c r="L32" s="301"/>
      <c r="M32" s="301"/>
      <c r="N32" s="301"/>
      <c r="O32" s="301"/>
      <c r="P32" s="302"/>
    </row>
    <row r="33" spans="1:16" ht="18" customHeight="1" x14ac:dyDescent="0.15">
      <c r="A33" s="81"/>
      <c r="B33" s="7"/>
      <c r="C33" s="227"/>
      <c r="D33" s="227"/>
      <c r="E33" s="227"/>
      <c r="F33" s="227"/>
      <c r="G33" s="227"/>
      <c r="H33" s="227"/>
      <c r="I33" s="227"/>
      <c r="J33" s="227"/>
      <c r="K33" s="227"/>
      <c r="L33" s="227"/>
      <c r="M33" s="227"/>
      <c r="N33" s="227"/>
      <c r="O33" s="227"/>
      <c r="P33" s="261"/>
    </row>
    <row r="34" spans="1:16" ht="18" customHeight="1" x14ac:dyDescent="0.15">
      <c r="A34" s="81"/>
      <c r="B34" s="8"/>
      <c r="C34" s="262"/>
      <c r="D34" s="262"/>
      <c r="E34" s="262"/>
      <c r="F34" s="262"/>
      <c r="G34" s="262"/>
      <c r="H34" s="262"/>
      <c r="I34" s="262"/>
      <c r="J34" s="262"/>
      <c r="K34" s="262"/>
      <c r="L34" s="262"/>
      <c r="M34" s="262"/>
      <c r="N34" s="262"/>
      <c r="O34" s="262"/>
      <c r="P34" s="241"/>
    </row>
    <row r="35" spans="1:16" ht="18" customHeight="1" x14ac:dyDescent="0.15">
      <c r="A35" s="81"/>
      <c r="B35" s="91"/>
      <c r="C35" s="279" t="s">
        <v>282</v>
      </c>
      <c r="D35" s="279"/>
      <c r="E35" s="279"/>
      <c r="F35" s="279"/>
      <c r="G35" s="279"/>
      <c r="H35" s="279"/>
      <c r="I35" s="279"/>
      <c r="J35" s="279"/>
      <c r="K35" s="279"/>
      <c r="L35" s="279"/>
      <c r="M35" s="279"/>
      <c r="N35" s="279"/>
      <c r="O35" s="279"/>
      <c r="P35" s="280"/>
    </row>
    <row r="36" spans="1:16" ht="18" customHeight="1" x14ac:dyDescent="0.15">
      <c r="A36" s="81"/>
      <c r="B36" s="92"/>
      <c r="C36" s="278" t="str">
        <f>IF('調査票２（入力用・記入例）'!D32="","",'調査票２（入力用・記入例）'!D32)</f>
        <v>需要は増加の見込み</v>
      </c>
      <c r="D36" s="278"/>
      <c r="E36" s="278"/>
      <c r="F36" s="278"/>
      <c r="G36" s="278"/>
      <c r="H36" s="278"/>
      <c r="I36" s="278"/>
      <c r="J36" s="278"/>
      <c r="K36" s="278"/>
      <c r="L36" s="278"/>
      <c r="M36" s="278"/>
      <c r="N36" s="278"/>
      <c r="O36" s="278"/>
      <c r="P36" s="239"/>
    </row>
    <row r="37" spans="1:16" ht="18" customHeight="1" x14ac:dyDescent="0.15">
      <c r="A37" s="81"/>
      <c r="B37" s="92"/>
      <c r="C37" s="278" t="str">
        <f>IF('調査票２（入力用・記入例）'!D33="","",'調査票２（入力用・記入例）'!D33)</f>
        <v/>
      </c>
      <c r="D37" s="278"/>
      <c r="E37" s="278"/>
      <c r="F37" s="278"/>
      <c r="G37" s="278"/>
      <c r="H37" s="278"/>
      <c r="I37" s="278"/>
      <c r="J37" s="278"/>
      <c r="K37" s="278"/>
      <c r="L37" s="278"/>
      <c r="M37" s="278"/>
      <c r="N37" s="278"/>
      <c r="O37" s="278"/>
      <c r="P37" s="239"/>
    </row>
    <row r="38" spans="1:16" ht="18" customHeight="1" x14ac:dyDescent="0.15">
      <c r="A38" s="81"/>
      <c r="B38" s="92"/>
      <c r="C38" s="278" t="s">
        <v>250</v>
      </c>
      <c r="D38" s="278"/>
      <c r="E38" s="278"/>
      <c r="F38" s="278"/>
      <c r="G38" s="278"/>
      <c r="H38" s="278"/>
      <c r="I38" s="278"/>
      <c r="J38" s="278"/>
      <c r="K38" s="278"/>
      <c r="L38" s="278"/>
      <c r="M38" s="278"/>
      <c r="N38" s="278"/>
      <c r="O38" s="278"/>
      <c r="P38" s="239"/>
    </row>
    <row r="39" spans="1:16" ht="18" customHeight="1" x14ac:dyDescent="0.15">
      <c r="A39" s="81"/>
      <c r="B39" s="7"/>
      <c r="C39" s="273" t="str">
        <f>IF('調査票２（入力用・記入例）'!C33:D33="","",'調査票２（入力用・記入例）'!C33:D33)</f>
        <v>需要の増加は見込めるが、職員の確保が困難なため、これ以上の事業拡大は考えていない。</v>
      </c>
      <c r="D39" s="273"/>
      <c r="E39" s="273"/>
      <c r="F39" s="273"/>
      <c r="G39" s="273"/>
      <c r="H39" s="273"/>
      <c r="I39" s="273"/>
      <c r="J39" s="273"/>
      <c r="K39" s="273"/>
      <c r="L39" s="273"/>
      <c r="M39" s="273"/>
      <c r="N39" s="273"/>
      <c r="O39" s="273"/>
      <c r="P39" s="274"/>
    </row>
    <row r="40" spans="1:16" ht="18" customHeight="1" x14ac:dyDescent="0.15">
      <c r="A40" s="81"/>
      <c r="B40" s="7"/>
      <c r="C40" s="275"/>
      <c r="D40" s="275"/>
      <c r="E40" s="275"/>
      <c r="F40" s="275"/>
      <c r="G40" s="275"/>
      <c r="H40" s="275"/>
      <c r="I40" s="275"/>
      <c r="J40" s="275"/>
      <c r="K40" s="275"/>
      <c r="L40" s="275"/>
      <c r="M40" s="275"/>
      <c r="N40" s="275"/>
      <c r="O40" s="275"/>
      <c r="P40" s="276"/>
    </row>
    <row r="41" spans="1:16" ht="18" customHeight="1" x14ac:dyDescent="0.15">
      <c r="A41" s="80"/>
      <c r="B41" s="8"/>
      <c r="C41" s="277"/>
      <c r="D41" s="277"/>
      <c r="E41" s="277"/>
      <c r="F41" s="277"/>
      <c r="G41" s="277"/>
      <c r="H41" s="277"/>
      <c r="I41" s="277"/>
      <c r="J41" s="277"/>
      <c r="K41" s="277"/>
      <c r="L41" s="277"/>
      <c r="M41" s="277"/>
      <c r="N41" s="277"/>
      <c r="O41" s="277"/>
      <c r="P41" s="234"/>
    </row>
  </sheetData>
  <mergeCells count="33">
    <mergeCell ref="C35:P35"/>
    <mergeCell ref="C38:P38"/>
    <mergeCell ref="C32:P34"/>
    <mergeCell ref="C36:P36"/>
    <mergeCell ref="C39:P41"/>
    <mergeCell ref="C37:P37"/>
    <mergeCell ref="C6:E6"/>
    <mergeCell ref="F6:P6"/>
    <mergeCell ref="C31:P31"/>
    <mergeCell ref="C19:P19"/>
    <mergeCell ref="C21:P21"/>
    <mergeCell ref="C29:P29"/>
    <mergeCell ref="C24:P24"/>
    <mergeCell ref="C28:P28"/>
    <mergeCell ref="C20:P20"/>
    <mergeCell ref="C22:P22"/>
    <mergeCell ref="C25:P27"/>
    <mergeCell ref="C23:P23"/>
    <mergeCell ref="C30:P30"/>
    <mergeCell ref="D16:P16"/>
    <mergeCell ref="D17:P17"/>
    <mergeCell ref="D18:P18"/>
    <mergeCell ref="A1:P1"/>
    <mergeCell ref="C3:P3"/>
    <mergeCell ref="C4:I4"/>
    <mergeCell ref="J4:P4"/>
    <mergeCell ref="C5:P5"/>
    <mergeCell ref="C7:P7"/>
    <mergeCell ref="D8:D9"/>
    <mergeCell ref="E8:E9"/>
    <mergeCell ref="F8:G8"/>
    <mergeCell ref="H8:L8"/>
    <mergeCell ref="M8:M9"/>
  </mergeCells>
  <phoneticPr fontI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連絡票</vt:lpstr>
      <vt:lpstr>調査票１（入力用）</vt:lpstr>
      <vt:lpstr>調査票２（入力用）</vt:lpstr>
      <vt:lpstr>調査票１（集約用・入力不要）</vt:lpstr>
      <vt:lpstr>調査票２（集約用・入力不要）</vt:lpstr>
      <vt:lpstr>調査票１（入力用・記入例）</vt:lpstr>
      <vt:lpstr>調査票１（集約用・記入例）</vt:lpstr>
      <vt:lpstr>調査票２（入力用・記入例）</vt:lpstr>
      <vt:lpstr>調査票２（集約用・記入例）</vt:lpstr>
      <vt:lpstr>'調査票２（入力用）'!Print_Area</vt:lpstr>
      <vt:lpstr>'調査票２（入力用・記入例）'!Print_Area</vt:lpstr>
      <vt:lpstr>'調査票１（入力用）'!Print_Titles</vt:lpstr>
      <vt:lpstr>'調査票１（入力用・記入例）'!Print_Titles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Windows ユーザー</cp:lastModifiedBy>
  <cp:lastPrinted>2023-08-01T01:15:09Z</cp:lastPrinted>
  <dcterms:created xsi:type="dcterms:W3CDTF">2018-07-06T00:58:03Z</dcterms:created>
  <dcterms:modified xsi:type="dcterms:W3CDTF">2023-08-28T04:14:03Z</dcterms:modified>
</cp:coreProperties>
</file>