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lg-fs01\01_070_060_000\700施設係\600　ホームページ、体制一覧\HP掲載様式\R08申請書\相談系\更新\"/>
    </mc:Choice>
  </mc:AlternateContent>
  <xr:revisionPtr revIDLastSave="0" documentId="13_ncr:1_{D28C48D6-DB4D-4786-B6B4-0122D92DBC6C}" xr6:coauthVersionLast="36" xr6:coauthVersionMax="36" xr10:uidLastSave="{00000000-0000-0000-0000-000000000000}"/>
  <bookViews>
    <workbookView xWindow="0" yWindow="0" windowWidth="20490" windowHeight="7635" tabRatio="939" xr2:uid="{00000000-000D-0000-FFFF-FFFF00000000}"/>
  </bookViews>
  <sheets>
    <sheet name="提出書類一覧（更新）" sheetId="41" r:id="rId1"/>
    <sheet name="指定申請書" sheetId="46" r:id="rId2"/>
    <sheet name="別紙１" sheetId="50" r:id="rId3"/>
    <sheet name="別紙１－①" sheetId="54" r:id="rId4"/>
    <sheet name="別紙１－②" sheetId="47" r:id="rId5"/>
    <sheet name="別紙１－③" sheetId="48" r:id="rId6"/>
    <sheet name="勤務形態一覧表（一般相談支援）" sheetId="52" r:id="rId7"/>
    <sheet name="勤務形態一覧（特定相談支援・障害児相談支援）" sheetId="53" r:id="rId8"/>
    <sheet name="別紙２（役員・管理者名簿）" sheetId="44" r:id="rId9"/>
  </sheets>
  <externalReferences>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'勤務形態一覧（特定相談支援・障害児相談支援）'!$A$1:$AN$45</definedName>
    <definedName name="_xlnm.Print_Area" localSheetId="6">'勤務形態一覧表（一般相談支援）'!$A$1:$AN$42</definedName>
    <definedName name="_xlnm.Print_Area" localSheetId="1">指定申請書!$A$1:$V$69</definedName>
    <definedName name="_xlnm.Print_Area" localSheetId="0">'提出書類一覧（更新）'!$A$1:$D$13</definedName>
    <definedName name="_xlnm.Print_Area" localSheetId="2">別紙１!$A$1:$R$31</definedName>
    <definedName name="_xlnm.Print_Area" localSheetId="3">'別紙１－①'!$A$1:$D$15</definedName>
    <definedName name="_xlnm.Print_Area" localSheetId="8">'別紙２（役員・管理者名簿）'!$A$1:$D$47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naka">#REF!</definedName>
    <definedName name="tanaka1">#REF!</definedName>
    <definedName name="tanaka2">#REF!</definedName>
    <definedName name="tapi2" localSheetId="3">#REF!</definedName>
    <definedName name="tapi2">#REF!</definedName>
    <definedName name="tebie_07" localSheetId="3">#REF!</definedName>
    <definedName name="tebie_07">#REF!</definedName>
    <definedName name="tebie_o7" localSheetId="3">#REF!</definedName>
    <definedName name="tebie_o7">#REF!</definedName>
    <definedName name="tebie07" localSheetId="3">#REF!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#REF!</definedName>
    <definedName name="z">#REF!</definedName>
    <definedName name="ア">#REF!</definedName>
    <definedName name="あ" localSheetId="3">#REF!</definedName>
    <definedName name="あ">#REF!</definedName>
    <definedName name="アア" localSheetId="3">#REF!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3">#REF!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3">#REF!</definedName>
    <definedName name="看護時間">#REF!</definedName>
    <definedName name="山口県">#REF!</definedName>
    <definedName name="市町村">#REF!</definedName>
    <definedName name="自己評価">#REF!</definedName>
    <definedName name="種類">[3]サービス種類一覧!$A$4:$A$20</definedName>
    <definedName name="食事" localSheetId="3">#REF!</definedName>
    <definedName name="食事">#REF!</definedName>
    <definedName name="体制等状況一覧" localSheetId="3">#REF!</definedName>
    <definedName name="体制等状況一覧">#REF!</definedName>
    <definedName name="台帳">[5]D台帳!$A$6:$AF$3439</definedName>
    <definedName name="町っ油" localSheetId="3">#REF!</definedName>
    <definedName name="町っ油">#REF!</definedName>
    <definedName name="特定">#REF!</definedName>
    <definedName name="利用日数記入例" localSheetId="7">#REF!</definedName>
    <definedName name="利用日数記入例" localSheetId="6">#REF!</definedName>
    <definedName name="利用日数記入例" localSheetId="3">#REF!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4" i="53" l="1"/>
  <c r="AG44" i="53"/>
  <c r="AA44" i="53"/>
  <c r="U44" i="53"/>
  <c r="O44" i="53"/>
  <c r="I44" i="53"/>
  <c r="E44" i="53"/>
  <c r="C44" i="53"/>
  <c r="AM43" i="53"/>
  <c r="AL43" i="53"/>
  <c r="AJ43" i="53"/>
  <c r="AG43" i="53"/>
  <c r="AD43" i="53"/>
  <c r="AA43" i="53"/>
  <c r="X43" i="53"/>
  <c r="U43" i="53"/>
  <c r="R43" i="53"/>
  <c r="O43" i="53"/>
  <c r="L43" i="53"/>
  <c r="I43" i="53"/>
  <c r="F43" i="53"/>
  <c r="E43" i="53"/>
  <c r="D43" i="53"/>
  <c r="C43" i="53"/>
  <c r="AM42" i="53"/>
  <c r="AL42" i="53"/>
  <c r="AJ42" i="53"/>
  <c r="AG42" i="53"/>
  <c r="AD42" i="53"/>
  <c r="AA42" i="53"/>
  <c r="X42" i="53"/>
  <c r="U42" i="53"/>
  <c r="R42" i="53"/>
  <c r="O42" i="53"/>
  <c r="L42" i="53"/>
  <c r="I42" i="53"/>
  <c r="F42" i="53"/>
  <c r="E42" i="53"/>
  <c r="D42" i="53"/>
  <c r="C42" i="53"/>
  <c r="AL40" i="53"/>
  <c r="AG40" i="53"/>
  <c r="AA40" i="53"/>
  <c r="U40" i="53"/>
  <c r="O40" i="53"/>
  <c r="I40" i="53"/>
  <c r="E40" i="53"/>
  <c r="C40" i="53"/>
  <c r="R38" i="53"/>
  <c r="R37" i="53"/>
  <c r="V37" i="53" s="1"/>
  <c r="Z37" i="53" s="1"/>
  <c r="O36" i="53"/>
  <c r="L36" i="53"/>
  <c r="I36" i="53"/>
  <c r="F36" i="53"/>
  <c r="E36" i="53"/>
  <c r="D36" i="53"/>
  <c r="AK31" i="53"/>
  <c r="AL31" i="53" s="1"/>
  <c r="AJ31" i="53"/>
  <c r="AI31" i="53"/>
  <c r="AH31" i="53"/>
  <c r="AG31" i="53"/>
  <c r="AF31" i="53"/>
  <c r="AE31" i="53"/>
  <c r="AD31" i="53"/>
  <c r="AC31" i="53"/>
  <c r="AB31" i="53"/>
  <c r="AA31" i="53"/>
  <c r="Z31" i="53"/>
  <c r="Y31" i="53"/>
  <c r="X31" i="53"/>
  <c r="W31" i="53"/>
  <c r="V31" i="53"/>
  <c r="U31" i="53"/>
  <c r="T31" i="53"/>
  <c r="S31" i="53"/>
  <c r="R31" i="53"/>
  <c r="Q31" i="53"/>
  <c r="P31" i="53"/>
  <c r="O31" i="53"/>
  <c r="N31" i="53"/>
  <c r="M31" i="53"/>
  <c r="L31" i="53"/>
  <c r="K31" i="53"/>
  <c r="J31" i="53"/>
  <c r="I31" i="53"/>
  <c r="H31" i="53"/>
  <c r="G31" i="53"/>
  <c r="F31" i="53"/>
  <c r="AL30" i="53"/>
  <c r="AK30" i="53"/>
  <c r="AL29" i="53"/>
  <c r="AK29" i="53"/>
  <c r="AL28" i="53"/>
  <c r="AK28" i="53"/>
  <c r="AL27" i="53"/>
  <c r="AK27" i="53"/>
  <c r="AL26" i="53"/>
  <c r="AK26" i="53"/>
  <c r="AL25" i="53"/>
  <c r="AK25" i="53"/>
  <c r="AL24" i="53"/>
  <c r="AK24" i="53"/>
  <c r="AL23" i="53"/>
  <c r="AK23" i="53"/>
  <c r="AL22" i="53"/>
  <c r="AK22" i="53"/>
  <c r="AL21" i="53"/>
  <c r="AK21" i="53"/>
  <c r="AL20" i="53"/>
  <c r="AK20" i="53"/>
  <c r="AL19" i="53"/>
  <c r="AK19" i="53"/>
  <c r="AL18" i="53"/>
  <c r="AK18" i="53"/>
  <c r="AL17" i="53"/>
  <c r="AK17" i="53"/>
  <c r="AL16" i="53"/>
  <c r="AK16" i="53"/>
  <c r="AL15" i="53"/>
  <c r="AK15" i="53"/>
  <c r="AL14" i="53"/>
  <c r="AK14" i="53"/>
  <c r="AL13" i="53"/>
  <c r="AK13" i="53"/>
  <c r="AL12" i="53"/>
  <c r="AK12" i="53"/>
  <c r="AL11" i="53"/>
  <c r="AK11" i="53"/>
  <c r="AJ10" i="53"/>
  <c r="AI10" i="53"/>
  <c r="AH10" i="53"/>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AJ9" i="53"/>
  <c r="AI9" i="53"/>
  <c r="AH9" i="53"/>
  <c r="AG9" i="53"/>
  <c r="AF9" i="53"/>
  <c r="AE9" i="53"/>
  <c r="AD9" i="53"/>
  <c r="AC9" i="53"/>
  <c r="AB9" i="53"/>
  <c r="AA9" i="53"/>
  <c r="Z9" i="53"/>
  <c r="Y9" i="53"/>
  <c r="X9" i="53"/>
  <c r="W9" i="53"/>
  <c r="V9" i="53"/>
  <c r="U9" i="53"/>
  <c r="T9" i="53"/>
  <c r="S9" i="53"/>
  <c r="R9" i="53"/>
  <c r="Q9" i="53"/>
  <c r="P9" i="53"/>
  <c r="O9" i="53"/>
  <c r="N9" i="53"/>
  <c r="M9" i="53"/>
  <c r="L9" i="53"/>
  <c r="K9" i="53"/>
  <c r="J9" i="53"/>
  <c r="I9" i="53"/>
  <c r="H9" i="53"/>
  <c r="G9" i="53"/>
  <c r="F9" i="53"/>
  <c r="AL41" i="52"/>
  <c r="AG41" i="52"/>
  <c r="AA41" i="52"/>
  <c r="U41" i="52"/>
  <c r="O41" i="52"/>
  <c r="I41" i="52"/>
  <c r="E41" i="52"/>
  <c r="C41" i="52"/>
  <c r="AM40" i="52"/>
  <c r="AL40" i="52"/>
  <c r="AJ40" i="52"/>
  <c r="AG40" i="52"/>
  <c r="AD40" i="52"/>
  <c r="AA40" i="52"/>
  <c r="X40" i="52"/>
  <c r="U40" i="52"/>
  <c r="R40" i="52"/>
  <c r="O40" i="52"/>
  <c r="L40" i="52"/>
  <c r="I40" i="52"/>
  <c r="F40" i="52"/>
  <c r="E40" i="52"/>
  <c r="D40" i="52"/>
  <c r="C40" i="52"/>
  <c r="AM39" i="52"/>
  <c r="AL39" i="52"/>
  <c r="AJ39" i="52"/>
  <c r="AG39" i="52"/>
  <c r="AD39" i="52"/>
  <c r="AA39" i="52"/>
  <c r="X39" i="52"/>
  <c r="U39" i="52"/>
  <c r="R39" i="52"/>
  <c r="O39" i="52"/>
  <c r="L39" i="52"/>
  <c r="I39" i="52"/>
  <c r="F39" i="52"/>
  <c r="E39" i="52"/>
  <c r="D39" i="52"/>
  <c r="C39" i="52"/>
  <c r="AL37" i="52"/>
  <c r="AG37" i="52"/>
  <c r="AA37" i="52"/>
  <c r="U37" i="52"/>
  <c r="O37" i="52"/>
  <c r="I37" i="52"/>
  <c r="E37" i="52"/>
  <c r="C37" i="52"/>
  <c r="AL31" i="52"/>
  <c r="AK31" i="52"/>
  <c r="AJ31" i="52"/>
  <c r="AI31" i="52"/>
  <c r="AH31" i="52"/>
  <c r="AG31" i="52"/>
  <c r="AF31" i="52"/>
  <c r="AE31" i="52"/>
  <c r="AD31" i="52"/>
  <c r="AC31" i="52"/>
  <c r="AB31" i="52"/>
  <c r="AA31" i="52"/>
  <c r="Z31" i="52"/>
  <c r="Y31" i="52"/>
  <c r="X31" i="52"/>
  <c r="W31" i="52"/>
  <c r="V31" i="52"/>
  <c r="U31" i="52"/>
  <c r="T31" i="52"/>
  <c r="S31" i="52"/>
  <c r="R31" i="52"/>
  <c r="Q31" i="52"/>
  <c r="P31" i="52"/>
  <c r="O31" i="52"/>
  <c r="N31" i="52"/>
  <c r="M31" i="52"/>
  <c r="L31" i="52"/>
  <c r="K31" i="52"/>
  <c r="J31" i="52"/>
  <c r="I31" i="52"/>
  <c r="H31" i="52"/>
  <c r="G31" i="52"/>
  <c r="F31" i="52"/>
  <c r="AL30" i="52"/>
  <c r="AK30" i="52"/>
  <c r="AL29" i="52"/>
  <c r="AK29" i="52"/>
  <c r="AL28" i="52"/>
  <c r="AK28" i="52"/>
  <c r="AL27" i="52"/>
  <c r="AK27" i="52"/>
  <c r="AL26" i="52"/>
  <c r="AK26" i="52"/>
  <c r="AL25" i="52"/>
  <c r="AK25" i="52"/>
  <c r="AL24" i="52"/>
  <c r="AK24" i="52"/>
  <c r="AL23" i="52"/>
  <c r="AK23" i="52"/>
  <c r="AL22" i="52"/>
  <c r="AK22" i="52"/>
  <c r="AL21" i="52"/>
  <c r="AK21" i="52"/>
  <c r="AL20" i="52"/>
  <c r="AK20" i="52"/>
  <c r="AL19" i="52"/>
  <c r="AK19" i="52"/>
  <c r="AL18" i="52"/>
  <c r="AK18" i="52"/>
  <c r="AL17" i="52"/>
  <c r="AK17" i="52"/>
  <c r="AL16" i="52"/>
  <c r="AK16" i="52"/>
  <c r="AL15" i="52"/>
  <c r="AK15" i="52"/>
  <c r="AL14" i="52"/>
  <c r="AK14" i="52"/>
  <c r="AL13" i="52"/>
  <c r="AK13" i="52"/>
  <c r="AL12" i="52"/>
  <c r="AK12" i="52"/>
  <c r="AL11" i="52"/>
  <c r="AK11" i="52"/>
  <c r="AJ10" i="52"/>
  <c r="AI10" i="52"/>
  <c r="AH10" i="52"/>
  <c r="AG10" i="52"/>
  <c r="AF10" i="52"/>
  <c r="AE10" i="52"/>
  <c r="AD10" i="52"/>
  <c r="AC10" i="52"/>
  <c r="AB10" i="52"/>
  <c r="AA10" i="52"/>
  <c r="Z10" i="52"/>
  <c r="Y10" i="52"/>
  <c r="X10" i="52"/>
  <c r="W10" i="52"/>
  <c r="V10" i="52"/>
  <c r="U10" i="52"/>
  <c r="T10" i="52"/>
  <c r="S10" i="52"/>
  <c r="R10" i="52"/>
  <c r="Q10" i="52"/>
  <c r="P10" i="52"/>
  <c r="O10" i="52"/>
  <c r="N10" i="52"/>
  <c r="M10" i="52"/>
  <c r="L10" i="52"/>
  <c r="K10" i="52"/>
  <c r="J10" i="52"/>
  <c r="I10" i="52"/>
  <c r="H10" i="52"/>
  <c r="G10" i="52"/>
  <c r="F10" i="52"/>
  <c r="AJ9" i="52"/>
  <c r="AI9" i="52"/>
  <c r="AH9" i="52"/>
  <c r="AG9" i="52"/>
  <c r="AF9" i="52"/>
  <c r="AE9" i="52"/>
  <c r="AD9" i="52"/>
  <c r="AC9" i="52"/>
  <c r="AB9" i="52"/>
  <c r="AA9" i="52"/>
  <c r="Z9" i="52"/>
  <c r="Y9" i="52"/>
  <c r="X9" i="52"/>
  <c r="W9" i="52"/>
  <c r="V9" i="52"/>
  <c r="U9" i="52"/>
  <c r="T9" i="52"/>
  <c r="S9" i="52"/>
  <c r="R9" i="52"/>
  <c r="Q9" i="52"/>
  <c r="P9" i="52"/>
  <c r="O9" i="52"/>
  <c r="N9" i="52"/>
  <c r="M9" i="52"/>
  <c r="L9" i="52"/>
  <c r="K9" i="52"/>
  <c r="J9" i="52"/>
  <c r="I9" i="52"/>
  <c r="H9" i="52"/>
  <c r="G9" i="52"/>
  <c r="F9" i="52"/>
</calcChain>
</file>

<file path=xl/sharedStrings.xml><?xml version="1.0" encoding="utf-8"?>
<sst xmlns="http://schemas.openxmlformats.org/spreadsheetml/2006/main" count="436" uniqueCount="277">
  <si>
    <t>常勤</t>
    <rPh sb="0" eb="2">
      <t>ジョウキン</t>
    </rPh>
    <phoneticPr fontId="3"/>
  </si>
  <si>
    <t>非常勤</t>
    <rPh sb="0" eb="3">
      <t>ヒジョウキン</t>
    </rPh>
    <phoneticPr fontId="3"/>
  </si>
  <si>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3"/>
  </si>
  <si>
    <t>様式番号</t>
    <rPh sb="0" eb="2">
      <t>ヨウシキ</t>
    </rPh>
    <rPh sb="2" eb="4">
      <t>バンゴウ</t>
    </rPh>
    <phoneticPr fontId="3"/>
  </si>
  <si>
    <t>書類名</t>
    <rPh sb="0" eb="2">
      <t>ショルイ</t>
    </rPh>
    <rPh sb="2" eb="3">
      <t>メイ</t>
    </rPh>
    <phoneticPr fontId="3"/>
  </si>
  <si>
    <t>備考</t>
    <rPh sb="0" eb="2">
      <t>ビコウ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</si>
  <si>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</si>
  <si>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</si>
  <si>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</si>
  <si>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</si>
  <si>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フリガナ</t>
    <phoneticPr fontId="3"/>
  </si>
  <si>
    <t>電話番号</t>
    <rPh sb="0" eb="2">
      <t>デンワ</t>
    </rPh>
    <rPh sb="2" eb="4">
      <t>バンゴウ</t>
    </rPh>
    <phoneticPr fontId="3"/>
  </si>
  <si>
    <t>ＦＡＸ番号</t>
    <rPh sb="3" eb="5">
      <t>バンゴウ</t>
    </rPh>
    <phoneticPr fontId="3"/>
  </si>
  <si>
    <t xml:space="preserve"> （14) 必要項目を満たしていれば、各事業所で使用するシフト表等をもって代替書類として差し支えありません。</t>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</si>
  <si>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</si>
  <si>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その他、特記事項欄としてもご活用ください。</t>
    <rPh sb="6" eb="7">
      <t>タ</t>
    </rPh>
    <rPh sb="8" eb="10">
      <t>トッキ</t>
    </rPh>
    <rPh sb="10" eb="12">
      <t>ジコウ</t>
    </rPh>
    <rPh sb="12" eb="13">
      <t>ラン</t>
    </rPh>
    <rPh sb="18" eb="20">
      <t>カツヨウ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</si>
  <si>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</si>
  <si>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</si>
  <si>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</si>
  <si>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</si>
  <si>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(10) 従業者ごとに、合計勤務時間数を入力してください。</t>
    <rPh sb="6" eb="9">
      <t>ジュウギョウシャ</t>
    </rPh>
    <rPh sb="13" eb="15">
      <t>ゴウケイ</t>
    </rPh>
    <rPh sb="15" eb="17">
      <t>キンム</t>
    </rPh>
    <rPh sb="17" eb="20">
      <t>ジカンスウ</t>
    </rPh>
    <rPh sb="21" eb="23">
      <t>ニュウリョク</t>
    </rPh>
    <phoneticPr fontId="17"/>
  </si>
  <si>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</si>
  <si>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</si>
  <si>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</si>
  <si>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</si>
  <si>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(7) 従業者の氏名を記入してください。</t>
    <rPh sb="5" eb="8">
      <t>ジュウギョウシャ</t>
    </rPh>
    <rPh sb="9" eb="11">
      <t>シメイ</t>
    </rPh>
    <rPh sb="12" eb="14">
      <t>キニュウ</t>
    </rPh>
    <phoneticPr fontId="1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</si>
  <si>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</si>
  <si>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</si>
  <si>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t>　(6) 従業者の保有する資格を入力してください。</t>
    <rPh sb="5" eb="8">
      <t>ジュウギョウシャ</t>
    </rPh>
    <rPh sb="9" eb="11">
      <t>ホユウ</t>
    </rPh>
    <rPh sb="13" eb="15">
      <t>シカク</t>
    </rPh>
    <rPh sb="16" eb="18">
      <t>ニュウリョク</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</si>
  <si>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</si>
  <si>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</si>
  <si>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（注）常勤・非常勤の区分について</t>
    <rPh sb="1" eb="2">
      <t>チュウ</t>
    </rPh>
    <rPh sb="3" eb="5">
      <t>ジョウキン</t>
    </rPh>
    <rPh sb="6" eb="9">
      <t>ヒジョウキン</t>
    </rPh>
    <rPh sb="10" eb="12">
      <t>クブン</t>
    </rPh>
    <phoneticPr fontId="17"/>
  </si>
  <si>
    <t>非常勤で兼務</t>
    <rPh sb="0" eb="3">
      <t>ヒジョウキン</t>
    </rPh>
    <rPh sb="4" eb="6">
      <t>ケンム</t>
    </rPh>
    <phoneticPr fontId="17"/>
  </si>
  <si>
    <t>D</t>
  </si>
  <si>
    <t>非常勤で専従</t>
    <rPh sb="0" eb="3">
      <t>ヒジョウキン</t>
    </rPh>
    <rPh sb="4" eb="6">
      <t>センジュウ</t>
    </rPh>
    <phoneticPr fontId="17"/>
  </si>
  <si>
    <t>C</t>
  </si>
  <si>
    <t>常勤で兼務</t>
    <rPh sb="0" eb="2">
      <t>ジョウキン</t>
    </rPh>
    <rPh sb="3" eb="5">
      <t>ケンム</t>
    </rPh>
    <phoneticPr fontId="17"/>
  </si>
  <si>
    <t>B</t>
  </si>
  <si>
    <t>常勤で専従</t>
    <rPh sb="0" eb="2">
      <t>ジョウキン</t>
    </rPh>
    <rPh sb="3" eb="5">
      <t>センジュウ</t>
    </rPh>
    <phoneticPr fontId="17"/>
  </si>
  <si>
    <t>A</t>
  </si>
  <si>
    <t>区分</t>
    <rPh sb="0" eb="2">
      <t>クブン</t>
    </rPh>
    <phoneticPr fontId="17"/>
  </si>
  <si>
    <t>記号</t>
    <rPh sb="0" eb="2">
      <t>キゴウ</t>
    </rPh>
    <phoneticPr fontId="1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</si>
  <si>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</si>
  <si>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xml:space="preserve"> 　　 記入の順序は、職種ごとにまとめてください。</t>
    <rPh sb="4" eb="6">
      <t>キニュウ</t>
    </rPh>
    <rPh sb="7" eb="9">
      <t>ジュンジョ</t>
    </rPh>
    <rPh sb="11" eb="13">
      <t>ショクシュ</t>
    </rPh>
    <phoneticPr fontId="17"/>
  </si>
  <si>
    <t>　(4) 従業者の職種を入力してください。</t>
    <rPh sb="5" eb="8">
      <t>ジュウギョウシャ</t>
    </rPh>
    <rPh sb="9" eb="11">
      <t>ショクシュ</t>
    </rPh>
    <rPh sb="12" eb="14">
      <t>ニュウリョク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</si>
  <si>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</si>
  <si>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(2) 「予定」・「実績」のいずれかを選択してください。</t>
    <rPh sb="6" eb="8">
      <t>ヨテイ</t>
    </rPh>
    <rPh sb="11" eb="13">
      <t>ジッセキ</t>
    </rPh>
    <rPh sb="20" eb="22">
      <t>センタク</t>
    </rPh>
    <phoneticPr fontId="17"/>
  </si>
  <si>
    <t>　(1) 「４週」・「暦月」のいずれかを選択してください。</t>
    <rPh sb="7" eb="8">
      <t>シュウ</t>
    </rPh>
    <rPh sb="11" eb="12">
      <t>レキ</t>
    </rPh>
    <rPh sb="12" eb="13">
      <t>ツキ</t>
    </rPh>
    <rPh sb="20" eb="22">
      <t>センタク</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</si>
  <si>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</si>
  <si>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常勤換算数</t>
    <rPh sb="0" eb="5">
      <t>ジョウキンカンサンスウ</t>
    </rPh>
    <phoneticPr fontId="23"/>
  </si>
  <si>
    <t>兼務</t>
    <rPh sb="0" eb="2">
      <t>ケンム</t>
    </rPh>
    <phoneticPr fontId="24"/>
  </si>
  <si>
    <t>専従</t>
    <rPh sb="0" eb="2">
      <t>センジュウ</t>
    </rPh>
    <phoneticPr fontId="24"/>
  </si>
  <si>
    <t>管理者</t>
    <rPh sb="0" eb="3">
      <t>カンリシャ</t>
    </rPh>
    <phoneticPr fontId="23"/>
  </si>
  <si>
    <t>＜人員基準に関する実人数集計＞</t>
    <rPh sb="1" eb="5">
      <t>ジンインキジュン</t>
    </rPh>
    <rPh sb="6" eb="7">
      <t>カン</t>
    </rPh>
    <rPh sb="9" eb="10">
      <t>ジツ</t>
    </rPh>
    <rPh sb="10" eb="12">
      <t>ニンズウ</t>
    </rPh>
    <rPh sb="12" eb="14">
      <t>シュウケイ</t>
    </rPh>
    <phoneticPr fontId="3"/>
  </si>
  <si>
    <t>サービス提供時間</t>
    <rPh sb="4" eb="6">
      <t>テイキョウ</t>
    </rPh>
    <rPh sb="6" eb="8">
      <t>ジカン</t>
    </rPh>
    <phoneticPr fontId="3"/>
  </si>
  <si>
    <t>合計</t>
    <rPh sb="0" eb="2">
      <t>ゴウケイ</t>
    </rPh>
    <phoneticPr fontId="3"/>
  </si>
  <si>
    <t>従業者</t>
    <rPh sb="0" eb="3">
      <t>ジュウギョウシャ</t>
    </rPh>
    <phoneticPr fontId="23"/>
  </si>
  <si>
    <t>※選択肢にない職種については直接入力してください</t>
    <phoneticPr fontId="23"/>
  </si>
  <si>
    <t>第５週</t>
    <rPh sb="0" eb="1">
      <t>ダイ</t>
    </rPh>
    <rPh sb="2" eb="3">
      <t>シュウ</t>
    </rPh>
    <phoneticPr fontId="3"/>
  </si>
  <si>
    <t>(11)兼務状況
（兼務先／兼務する職務の内容）等</t>
    <phoneticPr fontId="3"/>
  </si>
  <si>
    <t>(10)週平均の勤務時間数</t>
    <rPh sb="4" eb="7">
      <t>シュウヘイキン</t>
    </rPh>
    <rPh sb="8" eb="10">
      <t>キンム</t>
    </rPh>
    <rPh sb="10" eb="12">
      <t>ジカン</t>
    </rPh>
    <rPh sb="12" eb="13">
      <t>スウ</t>
    </rPh>
    <phoneticPr fontId="3"/>
  </si>
  <si>
    <t>(9)勤務時間数合計</t>
    <rPh sb="3" eb="5">
      <t>キンム</t>
    </rPh>
    <rPh sb="5" eb="7">
      <t>ジカン</t>
    </rPh>
    <rPh sb="7" eb="8">
      <t>スウ</t>
    </rPh>
    <rPh sb="8" eb="10">
      <t>ゴウケイ</t>
    </rPh>
    <phoneticPr fontId="3"/>
  </si>
  <si>
    <t>(8)</t>
    <phoneticPr fontId="3"/>
  </si>
  <si>
    <t>(7)氏名</t>
    <rPh sb="3" eb="5">
      <t>シメイ</t>
    </rPh>
    <phoneticPr fontId="3"/>
  </si>
  <si>
    <t>(6)資格</t>
    <rPh sb="3" eb="5">
      <t>シカク</t>
    </rPh>
    <phoneticPr fontId="3"/>
  </si>
  <si>
    <t>(5)勤務形態</t>
    <rPh sb="3" eb="5">
      <t>キンム</t>
    </rPh>
    <rPh sb="5" eb="7">
      <t>ケイタイ</t>
    </rPh>
    <phoneticPr fontId="3"/>
  </si>
  <si>
    <t>(4)職種</t>
    <rPh sb="3" eb="5">
      <t>ショクシュ</t>
    </rPh>
    <phoneticPr fontId="3"/>
  </si>
  <si>
    <t>No.</t>
    <phoneticPr fontId="3"/>
  </si>
  <si>
    <t>時間/月</t>
    <rPh sb="0" eb="2">
      <t>ジカン</t>
    </rPh>
    <rPh sb="3" eb="4">
      <t>ツキ</t>
    </rPh>
    <phoneticPr fontId="3"/>
  </si>
  <si>
    <t>時間/週</t>
    <rPh sb="0" eb="2">
      <t>ジカン</t>
    </rPh>
    <rPh sb="3" eb="4">
      <t>シュウ</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</si>
  <si>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</si>
  <si>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(2)予定/実績の別</t>
    <rPh sb="3" eb="5">
      <t>ヨテイ</t>
    </rPh>
    <rPh sb="6" eb="8">
      <t>ジッセキ</t>
    </rPh>
    <rPh sb="9" eb="10">
      <t>ベツ</t>
    </rPh>
    <phoneticPr fontId="3"/>
  </si>
  <si>
    <t>４週</t>
  </si>
  <si>
    <t>(1)記載する期間</t>
    <rPh sb="3" eb="5">
      <t>キサイ</t>
    </rPh>
    <rPh sb="7" eb="9">
      <t>キカン</t>
    </rPh>
    <phoneticPr fontId="3"/>
  </si>
  <si>
    <t>事業所名</t>
    <rPh sb="0" eb="3">
      <t>ジギョウショ</t>
    </rPh>
    <rPh sb="3" eb="4">
      <t>メイ</t>
    </rPh>
    <phoneticPr fontId="17"/>
  </si>
  <si>
    <t>月</t>
    <rPh sb="0" eb="1">
      <t>ゲツ</t>
    </rPh>
    <phoneticPr fontId="3"/>
  </si>
  <si>
    <t>年</t>
    <rPh sb="0" eb="1">
      <t>ネン</t>
    </rPh>
    <phoneticPr fontId="3"/>
  </si>
  <si>
    <t>サービス種別</t>
    <rPh sb="4" eb="6">
      <t>シュベツ</t>
    </rPh>
    <phoneticPr fontId="1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</si>
  <si>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</si>
  <si>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　障害福祉サービス事業指定更新申請時の提出書類一覧</t>
    <rPh sb="1" eb="3">
      <t>ショウガイ</t>
    </rPh>
    <rPh sb="3" eb="5">
      <t>フクシ</t>
    </rPh>
    <rPh sb="9" eb="11">
      <t>ジギョウ</t>
    </rPh>
    <rPh sb="11" eb="13">
      <t>シテイ</t>
    </rPh>
    <rPh sb="13" eb="15">
      <t>コウシン</t>
    </rPh>
    <rPh sb="15" eb="17">
      <t>シンセイ</t>
    </rPh>
    <rPh sb="17" eb="18">
      <t>ジ</t>
    </rPh>
    <rPh sb="19" eb="21">
      <t>テイシュツ</t>
    </rPh>
    <rPh sb="21" eb="23">
      <t>ショルイ</t>
    </rPh>
    <rPh sb="23" eb="25">
      <t>イチラン</t>
    </rPh>
    <phoneticPr fontId="3"/>
  </si>
  <si>
    <t>申請者確認欄</t>
    <rPh sb="0" eb="3">
      <t>シンセイシャ</t>
    </rPh>
    <rPh sb="3" eb="5">
      <t>カクニン</t>
    </rPh>
    <rPh sb="5" eb="6">
      <t>ラン</t>
    </rPh>
    <phoneticPr fontId="3"/>
  </si>
  <si>
    <t>別紙１</t>
    <rPh sb="0" eb="2">
      <t>ベッシ</t>
    </rPh>
    <phoneticPr fontId="3"/>
  </si>
  <si>
    <t>②障害福祉サービス事業等に係る記載事項</t>
    <rPh sb="1" eb="3">
      <t>ショウガイ</t>
    </rPh>
    <rPh sb="3" eb="5">
      <t>フクシ</t>
    </rPh>
    <rPh sb="9" eb="11">
      <t>ジギョウ</t>
    </rPh>
    <rPh sb="11" eb="12">
      <t>トウ</t>
    </rPh>
    <rPh sb="13" eb="14">
      <t>カカ</t>
    </rPh>
    <rPh sb="15" eb="17">
      <t>キサイ</t>
    </rPh>
    <rPh sb="17" eb="19">
      <t>ジコウ</t>
    </rPh>
    <phoneticPr fontId="3"/>
  </si>
  <si>
    <t>別紙２</t>
    <rPh sb="0" eb="2">
      <t>ベッシ</t>
    </rPh>
    <phoneticPr fontId="3"/>
  </si>
  <si>
    <t>⑤役員・管理者名簿</t>
    <rPh sb="1" eb="3">
      <t>ヤクイン</t>
    </rPh>
    <rPh sb="4" eb="7">
      <t>カンリシャ</t>
    </rPh>
    <rPh sb="7" eb="9">
      <t>メイボ</t>
    </rPh>
    <phoneticPr fontId="3"/>
  </si>
  <si>
    <t>管理者の記入も必要。</t>
    <rPh sb="0" eb="3">
      <t>カンリシャ</t>
    </rPh>
    <rPh sb="4" eb="6">
      <t>キニュウ</t>
    </rPh>
    <rPh sb="7" eb="9">
      <t>ヒツヨウ</t>
    </rPh>
    <phoneticPr fontId="3"/>
  </si>
  <si>
    <t>⑥資産状況（直近の決算書）</t>
    <rPh sb="1" eb="5">
      <t>シサンジョウキョウ</t>
    </rPh>
    <rPh sb="6" eb="8">
      <t>チョッキン</t>
    </rPh>
    <rPh sb="9" eb="12">
      <t>ケッサンショ</t>
    </rPh>
    <phoneticPr fontId="3"/>
  </si>
  <si>
    <t>指定有効期間満了日</t>
    <rPh sb="0" eb="2">
      <t>シテイ</t>
    </rPh>
    <rPh sb="2" eb="4">
      <t>ユウコウ</t>
    </rPh>
    <rPh sb="4" eb="6">
      <t>キカン</t>
    </rPh>
    <rPh sb="6" eb="8">
      <t>マンリョウ</t>
    </rPh>
    <rPh sb="8" eb="9">
      <t>ビ</t>
    </rPh>
    <phoneticPr fontId="3"/>
  </si>
  <si>
    <t>受付番号</t>
    <rPh sb="0" eb="2">
      <t>ウケツケ</t>
    </rPh>
    <rPh sb="2" eb="4">
      <t>バンゴウ</t>
    </rPh>
    <phoneticPr fontId="3"/>
  </si>
  <si>
    <t>事</t>
    <rPh sb="0" eb="1">
      <t>ジ</t>
    </rPh>
    <phoneticPr fontId="3"/>
  </si>
  <si>
    <t>名　　称</t>
    <rPh sb="0" eb="1">
      <t>メイ</t>
    </rPh>
    <rPh sb="3" eb="4">
      <t>ショウ</t>
    </rPh>
    <phoneticPr fontId="3"/>
  </si>
  <si>
    <t>業</t>
    <rPh sb="0" eb="1">
      <t>ギョウ</t>
    </rPh>
    <phoneticPr fontId="3"/>
  </si>
  <si>
    <t>所在地</t>
    <rPh sb="0" eb="3">
      <t>ショザイチ</t>
    </rPh>
    <phoneticPr fontId="3"/>
  </si>
  <si>
    <t>（郵便番号　　　―　　　　　　）</t>
    <phoneticPr fontId="3"/>
  </si>
  <si>
    <t>所</t>
    <rPh sb="0" eb="1">
      <t>ショ</t>
    </rPh>
    <phoneticPr fontId="3"/>
  </si>
  <si>
    <t>連 絡 先</t>
    <rPh sb="0" eb="1">
      <t>レン</t>
    </rPh>
    <rPh sb="2" eb="3">
      <t>ラク</t>
    </rPh>
    <rPh sb="4" eb="5">
      <t>サキ</t>
    </rPh>
    <phoneticPr fontId="3"/>
  </si>
  <si>
    <t>管理者</t>
    <rPh sb="0" eb="1">
      <t>カン</t>
    </rPh>
    <rPh sb="1" eb="2">
      <t>リ</t>
    </rPh>
    <rPh sb="2" eb="3">
      <t>モノ</t>
    </rPh>
    <phoneticPr fontId="3"/>
  </si>
  <si>
    <t>住　所</t>
    <rPh sb="0" eb="1">
      <t>ジュウ</t>
    </rPh>
    <rPh sb="2" eb="3">
      <t>トコロ</t>
    </rPh>
    <phoneticPr fontId="3"/>
  </si>
  <si>
    <t>（郵便番号　    　　―　    　　）</t>
    <phoneticPr fontId="3"/>
  </si>
  <si>
    <t>氏　名</t>
    <rPh sb="0" eb="1">
      <t>シ</t>
    </rPh>
    <rPh sb="2" eb="3">
      <t>メイ</t>
    </rPh>
    <phoneticPr fontId="3"/>
  </si>
  <si>
    <t>役員等の氏名、生年月日、及び住所</t>
    <rPh sb="2" eb="3">
      <t>トウ</t>
    </rPh>
    <phoneticPr fontId="3"/>
  </si>
  <si>
    <t>別紙「役員・管理者名簿」のとおり</t>
    <rPh sb="6" eb="9">
      <t>カンリシャ</t>
    </rPh>
    <phoneticPr fontId="3"/>
  </si>
  <si>
    <t>その他</t>
  </si>
  <si>
    <t>(１)　申請者の登記事項証明書又は条例等</t>
    <phoneticPr fontId="3"/>
  </si>
  <si>
    <t>(２)　事業所の平面図</t>
  </si>
  <si>
    <t>(４)　運営規程</t>
  </si>
  <si>
    <t>(５)　利用者からの苦情を処理するために講ずる措置の概要</t>
  </si>
  <si>
    <t>役　員・管理者　名　簿</t>
    <rPh sb="0" eb="1">
      <t>エキ</t>
    </rPh>
    <rPh sb="2" eb="3">
      <t>イン</t>
    </rPh>
    <rPh sb="4" eb="7">
      <t>カンリシャ</t>
    </rPh>
    <rPh sb="8" eb="9">
      <t>メイ</t>
    </rPh>
    <rPh sb="10" eb="11">
      <t>ボ</t>
    </rPh>
    <phoneticPr fontId="3"/>
  </si>
  <si>
    <t>申請者（法人）名（　　　　　　　　　　　　　　）</t>
    <rPh sb="0" eb="3">
      <t>シンセイシャ</t>
    </rPh>
    <rPh sb="4" eb="6">
      <t>ホウジン</t>
    </rPh>
    <rPh sb="7" eb="8">
      <t>ナ</t>
    </rPh>
    <phoneticPr fontId="37"/>
  </si>
  <si>
    <t>（ふりがな）
氏名</t>
    <phoneticPr fontId="37"/>
  </si>
  <si>
    <t>生年月日</t>
    <rPh sb="0" eb="2">
      <t>セイネン</t>
    </rPh>
    <rPh sb="2" eb="4">
      <t>ガッピ</t>
    </rPh>
    <phoneticPr fontId="37"/>
  </si>
  <si>
    <r>
      <t>（ふりがな）</t>
    </r>
    <r>
      <rPr>
        <sz val="11"/>
        <rFont val="ＭＳ ゴシック"/>
        <family val="3"/>
        <charset val="128"/>
      </rPr>
      <t xml:space="preserve">
住所</t>
    </r>
    <rPh sb="7" eb="9">
      <t>ジュウショ</t>
    </rPh>
    <phoneticPr fontId="37"/>
  </si>
  <si>
    <t>役職名・呼称</t>
    <rPh sb="0" eb="3">
      <t>ヤクショクメイ</t>
    </rPh>
    <rPh sb="4" eb="5">
      <t>ヨ</t>
    </rPh>
    <rPh sb="5" eb="6">
      <t>ショウ</t>
    </rPh>
    <phoneticPr fontId="37"/>
  </si>
  <si>
    <t>TEL</t>
    <phoneticPr fontId="37"/>
  </si>
  <si>
    <t>FAX</t>
    <phoneticPr fontId="37"/>
  </si>
  <si>
    <t>注　当該法人の役員（業務を執行する社員、取締役、執行役又はこれらに準ずる者をいい、相談役、顧問</t>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37"/>
  </si>
  <si>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37"/>
  </si>
  <si>
    <t>　はこれらに準ずる者と同等の支配力を有するものと認められる者を含む。）及び事業所を管理する者に</t>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37"/>
  </si>
  <si>
    <t>　ついて記入してください。</t>
    <rPh sb="4" eb="6">
      <t>キニュウ</t>
    </rPh>
    <phoneticPr fontId="37"/>
  </si>
  <si>
    <t>様式第１号</t>
    <rPh sb="0" eb="2">
      <t>ヨウシキ</t>
    </rPh>
    <rPh sb="2" eb="3">
      <t>ダイ</t>
    </rPh>
    <rPh sb="4" eb="5">
      <t>ゴウ</t>
    </rPh>
    <phoneticPr fontId="3"/>
  </si>
  <si>
    <t>（別紙２）</t>
    <rPh sb="1" eb="3">
      <t>ベッシ</t>
    </rPh>
    <phoneticPr fontId="3"/>
  </si>
  <si>
    <t>※４週を選択してください。</t>
  </si>
  <si>
    <t>　５週目の欄は使用しないでください。</t>
  </si>
  <si>
    <t>障害福祉サービス等情報公表システム
（ＷＡＭＮＥＴ）の入力</t>
    <rPh sb="0" eb="4">
      <t>ショウガイフクシ</t>
    </rPh>
    <rPh sb="8" eb="9">
      <t>トウ</t>
    </rPh>
    <rPh sb="9" eb="11">
      <t>ジョウホウ</t>
    </rPh>
    <rPh sb="11" eb="13">
      <t>コウヒョウ</t>
    </rPh>
    <rPh sb="27" eb="29">
      <t>ニュウリョク</t>
    </rPh>
    <phoneticPr fontId="8"/>
  </si>
  <si>
    <t>更新申請書の提出時の事業所情報をＷＡＭＮＥＴに入力し、市に公表依頼を申請してください。</t>
    <rPh sb="0" eb="2">
      <t>コウシン</t>
    </rPh>
    <rPh sb="2" eb="5">
      <t>シンセイショ</t>
    </rPh>
    <rPh sb="6" eb="8">
      <t>テイシュツ</t>
    </rPh>
    <rPh sb="8" eb="9">
      <t>ジ</t>
    </rPh>
    <rPh sb="10" eb="13">
      <t>ジギョウショ</t>
    </rPh>
    <rPh sb="13" eb="15">
      <t>ジョウホウ</t>
    </rPh>
    <rPh sb="23" eb="25">
      <t>ニュウリョク</t>
    </rPh>
    <rPh sb="27" eb="28">
      <t>シ</t>
    </rPh>
    <rPh sb="29" eb="31">
      <t>コウヒョウ</t>
    </rPh>
    <rPh sb="31" eb="33">
      <t>イライ</t>
    </rPh>
    <rPh sb="34" eb="36">
      <t>シンセイ</t>
    </rPh>
    <phoneticPr fontId="8"/>
  </si>
  <si>
    <t>別紙様式第一号</t>
    <rPh sb="0" eb="2">
      <t>ベッシ</t>
    </rPh>
    <rPh sb="2" eb="4">
      <t>ヨウシキ</t>
    </rPh>
    <rPh sb="4" eb="5">
      <t>ダイ</t>
    </rPh>
    <rPh sb="5" eb="7">
      <t>イチゴウ</t>
    </rPh>
    <phoneticPr fontId="2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</si>
  <si>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</si>
  <si>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</si>
  <si>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4"/>
  </si>
  <si>
    <t>申請書</t>
    <rPh sb="0" eb="3">
      <t>シンセイショ</t>
    </rPh>
    <phoneticPr fontId="2"/>
  </si>
  <si>
    <t>年</t>
    <rPh sb="0" eb="1">
      <t>ネン</t>
    </rPh>
    <phoneticPr fontId="24"/>
  </si>
  <si>
    <t>月</t>
    <rPh sb="0" eb="1">
      <t>ガツ</t>
    </rPh>
    <phoneticPr fontId="24"/>
  </si>
  <si>
    <t>日</t>
    <rPh sb="0" eb="1">
      <t>ニチ</t>
    </rPh>
    <phoneticPr fontId="24"/>
  </si>
  <si>
    <t>川口市長</t>
    <rPh sb="0" eb="2">
      <t>カワグチ</t>
    </rPh>
    <rPh sb="2" eb="3">
      <t>シ</t>
    </rPh>
    <rPh sb="3" eb="4">
      <t>チョウ</t>
    </rPh>
    <phoneticPr fontId="2"/>
  </si>
  <si>
    <t>　殿</t>
    <rPh sb="1" eb="2">
      <t>ドノ</t>
    </rPh>
    <phoneticPr fontId="24"/>
  </si>
  <si>
    <t>所在地</t>
    <rPh sb="0" eb="3">
      <t>ショザイチ</t>
    </rPh>
    <phoneticPr fontId="24"/>
  </si>
  <si>
    <t>申請者</t>
    <rPh sb="0" eb="3">
      <t>シンセイシャ</t>
    </rPh>
    <phoneticPr fontId="2"/>
  </si>
  <si>
    <t>名　称</t>
    <rPh sb="0" eb="1">
      <t>メイ</t>
    </rPh>
    <rPh sb="2" eb="3">
      <t>ショウ</t>
    </rPh>
    <phoneticPr fontId="24"/>
  </si>
  <si>
    <t>代表者</t>
    <rPh sb="0" eb="3">
      <t>ダイヒョウシャ</t>
    </rPh>
    <phoneticPr fontId="24"/>
  </si>
  <si>
    <t>表題の事業所・施設に係る指定/指定の更新/指定の変更を受けたいので、下記のとおり、関係書類を添えて申請します。</t>
    <rPh sb="24" eb="26">
      <t>ヘンコウ</t>
    </rPh>
    <phoneticPr fontId="24"/>
  </si>
  <si>
    <t>法人番号(13桁)</t>
    <rPh sb="0" eb="2">
      <t>ホウジン</t>
    </rPh>
    <rPh sb="2" eb="4">
      <t>バンゴウ</t>
    </rPh>
    <rPh sb="7" eb="8">
      <t>ケタ</t>
    </rPh>
    <phoneticPr fontId="2"/>
  </si>
  <si>
    <t>申請者(設置者)</t>
    <rPh sb="0" eb="3">
      <t>シンセイシャ</t>
    </rPh>
    <rPh sb="4" eb="7">
      <t>セッチシャ</t>
    </rPh>
    <phoneticPr fontId="24"/>
  </si>
  <si>
    <t>フリガナ</t>
    <phoneticPr fontId="24"/>
  </si>
  <si>
    <t>名称</t>
    <rPh sb="0" eb="2">
      <t>メイショウ</t>
    </rPh>
    <phoneticPr fontId="24"/>
  </si>
  <si>
    <t>主たる事務所の所在地</t>
    <rPh sb="0" eb="1">
      <t>シュ</t>
    </rPh>
    <rPh sb="3" eb="5">
      <t>ジム</t>
    </rPh>
    <rPh sb="5" eb="6">
      <t>ショ</t>
    </rPh>
    <rPh sb="7" eb="10">
      <t>ショザイチ</t>
    </rPh>
    <phoneticPr fontId="24"/>
  </si>
  <si>
    <t>(郵便番号</t>
    <rPh sb="1" eb="5">
      <t>ユウビンバンゴウ</t>
    </rPh>
    <phoneticPr fontId="24"/>
  </si>
  <si>
    <t>-</t>
    <phoneticPr fontId="24"/>
  </si>
  <si>
    <t>）</t>
    <phoneticPr fontId="2"/>
  </si>
  <si>
    <t>連絡先</t>
    <rPh sb="0" eb="3">
      <t>レンラクサキ</t>
    </rPh>
    <phoneticPr fontId="24"/>
  </si>
  <si>
    <t>電話番号</t>
  </si>
  <si>
    <t>　　　　　　　　(内線)</t>
    <rPh sb="9" eb="11">
      <t>ナイセン</t>
    </rPh>
    <phoneticPr fontId="24"/>
  </si>
  <si>
    <t>E-mailアドレス</t>
  </si>
  <si>
    <t>法人等の種類</t>
    <rPh sb="0" eb="2">
      <t>ホウジン</t>
    </rPh>
    <rPh sb="2" eb="3">
      <t>ナド</t>
    </rPh>
    <rPh sb="4" eb="6">
      <t>シュルイ</t>
    </rPh>
    <phoneticPr fontId="24"/>
  </si>
  <si>
    <t>代表者の職名・氏名・生年月日</t>
  </si>
  <si>
    <t>職名</t>
    <rPh sb="0" eb="2">
      <t>ショクメイ</t>
    </rPh>
    <phoneticPr fontId="24"/>
  </si>
  <si>
    <t>生年月日</t>
    <rPh sb="0" eb="2">
      <t>セイネン</t>
    </rPh>
    <rPh sb="2" eb="4">
      <t>ガッピ</t>
    </rPh>
    <phoneticPr fontId="24"/>
  </si>
  <si>
    <t>氏名</t>
    <rPh sb="0" eb="2">
      <t>シメイ</t>
    </rPh>
    <phoneticPr fontId="24"/>
  </si>
  <si>
    <t>代表者の住所</t>
    <rPh sb="0" eb="3">
      <t>ダイヒョウシャ</t>
    </rPh>
    <rPh sb="4" eb="6">
      <t>ジュウショ</t>
    </rPh>
    <phoneticPr fontId="24"/>
  </si>
  <si>
    <t>指定を受けようとする事業所・施設の種類</t>
    <rPh sb="0" eb="2">
      <t>シテイ</t>
    </rPh>
    <rPh sb="3" eb="4">
      <t>ウ</t>
    </rPh>
    <rPh sb="10" eb="13">
      <t>ジギョウショ</t>
    </rPh>
    <rPh sb="14" eb="16">
      <t>シセツ</t>
    </rPh>
    <rPh sb="17" eb="19">
      <t>シュルイ</t>
    </rPh>
    <phoneticPr fontId="24"/>
  </si>
  <si>
    <t>事業所(施設)の所在地</t>
    <rPh sb="0" eb="3">
      <t>ジギョウショ</t>
    </rPh>
    <rPh sb="4" eb="6">
      <t>シセツ</t>
    </rPh>
    <phoneticPr fontId="2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</si>
  <si>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4"/>
  </si>
  <si>
    <t>同一所在地において
行う事業等の種類</t>
    <phoneticPr fontId="24"/>
  </si>
  <si>
    <t>今回の指定(更新・変更)申請をする対象事業等に○</t>
    <rPh sb="0" eb="2">
      <t>コンカイ</t>
    </rPh>
    <rPh sb="3" eb="5">
      <t>シテイ</t>
    </rPh>
    <rPh sb="12" eb="14">
      <t>シンセイ</t>
    </rPh>
    <rPh sb="17" eb="19">
      <t>タイショウ</t>
    </rPh>
    <rPh sb="19" eb="22">
      <t>ジギョウトウ</t>
    </rPh>
    <phoneticPr fontId="24"/>
  </si>
  <si>
    <t>既に指定を受けている事業に○</t>
    <rPh sb="0" eb="1">
      <t>スデ</t>
    </rPh>
    <rPh sb="2" eb="4">
      <t>シテイ</t>
    </rPh>
    <rPh sb="5" eb="6">
      <t>ウ</t>
    </rPh>
    <rPh sb="10" eb="12">
      <t>ジギョウ</t>
    </rPh>
    <phoneticPr fontId="24"/>
  </si>
  <si>
    <t>事業の開始予定年月日</t>
    <rPh sb="0" eb="2">
      <t>ジギョウ</t>
    </rPh>
    <rPh sb="3" eb="7">
      <t>カイシヨテイ</t>
    </rPh>
    <rPh sb="7" eb="10">
      <t>ネンガッピ</t>
    </rPh>
    <phoneticPr fontId="2"/>
  </si>
  <si>
    <t>本申請書に添付して提出する様式(付表)</t>
    <rPh sb="0" eb="4">
      <t>ホンシンセイショ</t>
    </rPh>
    <rPh sb="5" eb="7">
      <t>テンプ</t>
    </rPh>
    <rPh sb="9" eb="11">
      <t>テイシュツ</t>
    </rPh>
    <rPh sb="13" eb="15">
      <t>ヨウシキ</t>
    </rPh>
    <rPh sb="16" eb="18">
      <t>フヒョウ</t>
    </rPh>
    <phoneticPr fontId="2"/>
  </si>
  <si>
    <t>共生型サービスの指定を申請するものに○</t>
    <rPh sb="0" eb="3">
      <t>キョウセイガタ</t>
    </rPh>
    <rPh sb="8" eb="10">
      <t>シテイ</t>
    </rPh>
    <rPh sb="11" eb="13">
      <t>シンセイ</t>
    </rPh>
    <phoneticPr fontId="24"/>
  </si>
  <si>
    <t>指定障害福祉サービス事業所</t>
    <phoneticPr fontId="2"/>
  </si>
  <si>
    <t>居宅介護</t>
    <rPh sb="0" eb="4">
      <t>キョタクカイゴ</t>
    </rPh>
    <phoneticPr fontId="2"/>
  </si>
  <si>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</si>
  <si>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</si>
  <si>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</si>
  <si>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療養介護</t>
    <rPh sb="0" eb="4">
      <t>リョウヨウカイゴ</t>
    </rPh>
    <phoneticPr fontId="2"/>
  </si>
  <si>
    <t>生活介護</t>
    <rPh sb="0" eb="4">
      <t>セイカツカイゴ</t>
    </rPh>
    <phoneticPr fontId="2"/>
  </si>
  <si>
    <t>短期入所</t>
    <rPh sb="0" eb="4">
      <t>タンキニュウショ</t>
    </rPh>
    <phoneticPr fontId="2"/>
  </si>
  <si>
    <t>重度障害者等包括支援</t>
    <rPh sb="0" eb="2">
      <t>ジュウド</t>
    </rPh>
    <rPh sb="2" eb="5">
      <t>ショウガイシャ</t>
    </rPh>
    <rPh sb="5" eb="6">
      <t>トウ</t>
    </rPh>
    <rPh sb="6" eb="8">
      <t>ホウカツ</t>
    </rPh>
    <rPh sb="8" eb="10">
      <t>シエン</t>
    </rPh>
    <phoneticPr fontId="2"/>
  </si>
  <si>
    <t>自立訓練(機能訓練)</t>
    <rPh sb="0" eb="2">
      <t>ジリツ</t>
    </rPh>
    <rPh sb="2" eb="4">
      <t>クンレン</t>
    </rPh>
    <rPh sb="5" eb="9">
      <t>キノウクンレン</t>
    </rPh>
    <phoneticPr fontId="2"/>
  </si>
  <si>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</si>
  <si>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</si>
  <si>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就労移行支援</t>
    <rPh sb="0" eb="6">
      <t>シュウロウイコウシエン</t>
    </rPh>
    <phoneticPr fontId="2"/>
  </si>
  <si>
    <t>就労継続支援Ａ型</t>
    <rPh sb="0" eb="6">
      <t>シュウロウケイゾクシエン</t>
    </rPh>
    <rPh sb="7" eb="8">
      <t>ガタ</t>
    </rPh>
    <phoneticPr fontId="2"/>
  </si>
  <si>
    <t>就労継続支援Ｂ型</t>
    <rPh sb="0" eb="6">
      <t>シュウロウケイゾクシエン</t>
    </rPh>
    <rPh sb="7" eb="8">
      <t>ガタ</t>
    </rPh>
    <phoneticPr fontId="2"/>
  </si>
  <si>
    <t>就労定着支援</t>
    <rPh sb="0" eb="2">
      <t>シュウロウ</t>
    </rPh>
    <rPh sb="2" eb="6">
      <t>テイチャクシエン</t>
    </rPh>
    <phoneticPr fontId="2"/>
  </si>
  <si>
    <t>自立生活援助</t>
    <rPh sb="0" eb="2">
      <t>ジリツ</t>
    </rPh>
    <rPh sb="2" eb="4">
      <t>セイカツ</t>
    </rPh>
    <rPh sb="4" eb="6">
      <t>エンジョ</t>
    </rPh>
    <phoneticPr fontId="2"/>
  </si>
  <si>
    <t>共同生活援助</t>
    <rPh sb="0" eb="6">
      <t>キョウドウセイカツエンジョ</t>
    </rPh>
    <phoneticPr fontId="2"/>
  </si>
  <si>
    <t>指定障害者支援施設(施設入所支援)</t>
    <rPh sb="0" eb="2">
      <t>シテイ</t>
    </rPh>
    <rPh sb="2" eb="5">
      <t>ショウガイシャ</t>
    </rPh>
    <rPh sb="5" eb="9">
      <t>シエンシセツ</t>
    </rPh>
    <phoneticPr fontId="2"/>
  </si>
  <si>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</si>
  <si>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</si>
  <si>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地域定着支援</t>
    <rPh sb="0" eb="6">
      <t>チイキテイチャクシエン</t>
    </rPh>
    <phoneticPr fontId="2"/>
  </si>
  <si>
    <t>指定特定相談支援事業所</t>
    <rPh sb="0" eb="2">
      <t>シテイ</t>
    </rPh>
    <rPh sb="2" eb="4">
      <t>トクテイ</t>
    </rPh>
    <rPh sb="4" eb="6">
      <t>ソウダン</t>
    </rPh>
    <rPh sb="6" eb="8">
      <t>シエン</t>
    </rPh>
    <rPh sb="8" eb="11">
      <t>ジギョウショ</t>
    </rPh>
    <phoneticPr fontId="2"/>
  </si>
  <si>
    <t>指定障害児通所支援事業所</t>
    <rPh sb="0" eb="2">
      <t>シテイ</t>
    </rPh>
    <rPh sb="2" eb="5">
      <t>ショウガイジ</t>
    </rPh>
    <rPh sb="5" eb="7">
      <t>ツウショ</t>
    </rPh>
    <rPh sb="7" eb="12">
      <t>シエンジギョウショ</t>
    </rPh>
    <phoneticPr fontId="2"/>
  </si>
  <si>
    <t>児童発達支援</t>
    <rPh sb="0" eb="2">
      <t>ジドウ</t>
    </rPh>
    <rPh sb="2" eb="6">
      <t>ハッタツシエン</t>
    </rPh>
    <phoneticPr fontId="2"/>
  </si>
  <si>
    <t>放課後等デイサービス</t>
    <rPh sb="0" eb="4">
      <t>ホウカゴトウ</t>
    </rPh>
    <phoneticPr fontId="2"/>
  </si>
  <si>
    <t>居宅訪問型児童発達支援</t>
    <rPh sb="0" eb="5">
      <t>キョタクホウモンガタ</t>
    </rPh>
    <rPh sb="5" eb="7">
      <t>ジドウ</t>
    </rPh>
    <rPh sb="7" eb="9">
      <t>ハッタツ</t>
    </rPh>
    <rPh sb="9" eb="11">
      <t>シエン</t>
    </rPh>
    <phoneticPr fontId="2"/>
  </si>
  <si>
    <t>保育所等訪問支援</t>
    <rPh sb="0" eb="3">
      <t>ホイクショ</t>
    </rPh>
    <rPh sb="3" eb="4">
      <t>トウ</t>
    </rPh>
    <rPh sb="4" eb="6">
      <t>ホウモン</t>
    </rPh>
    <rPh sb="6" eb="8">
      <t>シエン</t>
    </rPh>
    <phoneticPr fontId="2"/>
  </si>
  <si>
    <t>指定障害児入所施設</t>
    <rPh sb="0" eb="2">
      <t>シテイ</t>
    </rPh>
    <rPh sb="2" eb="5">
      <t>ショウガイジ</t>
    </rPh>
    <rPh sb="5" eb="7">
      <t>ニュウショ</t>
    </rPh>
    <rPh sb="7" eb="9">
      <t>シセツ</t>
    </rPh>
    <phoneticPr fontId="2"/>
  </si>
  <si>
    <t>指定障害児相談支援事業所</t>
    <rPh sb="0" eb="2">
      <t>シテイ</t>
    </rPh>
    <rPh sb="2" eb="5">
      <t>ショウガイジ</t>
    </rPh>
    <rPh sb="5" eb="7">
      <t>ソウダン</t>
    </rPh>
    <rPh sb="7" eb="9">
      <t>シエン</t>
    </rPh>
    <rPh sb="9" eb="11">
      <t>ジギョウ</t>
    </rPh>
    <rPh sb="11" eb="12">
      <t>ショ</t>
    </rPh>
    <phoneticPr fontId="2"/>
  </si>
  <si>
    <t>【既に指定を受けている場合】事業所番号</t>
    <rPh sb="1" eb="2">
      <t>スデ</t>
    </rPh>
    <rPh sb="3" eb="5">
      <t>シテイ</t>
    </rPh>
    <rPh sb="6" eb="7">
      <t>ウ</t>
    </rPh>
    <rPh sb="11" eb="13">
      <t>バアイ</t>
    </rPh>
    <rPh sb="14" eb="19">
      <t>ジギョウショバンゴウ</t>
    </rPh>
    <phoneticPr fontId="2"/>
  </si>
  <si>
    <t>(備考)</t>
    <rPh sb="1" eb="3">
      <t>ビコウ</t>
    </rPh>
    <phoneticPr fontId="2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</si>
  <si>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</si>
  <si>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</si>
  <si>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</si>
  <si>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</si>
  <si>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4"/>
  </si>
  <si>
    <t>指定更新</t>
  </si>
  <si>
    <t>別紙１</t>
    <rPh sb="0" eb="2">
      <t>ベッシ</t>
    </rPh>
    <phoneticPr fontId="24"/>
  </si>
  <si>
    <t>③勤務形態一覧表</t>
    <rPh sb="1" eb="3">
      <t>キンム</t>
    </rPh>
    <phoneticPr fontId="3"/>
  </si>
  <si>
    <t>更新後の初めの月のものをご提出ください。
（例：令和８年３月末の有効期限の場合、令和８年４月分）</t>
    <rPh sb="0" eb="2">
      <t>コウシン</t>
    </rPh>
    <rPh sb="2" eb="3">
      <t>ゴ</t>
    </rPh>
    <rPh sb="4" eb="5">
      <t>ハジ</t>
    </rPh>
    <rPh sb="7" eb="8">
      <t>ツキ</t>
    </rPh>
    <rPh sb="13" eb="15">
      <t>テイシュツ</t>
    </rPh>
    <rPh sb="22" eb="23">
      <t>レイ</t>
    </rPh>
    <rPh sb="24" eb="26">
      <t>レイワ</t>
    </rPh>
    <rPh sb="27" eb="28">
      <t>ネン</t>
    </rPh>
    <rPh sb="29" eb="31">
      <t>ガツマツ</t>
    </rPh>
    <rPh sb="32" eb="36">
      <t>ユウコウキゲン</t>
    </rPh>
    <rPh sb="37" eb="39">
      <t>バアイ</t>
    </rPh>
    <rPh sb="40" eb="42">
      <t>レイワ</t>
    </rPh>
    <rPh sb="43" eb="44">
      <t>ネン</t>
    </rPh>
    <rPh sb="45" eb="47">
      <t>ガツブン</t>
    </rPh>
    <phoneticPr fontId="3"/>
  </si>
  <si>
    <t>①指定特定相談支援事業所／指定一般相談支援事業所／指定障害児相談支援事業所
指定更新申請書</t>
    <rPh sb="1" eb="3">
      <t>シテイ</t>
    </rPh>
    <rPh sb="3" eb="5">
      <t>トクテイ</t>
    </rPh>
    <rPh sb="5" eb="7">
      <t>ソウダン</t>
    </rPh>
    <rPh sb="7" eb="9">
      <t>シエン</t>
    </rPh>
    <rPh sb="9" eb="12">
      <t>ジギョウショ</t>
    </rPh>
    <rPh sb="13" eb="15">
      <t>シテイ</t>
    </rPh>
    <rPh sb="15" eb="24">
      <t>イッパンソウダンシエンジギョウショ</t>
    </rPh>
    <rPh sb="25" eb="27">
      <t>シテイ</t>
    </rPh>
    <rPh sb="27" eb="29">
      <t>ショウガイ</t>
    </rPh>
    <rPh sb="29" eb="30">
      <t>ジ</t>
    </rPh>
    <rPh sb="30" eb="37">
      <t>ソウダンシエンジギョウショ</t>
    </rPh>
    <rPh sb="38" eb="40">
      <t>シテイ</t>
    </rPh>
    <rPh sb="40" eb="42">
      <t>コウシン</t>
    </rPh>
    <rPh sb="42" eb="45">
      <t>シンセイショ</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</si>
  <si>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</si>
  <si>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十二</t>
    <rPh sb="0" eb="1">
      <t>ジュウ</t>
    </rPh>
    <rPh sb="1" eb="2">
      <t>ニ</t>
    </rPh>
    <phoneticPr fontId="3"/>
  </si>
  <si>
    <t>申請者が、指定の申請前五年以内に相談支援に関し不正又は著しく不当な行為をした者であるとき。</t>
    <rPh sb="16" eb="18">
      <t>ソウダン</t>
    </rPh>
    <rPh sb="18" eb="20">
      <t>シエン</t>
    </rPh>
    <phoneticPr fontId="3"/>
  </si>
  <si>
    <t>十一</t>
    <rPh sb="0" eb="1">
      <t>ジュウ</t>
    </rPh>
    <rPh sb="1" eb="2">
      <t>イチ</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</si>
  <si>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</si>
  <si>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九</t>
    <rPh sb="0" eb="1">
      <t>キュウ</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</si>
  <si>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</si>
  <si>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八</t>
    <rPh sb="0" eb="1">
      <t>ハチ</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</si>
  <si>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</si>
  <si>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七</t>
    <rPh sb="0" eb="1">
      <t>ナナ</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</si>
  <si>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</si>
  <si>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六</t>
    <rPh sb="0" eb="1">
      <t>ロク</t>
    </rPh>
    <phoneticPr fontId="3"/>
  </si>
  <si>
    <t>申請者が、労働に関する法律の規定であって政令で定めるものにより罰金の刑に処せられ、その執行を終わり、又は執行を受けることがなくなるまでの者であるとき。</t>
    <phoneticPr fontId="3"/>
  </si>
  <si>
    <t>五の二</t>
    <rPh sb="0" eb="1">
      <t>ゴ</t>
    </rPh>
    <rPh sb="2" eb="3">
      <t>ニ</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</si>
  <si>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</si>
  <si>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t>
    <rPh sb="0" eb="1">
      <t>ゴ</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</si>
  <si>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</si>
  <si>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三</t>
    <rPh sb="0" eb="1">
      <t>サン</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</si>
  <si>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</si>
  <si>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二</t>
    <rPh sb="0" eb="1">
      <t>ニ</t>
    </rPh>
    <phoneticPr fontId="3"/>
  </si>
  <si>
    <t>申請者が法人でないとき。</t>
    <rPh sb="4" eb="6">
      <t>ホウジン</t>
    </rPh>
    <phoneticPr fontId="3"/>
  </si>
  <si>
    <t>一</t>
    <rPh sb="0" eb="1">
      <t>イチ</t>
    </rPh>
    <phoneticPr fontId="3"/>
  </si>
  <si>
    <t>障害者の日常生活及び社会生活を総合的に支援するための法律第５１条の２０第２項において準用する同法第３６条第３項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
  </si>
  <si>
    <t>申請者が、法人で、その役員等のうちに第四号から第六号まで又は第九号から前号のいずれかに該当する者のあるものであるとき。</t>
    <phoneticPr fontId="3"/>
  </si>
  <si>
    <t>十三</t>
    <rPh sb="0" eb="1">
      <t>ジュウ</t>
    </rPh>
    <rPh sb="1" eb="2">
      <t>サン</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</si>
  <si>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</si>
  <si>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</si>
  <si>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十</t>
    <rPh sb="0" eb="1">
      <t>ジュウ</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</si>
  <si>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</si>
  <si>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</si>
  <si>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</si>
  <si>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</si>
  <si>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</si>
  <si>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児童福祉法第２４条の２８第２項</t>
    <rPh sb="0" eb="2">
      <t>ジドウ</t>
    </rPh>
    <rPh sb="2" eb="4">
      <t>フクシ</t>
    </rPh>
    <rPh sb="4" eb="5">
      <t>ホウ</t>
    </rPh>
    <rPh sb="5" eb="6">
      <t>ダイ</t>
    </rPh>
    <rPh sb="8" eb="9">
      <t>ジョウ</t>
    </rPh>
    <rPh sb="12" eb="13">
      <t>ダイ</t>
    </rPh>
    <rPh sb="14" eb="15">
      <t>コウ</t>
    </rPh>
    <phoneticPr fontId="3"/>
  </si>
  <si>
    <t>(６） 体制届（介護給付費等算定に係る体制等に関する届出書）</t>
    <rPh sb="4" eb="6">
      <t>タイセイ</t>
    </rPh>
    <rPh sb="6" eb="7">
      <t>トドケ</t>
    </rPh>
    <rPh sb="8" eb="13">
      <t>カイゴキュウフヒ</t>
    </rPh>
    <rPh sb="13" eb="14">
      <t>トウ</t>
    </rPh>
    <rPh sb="14" eb="16">
      <t>サンテイ</t>
    </rPh>
    <rPh sb="17" eb="18">
      <t>カカ</t>
    </rPh>
    <rPh sb="19" eb="21">
      <t>タイセイ</t>
    </rPh>
    <rPh sb="21" eb="22">
      <t>トウ</t>
    </rPh>
    <rPh sb="23" eb="24">
      <t>カン</t>
    </rPh>
    <rPh sb="26" eb="29">
      <t>トドケデショ</t>
    </rPh>
    <phoneticPr fontId="3"/>
  </si>
  <si>
    <t>(３)　管理者、相談支援従事者</t>
    <rPh sb="4" eb="7">
      <t>カンリシャ</t>
    </rPh>
    <rPh sb="8" eb="10">
      <t>ソウダン</t>
    </rPh>
    <rPh sb="10" eb="12">
      <t>シエン</t>
    </rPh>
    <rPh sb="12" eb="15">
      <t>ジュウジシャ</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</si>
  <si>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</si>
  <si>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別紙１－①：　一般相談支援事業者向け</t>
    <rPh sb="0" eb="2">
      <t>ベッシ</t>
    </rPh>
    <rPh sb="7" eb="9">
      <t>イッパン</t>
    </rPh>
    <rPh sb="9" eb="11">
      <t>ソウダン</t>
    </rPh>
    <rPh sb="11" eb="13">
      <t>シエン</t>
    </rPh>
    <rPh sb="13" eb="16">
      <t>ジギョウシャ</t>
    </rPh>
    <rPh sb="16" eb="17">
      <t>ム</t>
    </rPh>
    <phoneticPr fontId="3"/>
  </si>
  <si>
    <t>別紙１－②：　特定相談支援事業者向け</t>
    <rPh sb="0" eb="2">
      <t>ベッシ</t>
    </rPh>
    <rPh sb="7" eb="9">
      <t>トクテイ</t>
    </rPh>
    <rPh sb="9" eb="11">
      <t>ソウダン</t>
    </rPh>
    <rPh sb="11" eb="13">
      <t>シエン</t>
    </rPh>
    <rPh sb="13" eb="16">
      <t>ジギョウシャ</t>
    </rPh>
    <rPh sb="16" eb="17">
      <t>ム</t>
    </rPh>
    <phoneticPr fontId="3"/>
  </si>
  <si>
    <t>別紙１－③：　障害児相談支援事業者向け</t>
    <rPh sb="0" eb="2">
      <t>ベッシ</t>
    </rPh>
    <rPh sb="7" eb="10">
      <t>ショウガイジ</t>
    </rPh>
    <rPh sb="10" eb="12">
      <t>ソウダン</t>
    </rPh>
    <rPh sb="12" eb="14">
      <t>シエン</t>
    </rPh>
    <rPh sb="14" eb="17">
      <t>ジギョウシャ</t>
    </rPh>
    <rPh sb="17" eb="18">
      <t>ム</t>
    </rPh>
    <phoneticPr fontId="3"/>
  </si>
  <si>
    <t>別紙１　指定一般相談支援事業、指定特定相談支援事業及び指定障害児相談支援事業の指定に係る記載事項</t>
    <rPh sb="0" eb="2">
      <t>ベッシ</t>
    </rPh>
    <rPh sb="4" eb="6">
      <t>シテイ</t>
    </rPh>
    <rPh sb="6" eb="8">
      <t>イッパン</t>
    </rPh>
    <rPh sb="8" eb="10">
      <t>ソウダン</t>
    </rPh>
    <rPh sb="10" eb="12">
      <t>シエン</t>
    </rPh>
    <rPh sb="12" eb="14">
      <t>ジギョウ</t>
    </rPh>
    <rPh sb="15" eb="17">
      <t>シテイ</t>
    </rPh>
    <rPh sb="17" eb="19">
      <t>トクテイ</t>
    </rPh>
    <rPh sb="19" eb="21">
      <t>ソウダン</t>
    </rPh>
    <rPh sb="21" eb="23">
      <t>シエン</t>
    </rPh>
    <rPh sb="23" eb="25">
      <t>ジギョウ</t>
    </rPh>
    <rPh sb="25" eb="26">
      <t>オヨ</t>
    </rPh>
    <rPh sb="27" eb="29">
      <t>シテイ</t>
    </rPh>
    <rPh sb="29" eb="31">
      <t>ショウガイ</t>
    </rPh>
    <rPh sb="31" eb="32">
      <t>ジ</t>
    </rPh>
    <rPh sb="32" eb="34">
      <t>ソウダン</t>
    </rPh>
    <rPh sb="34" eb="36">
      <t>シエン</t>
    </rPh>
    <rPh sb="36" eb="38">
      <t>ジギョウ</t>
    </rPh>
    <rPh sb="39" eb="41">
      <t>シテイ</t>
    </rPh>
    <rPh sb="42" eb="43">
      <t>カカ</t>
    </rPh>
    <rPh sb="44" eb="46">
      <t>キサイ</t>
    </rPh>
    <rPh sb="46" eb="48">
      <t>ジコウ</t>
    </rPh>
    <phoneticPr fontId="3"/>
  </si>
  <si>
    <t>注　該当する種別に○を付け、該当の別紙（１-①、１-②、１-③）を添付してください。</t>
    <rPh sb="0" eb="1">
      <t>チュウ</t>
    </rPh>
    <rPh sb="2" eb="4">
      <t>ガイトウ</t>
    </rPh>
    <rPh sb="6" eb="8">
      <t>シュベツ</t>
    </rPh>
    <rPh sb="11" eb="12">
      <t>ツ</t>
    </rPh>
    <rPh sb="14" eb="16">
      <t>ガイトウ</t>
    </rPh>
    <rPh sb="17" eb="19">
      <t>ベッシ</t>
    </rPh>
    <rPh sb="33" eb="35">
      <t>テンプ</t>
    </rPh>
    <phoneticPr fontId="3"/>
  </si>
  <si>
    <t>（別紙１－③：　障害児相談支援事業者向け）</t>
    <rPh sb="1" eb="3">
      <t>ベッシ</t>
    </rPh>
    <rPh sb="8" eb="10">
      <t>ショウガイ</t>
    </rPh>
    <rPh sb="10" eb="11">
      <t>ジ</t>
    </rPh>
    <rPh sb="11" eb="13">
      <t>ソウダン</t>
    </rPh>
    <rPh sb="13" eb="15">
      <t>シエン</t>
    </rPh>
    <rPh sb="15" eb="18">
      <t>ジギョウシャ</t>
    </rPh>
    <rPh sb="18" eb="19">
      <t>ム</t>
    </rPh>
    <phoneticPr fontId="3"/>
  </si>
  <si>
    <t>（別紙１－②：　特定相談支援事業者向け）</t>
    <rPh sb="1" eb="3">
      <t>ベッシ</t>
    </rPh>
    <rPh sb="8" eb="10">
      <t>トクテイ</t>
    </rPh>
    <rPh sb="10" eb="12">
      <t>ソウダン</t>
    </rPh>
    <rPh sb="12" eb="14">
      <t>シエン</t>
    </rPh>
    <rPh sb="14" eb="17">
      <t>ジギョウシャ</t>
    </rPh>
    <rPh sb="17" eb="18">
      <t>ム</t>
    </rPh>
    <phoneticPr fontId="3"/>
  </si>
  <si>
    <r>
      <t>１　当法人が指定の更新を申請する（　指定一般相談支援事業　・　指定特定相談支援事業　・　指定障害児相談支援事業　）について、別紙のいずれにも該当しないことを誓約します</t>
    </r>
    <r>
      <rPr>
        <sz val="9"/>
        <rFont val="HG創英角ﾎﾟｯﾌﾟ体"/>
        <family val="3"/>
        <charset val="128"/>
      </rPr>
      <t>（別紙参照）</t>
    </r>
    <r>
      <rPr>
        <sz val="9"/>
        <rFont val="ＭＳ ゴシック"/>
        <family val="3"/>
        <charset val="128"/>
      </rPr>
      <t>。</t>
    </r>
    <rPh sb="18" eb="22">
      <t>シテイイッパン</t>
    </rPh>
    <rPh sb="22" eb="28">
      <t>ソウダンシエンジギョウ</t>
    </rPh>
    <rPh sb="62" eb="64">
      <t>ベッシ</t>
    </rPh>
    <rPh sb="84" eb="86">
      <t>ベッシ</t>
    </rPh>
    <rPh sb="86" eb="88">
      <t>サンショウ</t>
    </rPh>
    <phoneticPr fontId="3"/>
  </si>
  <si>
    <r>
      <t>２　指定の更新を受けようとする（　指定一般相談支援事業　・　指定特定相談支援事業　・　指定障害児相談支援事業　）に関する以下の項目について、</t>
    </r>
    <r>
      <rPr>
        <sz val="9"/>
        <rFont val="HG創英角ﾎﾟｯﾌﾟ体"/>
        <family val="3"/>
        <charset val="128"/>
      </rPr>
      <t>既に届け出た内容と変更がない</t>
    </r>
    <r>
      <rPr>
        <sz val="9"/>
        <rFont val="ＭＳ ゴシック"/>
        <family val="3"/>
        <charset val="128"/>
      </rPr>
      <t>ことを誓約します。</t>
    </r>
    <rPh sb="17" eb="19">
      <t>シテイ</t>
    </rPh>
    <rPh sb="19" eb="27">
      <t>イッパンソウダンシエンジギョウ</t>
    </rPh>
    <phoneticPr fontId="3"/>
  </si>
  <si>
    <t>④相談支援従事者の資格証等</t>
    <rPh sb="1" eb="3">
      <t>ソウダン</t>
    </rPh>
    <rPh sb="3" eb="8">
      <t>シエンジュウジシャ</t>
    </rPh>
    <rPh sb="9" eb="11">
      <t>シカク</t>
    </rPh>
    <rPh sb="11" eb="12">
      <t>ショウ</t>
    </rPh>
    <rPh sb="12" eb="13">
      <t>トウ</t>
    </rPh>
    <phoneticPr fontId="3"/>
  </si>
  <si>
    <t>現任研修、初任者研修修了証等の写し
（既に届け出た職員に変更がない場合は、提出不要。）</t>
    <rPh sb="0" eb="4">
      <t>ゲンニンケンシュウ</t>
    </rPh>
    <rPh sb="5" eb="10">
      <t>ショニンシャケンシュウ</t>
    </rPh>
    <rPh sb="10" eb="12">
      <t>シュウリョウ</t>
    </rPh>
    <rPh sb="12" eb="13">
      <t>ショウ</t>
    </rPh>
    <rPh sb="13" eb="14">
      <t>トウ</t>
    </rPh>
    <rPh sb="15" eb="16">
      <t>ウツ</t>
    </rPh>
    <rPh sb="19" eb="20">
      <t>スデ</t>
    </rPh>
    <rPh sb="21" eb="22">
      <t>トド</t>
    </rPh>
    <rPh sb="23" eb="24">
      <t>デ</t>
    </rPh>
    <rPh sb="25" eb="27">
      <t>ショクイン</t>
    </rPh>
    <rPh sb="28" eb="30">
      <t>ヘンコウ</t>
    </rPh>
    <rPh sb="33" eb="35">
      <t>バアイ</t>
    </rPh>
    <rPh sb="37" eb="39">
      <t>テイシュツ</t>
    </rPh>
    <rPh sb="39" eb="41">
      <t>フヨウ</t>
    </rPh>
    <phoneticPr fontId="3"/>
  </si>
  <si>
    <t>一般相談支援事業</t>
    <rPh sb="2" eb="4">
      <t>ソウダン</t>
    </rPh>
    <rPh sb="4" eb="6">
      <t>シエン</t>
    </rPh>
    <rPh sb="6" eb="8">
      <t>ジギョウ</t>
    </rPh>
    <phoneticPr fontId="3"/>
  </si>
  <si>
    <t>専従</t>
    <rPh sb="0" eb="2">
      <t>センジュウ</t>
    </rPh>
    <phoneticPr fontId="3"/>
  </si>
  <si>
    <t>兼務</t>
    <rPh sb="0" eb="2">
      <t>ケンム</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</si>
  <si>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7"/>
  </si>
  <si>
    <t>相談支援専門員</t>
    <rPh sb="0" eb="7">
      <t>ソウダンシエンセンモンイン</t>
    </rPh>
    <phoneticPr fontId="23"/>
  </si>
  <si>
    <t>相談支援員</t>
    <rPh sb="0" eb="2">
      <t>ソウダン</t>
    </rPh>
    <rPh sb="2" eb="5">
      <t>シエンイン</t>
    </rPh>
    <phoneticPr fontId="2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</si>
  <si>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</si>
  <si>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</si>
  <si>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</si>
  <si>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</si>
  <si>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</si>
  <si>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24"/>
  </si>
  <si>
    <t>２（１）～（６）について、既に届け出た内容と変更がある場合は、更新申請書及び変更届出書の提出が必要。
指定有効期間満了日の記入も必要。</t>
    <rPh sb="13" eb="14">
      <t>スデ</t>
    </rPh>
    <rPh sb="15" eb="16">
      <t>トド</t>
    </rPh>
    <rPh sb="17" eb="18">
      <t>デ</t>
    </rPh>
    <rPh sb="19" eb="21">
      <t>ナイヨウ</t>
    </rPh>
    <rPh sb="22" eb="24">
      <t>ヘンコウ</t>
    </rPh>
    <rPh sb="27" eb="29">
      <t>バアイ</t>
    </rPh>
    <rPh sb="31" eb="33">
      <t>コウシン</t>
    </rPh>
    <rPh sb="33" eb="36">
      <t>シンセイショ</t>
    </rPh>
    <rPh sb="36" eb="37">
      <t>オヨ</t>
    </rPh>
    <rPh sb="38" eb="40">
      <t>ヘンコウ</t>
    </rPh>
    <rPh sb="40" eb="43">
      <t>トドケデショ</t>
    </rPh>
    <rPh sb="44" eb="46">
      <t>テイシュツ</t>
    </rPh>
    <rPh sb="47" eb="49">
      <t>ヒツヨウ</t>
    </rPh>
    <rPh sb="51" eb="53">
      <t>シテイ</t>
    </rPh>
    <rPh sb="53" eb="55">
      <t>ユウコウ</t>
    </rPh>
    <rPh sb="55" eb="57">
      <t>キカン</t>
    </rPh>
    <rPh sb="57" eb="60">
      <t>マンリョウビ</t>
    </rPh>
    <rPh sb="61" eb="63">
      <t>キニュウ</t>
    </rPh>
    <rPh sb="64" eb="66">
      <t>ヒツヨウ</t>
    </rPh>
    <phoneticPr fontId="3"/>
  </si>
  <si>
    <t>（別紙③：　一般相談支援事業者向け）</t>
    <rPh sb="1" eb="3">
      <t>ベッシ</t>
    </rPh>
    <rPh sb="6" eb="8">
      <t>イッパン</t>
    </rPh>
    <rPh sb="8" eb="10">
      <t>ソウダン</t>
    </rPh>
    <rPh sb="10" eb="12">
      <t>シエン</t>
    </rPh>
    <rPh sb="12" eb="15">
      <t>ジギョウシャ</t>
    </rPh>
    <rPh sb="15" eb="16">
      <t>ム</t>
    </rPh>
    <phoneticPr fontId="8"/>
  </si>
  <si>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8"/>
  </si>
  <si>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3"/>
  </si>
  <si>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</si>
  <si>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</si>
  <si>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3"/>
  </si>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</sst>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aaa"/>
    <numFmt numFmtId="178" formatCode="[$-409]d;@"/>
    <numFmt numFmtId="179" formatCode="[$-409]d&quot;月&quot;"/>
  </numFmts>
  <fonts count="56"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b/>
      <sz val="11"/>
      <name val="ＭＳ ゴシック"/>
      <family val="3"/>
      <charset val="128"/>
    </font>
    <font>
      <sz val="12"/>
      <name val="ＭＳ ゴシック"/>
      <family val="3"/>
      <charset val="128"/>
    </font>
    <font>
      <sz val="9"/>
      <name val="ＭＳ 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11"/>
      <color rgb="FF000000"/>
      <name val="ＭＳ Ｐ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8"/>
      <color rgb="FFC00000"/>
      <name val="ＭＳ ゴシック"/>
      <family val="3"/>
      <charset val="128"/>
    </font>
    <font>
      <sz val="10"/>
      <color theme="1"/>
      <name val="游ゴシック"/>
      <family val="3"/>
      <charset val="128"/>
      <scheme val="minor"/>
    </font>
    <font>
      <sz val="14"/>
      <name val="ＭＳ Ｐゴシック"/>
      <family val="3"/>
      <charset val="128"/>
    </font>
    <font>
      <sz val="18"/>
      <color theme="3"/>
      <name val="游ゴシック Light"/>
      <family val="2"/>
      <charset val="128"/>
      <scheme val="major"/>
    </font>
    <font>
      <b/>
      <sz val="1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9"/>
      <name val="ＭＳ Ｐ明朝"/>
      <family val="1"/>
      <charset val="128"/>
    </font>
    <font>
      <sz val="9"/>
      <name val="HG創英角ﾎﾟｯﾌﾟ体"/>
      <family val="3"/>
      <charset val="128"/>
    </font>
    <font>
      <u/>
      <sz val="11"/>
      <color indexed="36"/>
      <name val="ＭＳ Ｐゴシック"/>
      <family val="3"/>
      <charset val="128"/>
    </font>
    <font>
      <b/>
      <sz val="10"/>
      <name val="ＭＳ Ｐゴシック"/>
      <family val="3"/>
      <charset val="128"/>
    </font>
    <font>
      <b/>
      <sz val="14"/>
      <name val="ＭＳ 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2"/>
      <charset val="128"/>
      <scheme val="minor"/>
    </font>
    <font>
      <sz val="11"/>
      <color rgb="FF000000"/>
      <name val="游ゴシック"/>
      <family val="2"/>
      <charset val="128"/>
      <scheme val="minor"/>
    </font>
    <font>
      <sz val="7"/>
      <name val="ＭＳ Ｐゴシック"/>
      <family val="3"/>
      <charset val="128"/>
    </font>
    <font>
      <sz val="11"/>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8"/>
      <name val="游ゴシック"/>
      <family val="3"/>
      <charset val="128"/>
      <scheme val="minor"/>
    </font>
    <font>
      <sz val="11"/>
      <name val="游ゴシック"/>
      <family val="3"/>
      <scheme val="minor"/>
    </font>
    <font>
      <sz val="8"/>
      <color rgb="FF000000"/>
      <name val="游ゴシック"/>
      <family val="3"/>
      <charset val="128"/>
      <scheme val="minor"/>
    </font>
    <font>
      <sz val="9"/>
      <name val="游ゴシック"/>
      <family val="3"/>
      <charset val="128"/>
      <scheme val="minor"/>
    </font>
    <font>
      <sz val="10.5"/>
      <color rgb="FF000000"/>
      <name val="游ゴシック"/>
      <family val="3"/>
      <charset val="128"/>
      <scheme val="minor"/>
    </font>
    <font>
      <sz val="11"/>
      <color theme="1"/>
      <name val="游ゴシック"/>
      <family val="2"/>
      <scheme val="minor"/>
    </font>
    <font>
      <sz val="8"/>
      <color theme="1"/>
      <name val="游ゴシック"/>
      <family val="2"/>
      <scheme val="minor"/>
    </font>
    <font>
      <sz val="11"/>
      <name val="游ゴシック"/>
      <family val="2"/>
      <scheme val="minor"/>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theme="2"/>
        <bgColor indexed="64"/>
      </patternFill>
    </fill>
    <fill>
      <patternFill patternType="solid">
        <fgColor theme="1" tint="0.499984740745262"/>
        <bgColor indexed="64"/>
      </patternFill>
    </fill>
  </fills>
  <borders count="66">
    <border>
      <left/>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s>
  <cellStyleXfs count="15">
    <xf numFmtId="0" fontId="0" fillId="0" borderId="0">
      <alignment vertical="center"/>
    </xf>
    <xf numFmtId="0" fontId="1" fillId="0" borderId="0">
      <alignment vertical="center"/>
    </xf>
    <xf numFmtId="0" fontId="1" fillId="0" borderId="0">
      <alignment vertical="center"/>
    </xf>
    <xf numFmtId="0" fontId="1" fillId="0" borderId="0"/>
    <xf numFmtId="0" fontId="6" fillId="0" borderId="0">
      <alignment vertical="center"/>
    </xf>
    <xf numFmtId="0" fontId="1" fillId="0" borderId="0"/>
    <xf numFmtId="0" fontId="1" fillId="0" borderId="0"/>
    <xf numFmtId="0" fontId="1" fillId="0" borderId="0"/>
    <xf numFmtId="0" fontId="15" fillId="0" borderId="0" applyBorder="0"/>
    <xf numFmtId="0" fontId="42" fillId="0" borderId="0">
      <alignment vertical="center"/>
    </xf>
    <xf numFmtId="0" fontId="45" fillId="0" borderId="0"/>
    <xf numFmtId="0" fontId="1" fillId="0" borderId="0"/>
    <xf numFmtId="0" fontId="53" fillId="0" borderId="0"/>
    <xf numFmtId="0" fontId="45" fillId="0" borderId="0">
      <alignment vertical="center"/>
    </xf>
    <xf numFmtId="0" fontId="6" fillId="0" borderId="0">
      <alignment vertical="center"/>
    </xf>
  </cellStyleXfs>
  <cellXfs count="421">
    <xf numFmtId="0" fontId="0" fillId="0" borderId="0" xfId="0">
      <alignment vertical="center"/>
    </xf>
    <xf numFmtId="0" fontId="11" fillId="0" borderId="0" xfId="2" applyFont="1">
      <alignment vertical="center"/>
    </xf>
    <xf numFmtId="0" fontId="13" fillId="0" borderId="0" xfId="3" applyFont="1"/>
    <xf numFmtId="0" fontId="1" fillId="0" borderId="36" xfId="3" applyBorder="1" applyAlignment="1">
      <alignment vertical="top" wrapText="1"/>
    </xf>
    <xf numFmtId="0" fontId="1" fillId="0" borderId="37" xfId="3" applyFill="1" applyBorder="1" applyAlignment="1">
      <alignment horizontal="center" vertical="center"/>
    </xf>
    <xf numFmtId="0" fontId="1" fillId="0" borderId="3" xfId="3" applyBorder="1" applyAlignment="1">
      <alignment vertical="top" wrapText="1"/>
    </xf>
    <xf numFmtId="0" fontId="10" fillId="0" borderId="0" xfId="2" applyFont="1" applyAlignment="1">
      <alignment horizontal="left" vertical="center"/>
    </xf>
    <xf numFmtId="0" fontId="11" fillId="0" borderId="0" xfId="2" applyFont="1" applyAlignment="1">
      <alignment vertical="center" textRotation="255" shrinkToFit="1"/>
    </xf>
    <xf numFmtId="0" fontId="9" fillId="0" borderId="0" xfId="2" applyFont="1" applyAlignment="1">
      <alignment horizontal="left" vertical="center"/>
    </xf>
    <xf numFmtId="0" fontId="12" fillId="0" borderId="0" xfId="2" applyFont="1">
      <alignment vertical="center"/>
    </xf>
    <xf numFmtId="0" fontId="12" fillId="0" borderId="0" xfId="2" applyFont="1" applyAlignment="1">
      <alignment vertical="center" textRotation="255" shrinkToFit="1"/>
    </xf>
    <xf numFmtId="0" fontId="12" fillId="0" borderId="3" xfId="2" applyFont="1" applyBorder="1" applyAlignment="1">
      <alignment vertical="center" textRotation="255" shrinkToFit="1"/>
    </xf>
    <xf numFmtId="0" fontId="12" fillId="0" borderId="0" xfId="2" applyFont="1" applyAlignment="1">
      <alignment horizontal="left" vertical="center"/>
    </xf>
    <xf numFmtId="0" fontId="9" fillId="0" borderId="0" xfId="2" applyFont="1">
      <alignment vertical="center"/>
    </xf>
    <xf numFmtId="0" fontId="21" fillId="0" borderId="0" xfId="2" applyFont="1" applyAlignment="1">
      <alignment horizontal="center" vertical="center"/>
    </xf>
    <xf numFmtId="0" fontId="21" fillId="0" borderId="0" xfId="2" applyFont="1">
      <alignment vertical="center"/>
    </xf>
    <xf numFmtId="0" fontId="22" fillId="0" borderId="0" xfId="2" applyFont="1">
      <alignment vertical="center"/>
    </xf>
    <xf numFmtId="0" fontId="22" fillId="0" borderId="0" xfId="2" applyFont="1" applyAlignment="1">
      <alignment horizontal="center" vertical="center"/>
    </xf>
    <xf numFmtId="0" fontId="9" fillId="0" borderId="0" xfId="2" applyFont="1" applyAlignment="1">
      <alignment horizontal="center" vertical="center"/>
    </xf>
    <xf numFmtId="0" fontId="12" fillId="0" borderId="27" xfId="2" applyFont="1" applyBorder="1" applyAlignment="1">
      <alignment horizontal="right" vertical="center"/>
    </xf>
    <xf numFmtId="0" fontId="12" fillId="0" borderId="3" xfId="2" applyFont="1" applyBorder="1" applyAlignment="1">
      <alignment horizontal="right" vertical="center"/>
    </xf>
    <xf numFmtId="0" fontId="12" fillId="4" borderId="1" xfId="2" applyFont="1" applyFill="1" applyBorder="1" applyAlignment="1">
      <alignment horizontal="right" vertical="center"/>
    </xf>
    <xf numFmtId="176" fontId="12" fillId="0" borderId="3" xfId="2" applyNumberFormat="1" applyFont="1" applyBorder="1" applyAlignment="1">
      <alignment horizontal="right" vertical="center"/>
    </xf>
    <xf numFmtId="0" fontId="12" fillId="0" borderId="5" xfId="2" applyFont="1" applyBorder="1" applyAlignment="1">
      <alignment horizontal="right" vertical="center"/>
    </xf>
    <xf numFmtId="0" fontId="12" fillId="4" borderId="3" xfId="2" applyFont="1" applyFill="1" applyBorder="1" applyAlignment="1">
      <alignment horizontal="right" vertical="center"/>
    </xf>
    <xf numFmtId="0" fontId="12" fillId="5" borderId="9" xfId="2" applyFont="1" applyFill="1" applyBorder="1">
      <alignment vertical="center"/>
    </xf>
    <xf numFmtId="0" fontId="12" fillId="5" borderId="3" xfId="2" applyFont="1" applyFill="1" applyBorder="1">
      <alignment vertical="center"/>
    </xf>
    <xf numFmtId="0" fontId="12" fillId="6" borderId="9" xfId="2" applyFont="1" applyFill="1" applyBorder="1" applyAlignment="1">
      <alignment horizontal="center" vertical="center"/>
    </xf>
    <xf numFmtId="0" fontId="12" fillId="6" borderId="3" xfId="2" applyFont="1" applyFill="1" applyBorder="1" applyAlignment="1">
      <alignment horizontal="left" vertical="center"/>
    </xf>
    <xf numFmtId="0" fontId="9" fillId="0" borderId="3" xfId="2" applyFont="1" applyBorder="1">
      <alignment vertical="center"/>
    </xf>
    <xf numFmtId="177" fontId="12" fillId="0" borderId="3" xfId="2" applyNumberFormat="1" applyFont="1" applyBorder="1">
      <alignment vertical="center"/>
    </xf>
    <xf numFmtId="178" fontId="12" fillId="0" borderId="3" xfId="2" applyNumberFormat="1" applyFont="1" applyBorder="1">
      <alignment vertical="center"/>
    </xf>
    <xf numFmtId="0" fontId="9" fillId="0" borderId="0" xfId="2" applyFont="1" applyAlignment="1">
      <alignment horizontal="right" vertical="center"/>
    </xf>
    <xf numFmtId="0" fontId="5" fillId="0" borderId="0" xfId="2" applyFont="1" applyAlignment="1">
      <alignment horizontal="left" vertical="center"/>
    </xf>
    <xf numFmtId="0" fontId="12" fillId="0" borderId="3" xfId="2" applyFont="1" applyBorder="1" applyAlignment="1">
      <alignment horizontal="center" vertical="center"/>
    </xf>
    <xf numFmtId="0" fontId="12" fillId="0" borderId="3" xfId="2" applyFont="1" applyBorder="1" applyAlignment="1">
      <alignment horizontal="center" vertical="center" wrapText="1"/>
    </xf>
    <xf numFmtId="0" fontId="12" fillId="0" borderId="0" xfId="2" applyFont="1" applyAlignment="1">
      <alignment horizontal="center" vertical="center"/>
    </xf>
    <xf numFmtId="0" fontId="30" fillId="0" borderId="0" xfId="3" applyFont="1" applyAlignment="1"/>
    <xf numFmtId="0" fontId="31" fillId="0" borderId="0" xfId="3" applyFont="1" applyAlignment="1"/>
    <xf numFmtId="0" fontId="31" fillId="0" borderId="0" xfId="3" applyFont="1" applyFill="1" applyAlignment="1"/>
    <xf numFmtId="0" fontId="13" fillId="0" borderId="0" xfId="3" applyFont="1" applyAlignment="1"/>
    <xf numFmtId="0" fontId="1" fillId="0" borderId="0" xfId="3" applyAlignment="1"/>
    <xf numFmtId="0" fontId="1" fillId="0" borderId="0" xfId="3" applyFill="1" applyAlignment="1"/>
    <xf numFmtId="0" fontId="14" fillId="0" borderId="0" xfId="3" applyFont="1" applyAlignment="1"/>
    <xf numFmtId="0" fontId="28" fillId="0" borderId="0" xfId="3" applyFont="1" applyAlignment="1"/>
    <xf numFmtId="0" fontId="28" fillId="0" borderId="0" xfId="3" applyFont="1" applyFill="1" applyAlignment="1"/>
    <xf numFmtId="0" fontId="1" fillId="0" borderId="29" xfId="3" applyFill="1" applyBorder="1" applyAlignment="1">
      <alignment horizontal="center" vertical="center" wrapText="1"/>
    </xf>
    <xf numFmtId="0" fontId="1" fillId="0" borderId="32" xfId="3" applyFill="1" applyBorder="1" applyAlignment="1">
      <alignment horizontal="center" vertical="center" wrapText="1"/>
    </xf>
    <xf numFmtId="0" fontId="1" fillId="0" borderId="1" xfId="3" applyFont="1" applyBorder="1" applyAlignment="1">
      <alignment vertical="top"/>
    </xf>
    <xf numFmtId="0" fontId="1" fillId="0" borderId="33" xfId="3" applyBorder="1" applyAlignment="1">
      <alignment vertical="top" wrapText="1"/>
    </xf>
    <xf numFmtId="0" fontId="1" fillId="0" borderId="34" xfId="3" applyFill="1" applyBorder="1" applyAlignment="1">
      <alignment horizontal="center" vertical="center"/>
    </xf>
    <xf numFmtId="0" fontId="1" fillId="0" borderId="35" xfId="3" applyBorder="1" applyAlignment="1">
      <alignment vertical="top" wrapText="1"/>
    </xf>
    <xf numFmtId="0" fontId="1" fillId="0" borderId="3" xfId="3" applyBorder="1" applyAlignment="1">
      <alignment vertical="top"/>
    </xf>
    <xf numFmtId="0" fontId="32" fillId="0" borderId="0" xfId="5" applyFont="1" applyAlignment="1">
      <alignment horizontal="left" vertical="center"/>
    </xf>
    <xf numFmtId="0" fontId="0" fillId="0" borderId="0" xfId="5" applyFont="1" applyAlignment="1">
      <alignment horizontal="center" vertical="center"/>
    </xf>
    <xf numFmtId="0" fontId="0" fillId="0" borderId="0" xfId="5" applyFont="1" applyAlignment="1">
      <alignment vertical="center"/>
    </xf>
    <xf numFmtId="0" fontId="33" fillId="0" borderId="0" xfId="5" applyFont="1" applyAlignment="1">
      <alignment vertical="center" wrapText="1"/>
    </xf>
    <xf numFmtId="0" fontId="33" fillId="0" borderId="0" xfId="5" applyFont="1" applyBorder="1" applyAlignment="1">
      <alignment vertical="top"/>
    </xf>
    <xf numFmtId="0" fontId="0" fillId="0" borderId="0" xfId="5" applyFont="1" applyBorder="1" applyAlignment="1"/>
    <xf numFmtId="0" fontId="34" fillId="0" borderId="0" xfId="5" applyFont="1" applyAlignment="1">
      <alignment horizontal="center" vertical="center"/>
    </xf>
    <xf numFmtId="0" fontId="34" fillId="0" borderId="14" xfId="5" applyFont="1" applyBorder="1" applyAlignment="1">
      <alignment horizontal="left" vertical="top"/>
    </xf>
    <xf numFmtId="0" fontId="34" fillId="0" borderId="15" xfId="5" applyFont="1" applyBorder="1" applyAlignment="1">
      <alignment horizontal="left" vertical="top"/>
    </xf>
    <xf numFmtId="0" fontId="34" fillId="0" borderId="26" xfId="5" applyFont="1" applyBorder="1" applyAlignment="1">
      <alignment horizontal="left" vertical="top"/>
    </xf>
    <xf numFmtId="0" fontId="12" fillId="0" borderId="0" xfId="3" applyFont="1" applyBorder="1" applyAlignment="1">
      <alignment horizontal="left" vertical="top" wrapText="1"/>
    </xf>
    <xf numFmtId="0" fontId="0" fillId="0" borderId="0" xfId="5" applyFont="1" applyBorder="1" applyAlignment="1">
      <alignment horizontal="center" vertical="center"/>
    </xf>
    <xf numFmtId="49" fontId="25" fillId="0" borderId="0" xfId="7" applyNumberFormat="1" applyFont="1" applyBorder="1" applyAlignment="1">
      <alignment horizontal="center" vertical="top"/>
    </xf>
    <xf numFmtId="0" fontId="33" fillId="0" borderId="0" xfId="3" applyFont="1" applyBorder="1" applyAlignment="1">
      <alignment vertical="top" wrapText="1"/>
    </xf>
    <xf numFmtId="49" fontId="33" fillId="0" borderId="0" xfId="3" applyNumberFormat="1" applyFont="1" applyBorder="1" applyAlignment="1">
      <alignment vertical="top"/>
    </xf>
    <xf numFmtId="0" fontId="15" fillId="0" borderId="0" xfId="3" applyFont="1" applyAlignment="1"/>
    <xf numFmtId="49" fontId="9" fillId="0" borderId="0" xfId="7" applyNumberFormat="1" applyFont="1" applyBorder="1" applyAlignment="1">
      <alignment vertical="top"/>
    </xf>
    <xf numFmtId="0" fontId="38" fillId="0" borderId="0" xfId="3" applyFont="1" applyBorder="1" applyAlignment="1">
      <alignment horizontal="center" vertical="center"/>
    </xf>
    <xf numFmtId="0" fontId="5" fillId="0" borderId="0" xfId="3" applyFont="1"/>
    <xf numFmtId="0" fontId="7" fillId="0" borderId="0" xfId="3" applyFont="1"/>
    <xf numFmtId="0" fontId="5" fillId="0" borderId="3" xfId="3" applyFont="1" applyBorder="1" applyAlignment="1">
      <alignment horizontal="center" vertical="center"/>
    </xf>
    <xf numFmtId="0" fontId="5" fillId="0" borderId="3" xfId="3" applyFont="1" applyBorder="1" applyAlignment="1">
      <alignment horizontal="center"/>
    </xf>
    <xf numFmtId="0" fontId="5" fillId="0" borderId="3" xfId="3" applyFont="1" applyBorder="1"/>
    <xf numFmtId="0" fontId="9" fillId="0" borderId="0" xfId="3" applyFont="1" applyAlignment="1"/>
    <xf numFmtId="0" fontId="25" fillId="0" borderId="0" xfId="3" applyFont="1" applyAlignment="1"/>
    <xf numFmtId="178" fontId="12" fillId="3" borderId="3" xfId="2" applyNumberFormat="1" applyFont="1" applyFill="1" applyBorder="1">
      <alignment vertical="center"/>
    </xf>
    <xf numFmtId="177" fontId="12" fillId="3" borderId="3" xfId="2" applyNumberFormat="1" applyFont="1" applyFill="1" applyBorder="1">
      <alignment vertical="center"/>
    </xf>
    <xf numFmtId="0" fontId="12" fillId="3" borderId="3" xfId="2" applyFont="1" applyFill="1" applyBorder="1" applyAlignment="1">
      <alignment horizontal="right" vertical="center"/>
    </xf>
    <xf numFmtId="0" fontId="12" fillId="3" borderId="1" xfId="2" applyFont="1" applyFill="1" applyBorder="1" applyAlignment="1">
      <alignment horizontal="right" vertical="center"/>
    </xf>
    <xf numFmtId="0" fontId="1" fillId="0" borderId="9" xfId="3" applyBorder="1" applyAlignment="1">
      <alignment vertical="top" wrapText="1"/>
    </xf>
    <xf numFmtId="49" fontId="9" fillId="0" borderId="0" xfId="4" applyNumberFormat="1" applyFont="1">
      <alignment vertical="center"/>
    </xf>
    <xf numFmtId="49" fontId="1" fillId="0" borderId="0" xfId="4" applyNumberFormat="1" applyFont="1">
      <alignment vertical="center"/>
    </xf>
    <xf numFmtId="49" fontId="16" fillId="0" borderId="0" xfId="4" applyNumberFormat="1" applyFont="1">
      <alignment vertical="center"/>
    </xf>
    <xf numFmtId="49" fontId="1" fillId="0" borderId="0" xfId="4" applyNumberFormat="1" applyFont="1" applyAlignment="1">
      <alignment horizontal="center" vertical="center" shrinkToFit="1"/>
    </xf>
    <xf numFmtId="49" fontId="1" fillId="0" borderId="0" xfId="4" applyNumberFormat="1" applyFont="1" applyAlignment="1">
      <alignment vertical="center" shrinkToFit="1"/>
    </xf>
    <xf numFmtId="49" fontId="5" fillId="0" borderId="0" xfId="4" applyNumberFormat="1" applyFont="1">
      <alignment vertical="center"/>
    </xf>
    <xf numFmtId="49" fontId="32" fillId="0" borderId="0" xfId="4" applyNumberFormat="1" applyFont="1">
      <alignment vertical="center"/>
    </xf>
    <xf numFmtId="49" fontId="40" fillId="0" borderId="0" xfId="4" applyNumberFormat="1" applyFont="1">
      <alignment vertical="center"/>
    </xf>
    <xf numFmtId="49" fontId="34" fillId="0" borderId="0" xfId="4" applyNumberFormat="1" applyFont="1">
      <alignment vertical="center"/>
    </xf>
    <xf numFmtId="49" fontId="32" fillId="0" borderId="50" xfId="4" applyNumberFormat="1" applyFont="1" applyBorder="1">
      <alignment vertical="center"/>
    </xf>
    <xf numFmtId="49" fontId="32" fillId="0" borderId="50" xfId="4" applyNumberFormat="1" applyFont="1" applyBorder="1" applyAlignment="1">
      <alignment vertical="center" shrinkToFit="1"/>
    </xf>
    <xf numFmtId="49" fontId="32" fillId="0" borderId="51" xfId="4" applyNumberFormat="1" applyFont="1" applyBorder="1" applyAlignment="1">
      <alignment vertical="center" shrinkToFit="1"/>
    </xf>
    <xf numFmtId="49" fontId="32" fillId="0" borderId="14" xfId="4" applyNumberFormat="1" applyFont="1" applyBorder="1">
      <alignment vertical="center"/>
    </xf>
    <xf numFmtId="49" fontId="32" fillId="0" borderId="15" xfId="4" applyNumberFormat="1" applyFont="1" applyBorder="1" applyAlignment="1">
      <alignment horizontal="center" vertical="center" shrinkToFit="1"/>
    </xf>
    <xf numFmtId="49" fontId="32" fillId="0" borderId="15" xfId="4" applyNumberFormat="1" applyFont="1" applyBorder="1">
      <alignment vertical="center"/>
    </xf>
    <xf numFmtId="49" fontId="32" fillId="0" borderId="16" xfId="4" applyNumberFormat="1" applyFont="1" applyBorder="1">
      <alignment vertical="center"/>
    </xf>
    <xf numFmtId="49" fontId="32" fillId="0" borderId="12" xfId="4" applyNumberFormat="1" applyFont="1" applyBorder="1" applyAlignment="1">
      <alignment horizontal="center" vertical="center" shrinkToFit="1"/>
    </xf>
    <xf numFmtId="49" fontId="32" fillId="0" borderId="0" xfId="4" applyNumberFormat="1" applyFont="1" applyAlignment="1">
      <alignment horizontal="left" vertical="center"/>
    </xf>
    <xf numFmtId="49" fontId="32" fillId="0" borderId="0" xfId="4" applyNumberFormat="1" applyFont="1" applyAlignment="1">
      <alignment horizontal="center" vertical="center" shrinkToFit="1"/>
    </xf>
    <xf numFmtId="49" fontId="41" fillId="2" borderId="1" xfId="4" applyNumberFormat="1" applyFont="1" applyFill="1" applyBorder="1" applyAlignment="1">
      <alignment horizontal="center" vertical="center" shrinkToFit="1"/>
    </xf>
    <xf numFmtId="49" fontId="32" fillId="9" borderId="12" xfId="4" applyNumberFormat="1" applyFont="1" applyFill="1" applyBorder="1">
      <alignment vertical="center"/>
    </xf>
    <xf numFmtId="49" fontId="32" fillId="9" borderId="13" xfId="4" applyNumberFormat="1" applyFont="1" applyFill="1" applyBorder="1">
      <alignment vertical="center"/>
    </xf>
    <xf numFmtId="49" fontId="32" fillId="0" borderId="15" xfId="4" applyNumberFormat="1" applyFont="1" applyBorder="1" applyAlignment="1">
      <alignment vertical="center" shrinkToFit="1"/>
    </xf>
    <xf numFmtId="49" fontId="32" fillId="0" borderId="16" xfId="4" applyNumberFormat="1" applyFont="1" applyBorder="1" applyAlignment="1">
      <alignment vertical="center" shrinkToFit="1"/>
    </xf>
    <xf numFmtId="49" fontId="32" fillId="0" borderId="52" xfId="4" applyNumberFormat="1" applyFont="1" applyBorder="1" applyAlignment="1">
      <alignment vertical="center" shrinkToFit="1"/>
    </xf>
    <xf numFmtId="49" fontId="32" fillId="0" borderId="6" xfId="4" applyNumberFormat="1" applyFont="1" applyBorder="1" applyAlignment="1">
      <alignment vertical="center" shrinkToFit="1"/>
    </xf>
    <xf numFmtId="49" fontId="32" fillId="0" borderId="7" xfId="4" applyNumberFormat="1" applyFont="1" applyBorder="1" applyAlignment="1">
      <alignment horizontal="center" vertical="center" shrinkToFit="1"/>
    </xf>
    <xf numFmtId="49" fontId="32" fillId="0" borderId="8" xfId="4" applyNumberFormat="1" applyFont="1" applyBorder="1" applyAlignment="1">
      <alignment horizontal="center" vertical="center" shrinkToFit="1"/>
    </xf>
    <xf numFmtId="49" fontId="32" fillId="0" borderId="4" xfId="4" applyNumberFormat="1" applyFont="1" applyBorder="1">
      <alignment vertical="center"/>
    </xf>
    <xf numFmtId="0" fontId="1" fillId="9" borderId="16" xfId="9" applyFont="1" applyFill="1" applyBorder="1">
      <alignment vertical="center"/>
    </xf>
    <xf numFmtId="49" fontId="44" fillId="9" borderId="3" xfId="4" applyNumberFormat="1" applyFont="1" applyFill="1" applyBorder="1" applyAlignment="1">
      <alignment horizontal="center" vertical="center" wrapText="1" shrinkToFit="1"/>
    </xf>
    <xf numFmtId="49" fontId="32" fillId="0" borderId="6" xfId="4" applyNumberFormat="1" applyFont="1" applyBorder="1" applyAlignment="1">
      <alignment horizontal="center" vertical="center"/>
    </xf>
    <xf numFmtId="0" fontId="32" fillId="9" borderId="9" xfId="4" applyFont="1" applyFill="1" applyBorder="1" applyAlignment="1">
      <alignment horizontal="center" vertical="center"/>
    </xf>
    <xf numFmtId="49" fontId="32" fillId="0" borderId="55" xfId="4" applyNumberFormat="1" applyFont="1" applyBorder="1">
      <alignment vertical="center"/>
    </xf>
    <xf numFmtId="0" fontId="1" fillId="0" borderId="0" xfId="9" applyFont="1">
      <alignment vertical="center"/>
    </xf>
    <xf numFmtId="49" fontId="32" fillId="0" borderId="0" xfId="4" applyNumberFormat="1" applyFont="1" applyAlignment="1">
      <alignment horizontal="left" vertical="top"/>
    </xf>
    <xf numFmtId="0" fontId="45" fillId="0" borderId="0" xfId="10"/>
    <xf numFmtId="0" fontId="46" fillId="0" borderId="0" xfId="10" applyFont="1" applyAlignment="1">
      <alignment wrapText="1"/>
    </xf>
    <xf numFmtId="0" fontId="46" fillId="0" borderId="0" xfId="10" applyFont="1"/>
    <xf numFmtId="0" fontId="47" fillId="0" borderId="0" xfId="10" applyFont="1"/>
    <xf numFmtId="0" fontId="48" fillId="0" borderId="0" xfId="10" applyFont="1" applyBorder="1" applyAlignment="1">
      <alignment vertical="top" wrapText="1"/>
    </xf>
    <xf numFmtId="0" fontId="48" fillId="0" borderId="0" xfId="10" applyFont="1" applyBorder="1" applyAlignment="1">
      <alignment vertical="top"/>
    </xf>
    <xf numFmtId="0" fontId="47" fillId="0" borderId="0" xfId="10" applyFont="1" applyAlignment="1">
      <alignment wrapText="1"/>
    </xf>
    <xf numFmtId="0" fontId="49" fillId="0" borderId="0" xfId="10" applyFont="1"/>
    <xf numFmtId="0" fontId="48" fillId="0" borderId="0" xfId="10" applyFont="1" applyAlignment="1">
      <alignment vertical="top" wrapText="1"/>
    </xf>
    <xf numFmtId="0" fontId="48" fillId="0" borderId="0" xfId="10" applyFont="1" applyAlignment="1">
      <alignment vertical="top"/>
    </xf>
    <xf numFmtId="0" fontId="48" fillId="0" borderId="0" xfId="10" applyFont="1" applyAlignment="1">
      <alignment wrapText="1"/>
    </xf>
    <xf numFmtId="0" fontId="1" fillId="0" borderId="0" xfId="3" applyBorder="1" applyAlignment="1"/>
    <xf numFmtId="0" fontId="12" fillId="0" borderId="17" xfId="3" applyFont="1" applyBorder="1" applyAlignment="1">
      <alignment horizontal="left" vertical="top" wrapText="1"/>
    </xf>
    <xf numFmtId="0" fontId="50" fillId="2" borderId="0" xfId="3" applyFont="1" applyFill="1" applyBorder="1" applyAlignment="1">
      <alignment horizontal="left" vertical="top"/>
    </xf>
    <xf numFmtId="0" fontId="12" fillId="0" borderId="25" xfId="3" applyFont="1" applyBorder="1" applyAlignment="1">
      <alignment horizontal="left" vertical="top" wrapText="1"/>
    </xf>
    <xf numFmtId="0" fontId="12" fillId="0" borderId="12" xfId="3" applyFont="1" applyBorder="1" applyAlignment="1">
      <alignment horizontal="left" vertical="top" wrapText="1"/>
    </xf>
    <xf numFmtId="0" fontId="52" fillId="2" borderId="3" xfId="3" applyFont="1" applyFill="1" applyBorder="1" applyAlignment="1">
      <alignment horizontal="center" vertical="center"/>
    </xf>
    <xf numFmtId="0" fontId="12" fillId="0" borderId="62" xfId="3" applyFont="1" applyBorder="1" applyAlignment="1">
      <alignment horizontal="left" vertical="top" wrapText="1"/>
    </xf>
    <xf numFmtId="0" fontId="0" fillId="0" borderId="64" xfId="5" applyFont="1" applyBorder="1" applyAlignment="1">
      <alignment horizontal="center" vertical="center" wrapText="1"/>
    </xf>
    <xf numFmtId="0" fontId="0" fillId="0" borderId="62" xfId="5" applyFont="1" applyBorder="1" applyAlignment="1">
      <alignment horizontal="center" vertical="center" wrapText="1"/>
    </xf>
    <xf numFmtId="0" fontId="34" fillId="0" borderId="62" xfId="5" applyFont="1" applyBorder="1" applyAlignment="1">
      <alignment horizontal="center" vertical="center" wrapText="1"/>
    </xf>
    <xf numFmtId="0" fontId="0" fillId="0" borderId="65" xfId="5" applyFont="1" applyBorder="1" applyAlignment="1">
      <alignment horizontal="center" vertical="center" wrapText="1"/>
    </xf>
    <xf numFmtId="0" fontId="53" fillId="0" borderId="0" xfId="12"/>
    <xf numFmtId="0" fontId="54" fillId="0" borderId="0" xfId="12" applyFont="1" applyAlignment="1">
      <alignment wrapText="1"/>
    </xf>
    <xf numFmtId="0" fontId="48" fillId="0" borderId="0" xfId="12" applyFont="1" applyAlignment="1">
      <alignment vertical="top" wrapText="1"/>
    </xf>
    <xf numFmtId="0" fontId="48" fillId="0" borderId="0" xfId="12" applyFont="1" applyAlignment="1">
      <alignment vertical="top"/>
    </xf>
    <xf numFmtId="0" fontId="47" fillId="0" borderId="0" xfId="12" applyFont="1"/>
    <xf numFmtId="0" fontId="47" fillId="0" borderId="0" xfId="12" applyFont="1" applyAlignment="1">
      <alignment wrapText="1"/>
    </xf>
    <xf numFmtId="0" fontId="55" fillId="0" borderId="0" xfId="12" applyFont="1"/>
    <xf numFmtId="0" fontId="1" fillId="0" borderId="0" xfId="3" applyBorder="1" applyAlignment="1">
      <alignment vertical="center" wrapText="1"/>
    </xf>
    <xf numFmtId="0" fontId="1" fillId="0" borderId="0" xfId="3" applyFill="1" applyBorder="1" applyAlignment="1"/>
    <xf numFmtId="0" fontId="27" fillId="0" borderId="0" xfId="13" applyFont="1">
      <alignment vertical="center"/>
    </xf>
    <xf numFmtId="0" fontId="4" fillId="0" borderId="0" xfId="13" applyFont="1">
      <alignment vertical="center"/>
    </xf>
    <xf numFmtId="0" fontId="6" fillId="0" borderId="0" xfId="13" applyFont="1">
      <alignment vertical="center"/>
    </xf>
    <xf numFmtId="0" fontId="6" fillId="0" borderId="0" xfId="13" applyFont="1" applyAlignment="1">
      <alignment horizontal="right" vertical="center"/>
    </xf>
    <xf numFmtId="0" fontId="6" fillId="7" borderId="3" xfId="13" applyFont="1" applyFill="1" applyBorder="1">
      <alignment vertical="center"/>
    </xf>
    <xf numFmtId="0" fontId="12" fillId="0" borderId="9" xfId="14" applyFont="1" applyBorder="1" applyAlignment="1">
      <alignment horizontal="center" vertical="center"/>
    </xf>
    <xf numFmtId="0" fontId="12" fillId="0" borderId="3" xfId="14" applyFont="1" applyBorder="1" applyAlignment="1">
      <alignment horizontal="center" vertical="center"/>
    </xf>
    <xf numFmtId="0" fontId="21" fillId="0" borderId="0" xfId="14" applyFont="1" applyAlignment="1">
      <alignment horizontal="center" vertical="center"/>
    </xf>
    <xf numFmtId="0" fontId="9" fillId="0" borderId="0" xfId="14" applyFont="1" applyAlignment="1">
      <alignment horizontal="center" vertical="center"/>
    </xf>
    <xf numFmtId="0" fontId="22" fillId="0" borderId="0" xfId="14" applyFont="1" applyAlignment="1">
      <alignment horizontal="center" vertical="center"/>
    </xf>
    <xf numFmtId="179" fontId="12" fillId="0" borderId="3" xfId="2" applyNumberFormat="1" applyFont="1" applyBorder="1" applyAlignment="1">
      <alignment horizontal="center" vertical="center"/>
    </xf>
    <xf numFmtId="0" fontId="1" fillId="0" borderId="10" xfId="3" applyBorder="1" applyAlignment="1">
      <alignment horizontal="center" vertical="center"/>
    </xf>
    <xf numFmtId="0" fontId="1" fillId="0" borderId="30" xfId="3" applyBorder="1" applyAlignment="1">
      <alignment horizontal="center" vertical="center"/>
    </xf>
    <xf numFmtId="0" fontId="1" fillId="0" borderId="28" xfId="3" applyBorder="1" applyAlignment="1">
      <alignment horizontal="center" vertical="center"/>
    </xf>
    <xf numFmtId="0" fontId="1" fillId="0" borderId="31" xfId="3" applyBorder="1" applyAlignment="1">
      <alignment horizontal="center" vertical="center"/>
    </xf>
    <xf numFmtId="0" fontId="1" fillId="0" borderId="11" xfId="3" applyBorder="1" applyAlignment="1">
      <alignment horizontal="center" vertical="center"/>
    </xf>
    <xf numFmtId="49" fontId="32" fillId="0" borderId="0" xfId="4" applyNumberFormat="1" applyFont="1" applyAlignment="1">
      <alignment horizontal="left" vertical="top" wrapText="1"/>
    </xf>
    <xf numFmtId="49" fontId="34" fillId="0" borderId="9" xfId="4" applyNumberFormat="1" applyFont="1" applyBorder="1" applyAlignment="1">
      <alignment vertical="center" wrapText="1"/>
    </xf>
    <xf numFmtId="49" fontId="34" fillId="0" borderId="4" xfId="4" applyNumberFormat="1" applyFont="1" applyBorder="1" applyAlignment="1">
      <alignment vertical="center" wrapText="1"/>
    </xf>
    <xf numFmtId="49" fontId="34" fillId="0" borderId="5" xfId="4" applyNumberFormat="1" applyFont="1" applyBorder="1" applyAlignment="1">
      <alignment vertical="center" wrapText="1"/>
    </xf>
    <xf numFmtId="49" fontId="32" fillId="0" borderId="9" xfId="4" applyNumberFormat="1" applyFont="1" applyBorder="1" applyAlignment="1">
      <alignment horizontal="center" vertical="center" shrinkToFit="1"/>
    </xf>
    <xf numFmtId="49" fontId="32" fillId="0" borderId="5" xfId="4" applyNumberFormat="1" applyFont="1" applyBorder="1" applyAlignment="1">
      <alignment horizontal="center" vertical="center" shrinkToFit="1"/>
    </xf>
    <xf numFmtId="49" fontId="32" fillId="0" borderId="4" xfId="4" applyNumberFormat="1" applyFont="1" applyBorder="1" applyAlignment="1">
      <alignment horizontal="center" vertical="center" shrinkToFit="1"/>
    </xf>
    <xf numFmtId="49" fontId="32" fillId="2" borderId="3" xfId="4" applyNumberFormat="1" applyFont="1" applyFill="1" applyBorder="1" applyAlignment="1">
      <alignment horizontal="center" vertical="center"/>
    </xf>
    <xf numFmtId="0" fontId="32" fillId="9" borderId="9" xfId="9" applyFont="1" applyFill="1" applyBorder="1">
      <alignment vertical="center"/>
    </xf>
    <xf numFmtId="0" fontId="32" fillId="9" borderId="4" xfId="9" applyFont="1" applyFill="1" applyBorder="1">
      <alignment vertical="center"/>
    </xf>
    <xf numFmtId="0" fontId="32" fillId="9" borderId="5" xfId="9" applyFont="1" applyFill="1" applyBorder="1">
      <alignment vertical="center"/>
    </xf>
    <xf numFmtId="49" fontId="32" fillId="9" borderId="10" xfId="4" applyNumberFormat="1" applyFont="1" applyFill="1" applyBorder="1" applyAlignment="1">
      <alignment horizontal="center" vertical="center" textRotation="255"/>
    </xf>
    <xf numFmtId="49" fontId="32" fillId="9" borderId="11" xfId="4" applyNumberFormat="1" applyFont="1" applyFill="1" applyBorder="1" applyAlignment="1">
      <alignment horizontal="center" vertical="center" textRotation="255"/>
    </xf>
    <xf numFmtId="49" fontId="32" fillId="9" borderId="1" xfId="4" applyNumberFormat="1" applyFont="1" applyFill="1" applyBorder="1" applyAlignment="1">
      <alignment horizontal="center" vertical="center" textRotation="255"/>
    </xf>
    <xf numFmtId="49" fontId="32" fillId="2" borderId="14" xfId="4" applyNumberFormat="1" applyFont="1" applyFill="1" applyBorder="1">
      <alignment vertical="center"/>
    </xf>
    <xf numFmtId="49" fontId="32" fillId="2" borderId="15" xfId="4" applyNumberFormat="1" applyFont="1" applyFill="1" applyBorder="1">
      <alignment vertical="center"/>
    </xf>
    <xf numFmtId="49" fontId="32" fillId="2" borderId="16" xfId="4" applyNumberFormat="1" applyFont="1" applyFill="1" applyBorder="1">
      <alignment vertical="center"/>
    </xf>
    <xf numFmtId="49" fontId="32" fillId="0" borderId="0" xfId="4" applyNumberFormat="1" applyFont="1" applyAlignment="1">
      <alignment vertical="top" wrapText="1"/>
    </xf>
    <xf numFmtId="49" fontId="32" fillId="0" borderId="0" xfId="4" applyNumberFormat="1" applyFont="1" applyAlignment="1">
      <alignment vertical="top" wrapText="1" shrinkToFit="1"/>
    </xf>
    <xf numFmtId="0" fontId="32" fillId="0" borderId="0" xfId="4" applyFont="1" applyAlignment="1">
      <alignment vertical="top" wrapText="1" shrinkToFit="1"/>
    </xf>
    <xf numFmtId="49" fontId="32" fillId="2" borderId="14" xfId="4" applyNumberFormat="1" applyFont="1" applyFill="1" applyBorder="1" applyAlignment="1">
      <alignment horizontal="center" vertical="center"/>
    </xf>
    <xf numFmtId="49" fontId="32" fillId="2" borderId="15" xfId="4" applyNumberFormat="1" applyFont="1" applyFill="1" applyBorder="1" applyAlignment="1">
      <alignment horizontal="center" vertical="center"/>
    </xf>
    <xf numFmtId="49" fontId="32" fillId="2" borderId="16" xfId="4" applyNumberFormat="1" applyFont="1" applyFill="1" applyBorder="1" applyAlignment="1">
      <alignment horizontal="center" vertical="center"/>
    </xf>
    <xf numFmtId="49" fontId="32" fillId="0" borderId="9" xfId="4" applyNumberFormat="1" applyFont="1" applyBorder="1" applyAlignment="1">
      <alignment vertical="center" shrinkToFit="1"/>
    </xf>
    <xf numFmtId="49" fontId="32" fillId="0" borderId="5" xfId="4" applyNumberFormat="1" applyFont="1" applyBorder="1" applyAlignment="1">
      <alignment vertical="center" shrinkToFit="1"/>
    </xf>
    <xf numFmtId="49" fontId="33" fillId="0" borderId="15" xfId="4" applyNumberFormat="1" applyFont="1" applyBorder="1" applyAlignment="1">
      <alignment vertical="center" wrapText="1"/>
    </xf>
    <xf numFmtId="49" fontId="33" fillId="0" borderId="0" xfId="4" applyNumberFormat="1" applyFont="1" applyAlignment="1">
      <alignment vertical="center" wrapText="1"/>
    </xf>
    <xf numFmtId="49" fontId="33" fillId="0" borderId="7" xfId="4" applyNumberFormat="1" applyFont="1" applyBorder="1" applyAlignment="1">
      <alignment vertical="center" wrapText="1"/>
    </xf>
    <xf numFmtId="49" fontId="34" fillId="0" borderId="7" xfId="4" applyNumberFormat="1" applyFont="1" applyBorder="1">
      <alignment vertical="center"/>
    </xf>
    <xf numFmtId="49" fontId="33" fillId="0" borderId="5" xfId="4" applyNumberFormat="1" applyFont="1" applyBorder="1" applyAlignment="1">
      <alignment vertical="center" wrapText="1"/>
    </xf>
    <xf numFmtId="49" fontId="32" fillId="0" borderId="4" xfId="4" applyNumberFormat="1" applyFont="1" applyBorder="1" applyAlignment="1">
      <alignment vertical="center" shrinkToFit="1"/>
    </xf>
    <xf numFmtId="0" fontId="32" fillId="0" borderId="4" xfId="4" applyFont="1" applyBorder="1" applyAlignment="1">
      <alignment vertical="center" shrinkToFit="1"/>
    </xf>
    <xf numFmtId="49" fontId="32" fillId="0" borderId="14" xfId="4" applyNumberFormat="1" applyFont="1" applyBorder="1" applyAlignment="1">
      <alignment horizontal="center" vertical="center"/>
    </xf>
    <xf numFmtId="49" fontId="32" fillId="0" borderId="15" xfId="4" applyNumberFormat="1" applyFont="1" applyBorder="1" applyAlignment="1">
      <alignment horizontal="center" vertical="center"/>
    </xf>
    <xf numFmtId="49" fontId="32" fillId="0" borderId="16" xfId="4" applyNumberFormat="1" applyFont="1" applyBorder="1" applyAlignment="1">
      <alignment horizontal="center" vertical="center"/>
    </xf>
    <xf numFmtId="49" fontId="32" fillId="2" borderId="9" xfId="4" applyNumberFormat="1" applyFont="1" applyFill="1" applyBorder="1" applyAlignment="1">
      <alignment vertical="center" shrinkToFit="1"/>
    </xf>
    <xf numFmtId="49" fontId="32" fillId="2" borderId="5" xfId="4" applyNumberFormat="1" applyFont="1" applyFill="1" applyBorder="1" applyAlignment="1">
      <alignment vertical="center" shrinkToFit="1"/>
    </xf>
    <xf numFmtId="49" fontId="32" fillId="9" borderId="15" xfId="4" applyNumberFormat="1" applyFont="1" applyFill="1" applyBorder="1" applyAlignment="1">
      <alignment horizontal="center" vertical="center" wrapText="1" shrinkToFit="1"/>
    </xf>
    <xf numFmtId="49" fontId="32" fillId="9" borderId="7" xfId="4" applyNumberFormat="1" applyFont="1" applyFill="1" applyBorder="1" applyAlignment="1">
      <alignment horizontal="center" vertical="center" wrapText="1" shrinkToFit="1"/>
    </xf>
    <xf numFmtId="49" fontId="33" fillId="9" borderId="3" xfId="4" applyNumberFormat="1" applyFont="1" applyFill="1" applyBorder="1" applyAlignment="1">
      <alignment horizontal="center" vertical="center" wrapText="1" shrinkToFit="1"/>
    </xf>
    <xf numFmtId="0" fontId="33" fillId="9" borderId="3" xfId="4" applyFont="1" applyFill="1" applyBorder="1" applyAlignment="1">
      <alignment horizontal="center" vertical="center" wrapText="1" shrinkToFit="1"/>
    </xf>
    <xf numFmtId="49" fontId="33" fillId="9" borderId="14" xfId="4" applyNumberFormat="1" applyFont="1" applyFill="1" applyBorder="1" applyAlignment="1">
      <alignment horizontal="center" vertical="center" wrapText="1" shrinkToFit="1"/>
    </xf>
    <xf numFmtId="49" fontId="33" fillId="9" borderId="15" xfId="4" applyNumberFormat="1" applyFont="1" applyFill="1" applyBorder="1" applyAlignment="1">
      <alignment horizontal="center" vertical="center" wrapText="1" shrinkToFit="1"/>
    </xf>
    <xf numFmtId="49" fontId="33" fillId="9" borderId="13" xfId="4" applyNumberFormat="1" applyFont="1" applyFill="1" applyBorder="1" applyAlignment="1">
      <alignment horizontal="center" vertical="center" wrapText="1" shrinkToFit="1"/>
    </xf>
    <xf numFmtId="49" fontId="33" fillId="9" borderId="6" xfId="4" applyNumberFormat="1" applyFont="1" applyFill="1" applyBorder="1" applyAlignment="1">
      <alignment horizontal="center" vertical="center" wrapText="1" shrinkToFit="1"/>
    </xf>
    <xf numFmtId="49" fontId="33" fillId="9" borderId="7" xfId="4" applyNumberFormat="1" applyFont="1" applyFill="1" applyBorder="1" applyAlignment="1">
      <alignment horizontal="center" vertical="center" wrapText="1" shrinkToFit="1"/>
    </xf>
    <xf numFmtId="49" fontId="33" fillId="9" borderId="8" xfId="4" applyNumberFormat="1" applyFont="1" applyFill="1" applyBorder="1" applyAlignment="1">
      <alignment horizontal="center" vertical="center" wrapText="1" shrinkToFit="1"/>
    </xf>
    <xf numFmtId="49" fontId="32" fillId="0" borderId="10" xfId="4" applyNumberFormat="1" applyFont="1" applyBorder="1" applyAlignment="1">
      <alignment horizontal="center" vertical="center" textRotation="255" wrapText="1"/>
    </xf>
    <xf numFmtId="49" fontId="32" fillId="0" borderId="11" xfId="4" applyNumberFormat="1" applyFont="1" applyBorder="1" applyAlignment="1">
      <alignment horizontal="center" vertical="center" textRotation="255" wrapText="1"/>
    </xf>
    <xf numFmtId="49" fontId="32" fillId="0" borderId="1" xfId="4" applyNumberFormat="1" applyFont="1" applyBorder="1" applyAlignment="1">
      <alignment horizontal="center" vertical="center" textRotation="255" wrapText="1"/>
    </xf>
    <xf numFmtId="49" fontId="32" fillId="0" borderId="6" xfId="4" applyNumberFormat="1" applyFont="1" applyBorder="1" applyAlignment="1">
      <alignment vertical="center" shrinkToFit="1"/>
    </xf>
    <xf numFmtId="0" fontId="32" fillId="0" borderId="7" xfId="4" applyFont="1" applyBorder="1" applyAlignment="1">
      <alignment vertical="center" shrinkToFit="1"/>
    </xf>
    <xf numFmtId="49" fontId="32" fillId="9" borderId="15" xfId="4" applyNumberFormat="1" applyFont="1" applyFill="1" applyBorder="1" applyAlignment="1">
      <alignment vertical="center" wrapText="1"/>
    </xf>
    <xf numFmtId="49" fontId="32" fillId="9" borderId="16" xfId="4" applyNumberFormat="1" applyFont="1" applyFill="1" applyBorder="1" applyAlignment="1">
      <alignment vertical="center" wrapText="1"/>
    </xf>
    <xf numFmtId="49" fontId="32" fillId="9" borderId="0" xfId="4" applyNumberFormat="1" applyFont="1" applyFill="1" applyAlignment="1">
      <alignment vertical="center" wrapText="1"/>
    </xf>
    <xf numFmtId="49" fontId="32" fillId="9" borderId="13" xfId="4" applyNumberFormat="1" applyFont="1" applyFill="1" applyBorder="1" applyAlignment="1">
      <alignment vertical="center" wrapText="1"/>
    </xf>
    <xf numFmtId="49" fontId="32" fillId="9" borderId="7" xfId="4" applyNumberFormat="1" applyFont="1" applyFill="1" applyBorder="1" applyAlignment="1">
      <alignment vertical="center" wrapText="1"/>
    </xf>
    <xf numFmtId="49" fontId="32" fillId="9" borderId="8" xfId="4" applyNumberFormat="1" applyFont="1" applyFill="1" applyBorder="1" applyAlignment="1">
      <alignment vertical="center" wrapText="1"/>
    </xf>
    <xf numFmtId="49" fontId="32" fillId="0" borderId="15" xfId="4" applyNumberFormat="1" applyFont="1" applyBorder="1">
      <alignment vertical="center"/>
    </xf>
    <xf numFmtId="49" fontId="32" fillId="0" borderId="0" xfId="4" applyNumberFormat="1" applyFont="1" applyAlignment="1">
      <alignment horizontal="center" vertical="center" shrinkToFit="1"/>
    </xf>
    <xf numFmtId="49" fontId="32" fillId="0" borderId="0" xfId="4" applyNumberFormat="1" applyFont="1" applyAlignment="1">
      <alignment vertical="center" shrinkToFit="1"/>
    </xf>
    <xf numFmtId="49" fontId="32" fillId="0" borderId="13" xfId="4" applyNumberFormat="1" applyFont="1" applyBorder="1" applyAlignment="1">
      <alignment vertical="center" shrinkToFit="1"/>
    </xf>
    <xf numFmtId="49" fontId="32" fillId="0" borderId="6" xfId="4" applyNumberFormat="1" applyFont="1" applyBorder="1">
      <alignment vertical="center"/>
    </xf>
    <xf numFmtId="49" fontId="32" fillId="0" borderId="7" xfId="4" applyNumberFormat="1" applyFont="1" applyBorder="1">
      <alignment vertical="center"/>
    </xf>
    <xf numFmtId="49" fontId="32" fillId="0" borderId="13" xfId="4" applyNumberFormat="1" applyFont="1" applyBorder="1">
      <alignment vertical="center"/>
    </xf>
    <xf numFmtId="49" fontId="32" fillId="9" borderId="9" xfId="4" applyNumberFormat="1" applyFont="1" applyFill="1" applyBorder="1" applyAlignment="1">
      <alignment horizontal="center" vertical="center" wrapText="1"/>
    </xf>
    <xf numFmtId="49" fontId="32" fillId="9" borderId="4" xfId="4" applyNumberFormat="1" applyFont="1" applyFill="1" applyBorder="1" applyAlignment="1">
      <alignment horizontal="center" vertical="center" wrapText="1"/>
    </xf>
    <xf numFmtId="49" fontId="32" fillId="9" borderId="5" xfId="4" applyNumberFormat="1" applyFont="1" applyFill="1" applyBorder="1" applyAlignment="1">
      <alignment horizontal="center" vertical="center" wrapText="1"/>
    </xf>
    <xf numFmtId="49" fontId="32" fillId="0" borderId="9" xfId="4" applyNumberFormat="1" applyFont="1" applyBorder="1" applyAlignment="1">
      <alignment horizontal="center" vertical="center"/>
    </xf>
    <xf numFmtId="49" fontId="32" fillId="0" borderId="5" xfId="4" applyNumberFormat="1" applyFont="1" applyBorder="1" applyAlignment="1">
      <alignment horizontal="center" vertical="center"/>
    </xf>
    <xf numFmtId="49" fontId="32" fillId="9" borderId="14" xfId="4" applyNumberFormat="1" applyFont="1" applyFill="1" applyBorder="1">
      <alignment vertical="center"/>
    </xf>
    <xf numFmtId="49" fontId="32" fillId="9" borderId="16" xfId="4" applyNumberFormat="1" applyFont="1" applyFill="1" applyBorder="1">
      <alignment vertical="center"/>
    </xf>
    <xf numFmtId="49" fontId="32" fillId="9" borderId="12" xfId="4" applyNumberFormat="1" applyFont="1" applyFill="1" applyBorder="1">
      <alignment vertical="center"/>
    </xf>
    <xf numFmtId="49" fontId="32" fillId="9" borderId="13" xfId="4" applyNumberFormat="1" applyFont="1" applyFill="1" applyBorder="1">
      <alignment vertical="center"/>
    </xf>
    <xf numFmtId="49" fontId="32" fillId="9" borderId="6" xfId="4" applyNumberFormat="1" applyFont="1" applyFill="1" applyBorder="1">
      <alignment vertical="center"/>
    </xf>
    <xf numFmtId="49" fontId="32" fillId="9" borderId="8" xfId="4" applyNumberFormat="1" applyFont="1" applyFill="1" applyBorder="1">
      <alignment vertical="center"/>
    </xf>
    <xf numFmtId="49" fontId="32" fillId="0" borderId="8" xfId="4" applyNumberFormat="1" applyFont="1" applyBorder="1">
      <alignment vertical="center"/>
    </xf>
    <xf numFmtId="49" fontId="32" fillId="9" borderId="49" xfId="4" applyNumberFormat="1" applyFont="1" applyFill="1" applyBorder="1" applyAlignment="1">
      <alignment vertical="center" shrinkToFit="1"/>
    </xf>
    <xf numFmtId="49" fontId="32" fillId="9" borderId="53" xfId="4" applyNumberFormat="1" applyFont="1" applyFill="1" applyBorder="1" applyAlignment="1">
      <alignment vertical="center" shrinkToFit="1"/>
    </xf>
    <xf numFmtId="49" fontId="32" fillId="0" borderId="14" xfId="4" applyNumberFormat="1" applyFont="1" applyBorder="1" applyAlignment="1">
      <alignment vertical="center" shrinkToFit="1"/>
    </xf>
    <xf numFmtId="49" fontId="32" fillId="0" borderId="15" xfId="4" applyNumberFormat="1" applyFont="1" applyBorder="1" applyAlignment="1">
      <alignment vertical="center" shrinkToFit="1"/>
    </xf>
    <xf numFmtId="49" fontId="32" fillId="0" borderId="16" xfId="4" applyNumberFormat="1" applyFont="1" applyBorder="1" applyAlignment="1">
      <alignment vertical="center" shrinkToFit="1"/>
    </xf>
    <xf numFmtId="49" fontId="32" fillId="9" borderId="23" xfId="4" applyNumberFormat="1" applyFont="1" applyFill="1" applyBorder="1" applyAlignment="1">
      <alignment vertical="center" shrinkToFit="1"/>
    </xf>
    <xf numFmtId="49" fontId="32" fillId="9" borderId="54" xfId="4" applyNumberFormat="1" applyFont="1" applyFill="1" applyBorder="1" applyAlignment="1">
      <alignment vertical="center" shrinkToFit="1"/>
    </xf>
    <xf numFmtId="49" fontId="15" fillId="0" borderId="22" xfId="4" applyNumberFormat="1" applyFont="1" applyBorder="1" applyAlignment="1">
      <alignment vertical="center" shrinkToFit="1"/>
    </xf>
    <xf numFmtId="49" fontId="15" fillId="0" borderId="23" xfId="4" applyNumberFormat="1" applyFont="1" applyBorder="1" applyAlignment="1">
      <alignment vertical="center" shrinkToFit="1"/>
    </xf>
    <xf numFmtId="49" fontId="15" fillId="0" borderId="54" xfId="4" applyNumberFormat="1" applyFont="1" applyBorder="1" applyAlignment="1">
      <alignment vertical="center" shrinkToFit="1"/>
    </xf>
    <xf numFmtId="49" fontId="1" fillId="0" borderId="0" xfId="4" applyNumberFormat="1" applyFont="1" applyAlignment="1">
      <alignment vertical="center" shrinkToFit="1"/>
    </xf>
    <xf numFmtId="49" fontId="34" fillId="0" borderId="9" xfId="4" applyNumberFormat="1" applyFont="1" applyBorder="1" applyAlignment="1">
      <alignment horizontal="center" vertical="center"/>
    </xf>
    <xf numFmtId="49" fontId="34" fillId="0" borderId="4" xfId="4" applyNumberFormat="1" applyFont="1" applyBorder="1" applyAlignment="1">
      <alignment horizontal="center" vertical="center"/>
    </xf>
    <xf numFmtId="49" fontId="34" fillId="0" borderId="5" xfId="4" applyNumberFormat="1" applyFont="1" applyBorder="1" applyAlignment="1">
      <alignment horizontal="center" vertical="center"/>
    </xf>
    <xf numFmtId="49" fontId="32" fillId="9" borderId="52" xfId="4" applyNumberFormat="1" applyFont="1" applyFill="1" applyBorder="1" applyAlignment="1">
      <alignment vertical="center" shrinkToFit="1"/>
    </xf>
    <xf numFmtId="49" fontId="32" fillId="0" borderId="52" xfId="4" applyNumberFormat="1" applyFont="1" applyBorder="1" applyAlignment="1">
      <alignment vertical="center" shrinkToFit="1"/>
    </xf>
    <xf numFmtId="49" fontId="32" fillId="0" borderId="49" xfId="4" applyNumberFormat="1" applyFont="1" applyBorder="1" applyAlignment="1">
      <alignment vertical="center" shrinkToFit="1"/>
    </xf>
    <xf numFmtId="49" fontId="32" fillId="0" borderId="53" xfId="4" applyNumberFormat="1" applyFont="1" applyBorder="1" applyAlignment="1">
      <alignment vertical="center" shrinkToFit="1"/>
    </xf>
    <xf numFmtId="49" fontId="32" fillId="9" borderId="22" xfId="4" applyNumberFormat="1" applyFont="1" applyFill="1" applyBorder="1" applyAlignment="1">
      <alignment vertical="center" shrinkToFit="1"/>
    </xf>
    <xf numFmtId="49" fontId="41" fillId="9" borderId="14" xfId="4" applyNumberFormat="1" applyFont="1" applyFill="1" applyBorder="1" applyAlignment="1">
      <alignment vertical="center" wrapText="1"/>
    </xf>
    <xf numFmtId="49" fontId="41" fillId="9" borderId="16" xfId="4" applyNumberFormat="1" applyFont="1" applyFill="1" applyBorder="1" applyAlignment="1">
      <alignment vertical="center" wrapText="1"/>
    </xf>
    <xf numFmtId="49" fontId="41" fillId="9" borderId="6" xfId="4" applyNumberFormat="1" applyFont="1" applyFill="1" applyBorder="1" applyAlignment="1">
      <alignment vertical="center" wrapText="1"/>
    </xf>
    <xf numFmtId="49" fontId="41" fillId="9" borderId="8" xfId="4" applyNumberFormat="1" applyFont="1" applyFill="1" applyBorder="1" applyAlignment="1">
      <alignment vertical="center" wrapText="1"/>
    </xf>
    <xf numFmtId="49" fontId="41" fillId="2" borderId="10" xfId="4" applyNumberFormat="1" applyFont="1" applyFill="1" applyBorder="1" applyAlignment="1">
      <alignment horizontal="center" vertical="center" shrinkToFit="1"/>
    </xf>
    <xf numFmtId="0" fontId="41" fillId="2" borderId="1" xfId="4" applyFont="1" applyFill="1" applyBorder="1" applyAlignment="1">
      <alignment horizontal="center" vertical="center" shrinkToFit="1"/>
    </xf>
    <xf numFmtId="49" fontId="32" fillId="0" borderId="15" xfId="4" applyNumberFormat="1" applyFont="1" applyBorder="1" applyAlignment="1">
      <alignment horizontal="center" vertical="center" shrinkToFit="1"/>
    </xf>
    <xf numFmtId="49" fontId="32" fillId="0" borderId="16" xfId="4" applyNumberFormat="1" applyFont="1" applyBorder="1" applyAlignment="1">
      <alignment horizontal="center" vertical="center" shrinkToFit="1"/>
    </xf>
    <xf numFmtId="49" fontId="32" fillId="0" borderId="7" xfId="4" applyNumberFormat="1" applyFont="1" applyBorder="1" applyAlignment="1">
      <alignment horizontal="center" vertical="center" shrinkToFit="1"/>
    </xf>
    <xf numFmtId="49" fontId="32" fillId="0" borderId="8" xfId="4" applyNumberFormat="1" applyFont="1" applyBorder="1" applyAlignment="1">
      <alignment horizontal="center" vertical="center" shrinkToFit="1"/>
    </xf>
    <xf numFmtId="0" fontId="32" fillId="0" borderId="52" xfId="4" applyFont="1" applyBorder="1" applyAlignment="1">
      <alignment vertical="center" shrinkToFit="1"/>
    </xf>
    <xf numFmtId="0" fontId="32" fillId="0" borderId="49" xfId="4" applyFont="1" applyBorder="1" applyAlignment="1">
      <alignment vertical="center" shrinkToFit="1"/>
    </xf>
    <xf numFmtId="0" fontId="32" fillId="0" borderId="53" xfId="4" applyFont="1" applyBorder="1" applyAlignment="1">
      <alignment vertical="center" shrinkToFit="1"/>
    </xf>
    <xf numFmtId="49" fontId="32" fillId="0" borderId="14" xfId="4" applyNumberFormat="1" applyFont="1" applyBorder="1" applyAlignment="1">
      <alignment vertical="center" wrapText="1"/>
    </xf>
    <xf numFmtId="49" fontId="32" fillId="0" borderId="16" xfId="4" applyNumberFormat="1" applyFont="1" applyBorder="1" applyAlignment="1">
      <alignment vertical="center" wrapText="1"/>
    </xf>
    <xf numFmtId="49" fontId="32" fillId="0" borderId="6" xfId="4" applyNumberFormat="1" applyFont="1" applyBorder="1" applyAlignment="1">
      <alignment vertical="center" wrapText="1"/>
    </xf>
    <xf numFmtId="49" fontId="32" fillId="0" borderId="8" xfId="4" applyNumberFormat="1" applyFont="1" applyBorder="1" applyAlignment="1">
      <alignment vertical="center" wrapText="1"/>
    </xf>
    <xf numFmtId="0" fontId="32" fillId="0" borderId="22" xfId="4" applyFont="1" applyBorder="1" applyAlignment="1">
      <alignment vertical="center" shrinkToFit="1"/>
    </xf>
    <xf numFmtId="0" fontId="32" fillId="0" borderId="23" xfId="4" applyFont="1" applyBorder="1" applyAlignment="1">
      <alignment vertical="center" shrinkToFit="1"/>
    </xf>
    <xf numFmtId="0" fontId="32" fillId="0" borderId="54" xfId="4" applyFont="1" applyBorder="1" applyAlignment="1">
      <alignment vertical="center" shrinkToFit="1"/>
    </xf>
    <xf numFmtId="49" fontId="32" fillId="9" borderId="14" xfId="4" applyNumberFormat="1" applyFont="1" applyFill="1" applyBorder="1" applyAlignment="1">
      <alignment vertical="center" wrapText="1"/>
    </xf>
    <xf numFmtId="49" fontId="32" fillId="9" borderId="12" xfId="4" applyNumberFormat="1" applyFont="1" applyFill="1" applyBorder="1" applyAlignment="1">
      <alignment vertical="center" wrapText="1"/>
    </xf>
    <xf numFmtId="49" fontId="32" fillId="9" borderId="6" xfId="4" applyNumberFormat="1" applyFont="1" applyFill="1" applyBorder="1" applyAlignment="1">
      <alignment vertical="center" wrapText="1"/>
    </xf>
    <xf numFmtId="49" fontId="41" fillId="2" borderId="9" xfId="4" applyNumberFormat="1" applyFont="1" applyFill="1" applyBorder="1" applyAlignment="1">
      <alignment horizontal="center" vertical="center" shrinkToFit="1"/>
    </xf>
    <xf numFmtId="49" fontId="41" fillId="2" borderId="4" xfId="4" applyNumberFormat="1" applyFont="1" applyFill="1" applyBorder="1" applyAlignment="1">
      <alignment horizontal="center" vertical="center" shrinkToFit="1"/>
    </xf>
    <xf numFmtId="0" fontId="43" fillId="2" borderId="4" xfId="9" applyFont="1" applyFill="1" applyBorder="1" applyAlignment="1">
      <alignment vertical="center" shrinkToFit="1"/>
    </xf>
    <xf numFmtId="0" fontId="43" fillId="2" borderId="5" xfId="9" applyFont="1" applyFill="1" applyBorder="1" applyAlignment="1">
      <alignment vertical="center" shrinkToFit="1"/>
    </xf>
    <xf numFmtId="49" fontId="41" fillId="2" borderId="9" xfId="4" applyNumberFormat="1" applyFont="1" applyFill="1" applyBorder="1" applyAlignment="1">
      <alignment horizontal="center" vertical="center"/>
    </xf>
    <xf numFmtId="49" fontId="41" fillId="2" borderId="5" xfId="4" applyNumberFormat="1" applyFont="1" applyFill="1" applyBorder="1" applyAlignment="1">
      <alignment horizontal="center" vertical="center"/>
    </xf>
    <xf numFmtId="0" fontId="1" fillId="2" borderId="0" xfId="8" applyFont="1" applyFill="1" applyAlignment="1">
      <alignment horizontal="left" vertical="center"/>
    </xf>
    <xf numFmtId="49" fontId="1" fillId="0" borderId="0" xfId="4" applyNumberFormat="1" applyFont="1" applyAlignment="1">
      <alignment horizontal="center" vertical="center"/>
    </xf>
    <xf numFmtId="49" fontId="1" fillId="2" borderId="0" xfId="4" applyNumberFormat="1" applyFont="1" applyFill="1" applyAlignment="1">
      <alignment horizontal="right" vertical="center"/>
    </xf>
    <xf numFmtId="49" fontId="1" fillId="0" borderId="0" xfId="4" applyNumberFormat="1" applyFont="1" applyAlignment="1">
      <alignment horizontal="center" vertical="center" shrinkToFit="1"/>
    </xf>
    <xf numFmtId="0" fontId="25" fillId="0" borderId="0" xfId="7" applyFont="1" applyFill="1" applyBorder="1" applyAlignment="1">
      <alignment vertical="top" wrapText="1"/>
    </xf>
    <xf numFmtId="0" fontId="25" fillId="0" borderId="0" xfId="3" applyFont="1" applyFill="1" applyBorder="1" applyAlignment="1">
      <alignment vertical="center" wrapText="1"/>
    </xf>
    <xf numFmtId="0" fontId="51" fillId="0" borderId="3" xfId="3" applyFont="1" applyFill="1" applyBorder="1" applyAlignment="1">
      <alignment horizontal="left" vertical="center"/>
    </xf>
    <xf numFmtId="0" fontId="51" fillId="2" borderId="3" xfId="3" applyFont="1" applyFill="1" applyBorder="1" applyAlignment="1">
      <alignment horizontal="left" vertical="center"/>
    </xf>
    <xf numFmtId="0" fontId="33" fillId="0" borderId="0" xfId="3" applyFont="1" applyBorder="1" applyAlignment="1">
      <alignment horizontal="left" vertical="top" wrapText="1"/>
    </xf>
    <xf numFmtId="0" fontId="25" fillId="0" borderId="0" xfId="7" applyFont="1" applyFill="1" applyBorder="1" applyAlignment="1">
      <alignment horizontal="left" vertical="top" wrapText="1"/>
    </xf>
    <xf numFmtId="0" fontId="25" fillId="0" borderId="0" xfId="7" applyFont="1" applyBorder="1" applyAlignment="1">
      <alignment horizontal="center" vertical="center" wrapText="1"/>
    </xf>
    <xf numFmtId="0" fontId="25" fillId="0" borderId="0" xfId="7" applyFont="1" applyBorder="1" applyAlignment="1">
      <alignment horizontal="left" vertical="top" wrapText="1"/>
    </xf>
    <xf numFmtId="0" fontId="19" fillId="0" borderId="62" xfId="3" applyFont="1" applyBorder="1" applyAlignment="1">
      <alignment horizontal="left" vertical="top" wrapText="1"/>
    </xf>
    <xf numFmtId="0" fontId="19" fillId="0" borderId="11" xfId="3" applyFont="1" applyBorder="1" applyAlignment="1">
      <alignment horizontal="left" vertical="top" wrapText="1"/>
    </xf>
    <xf numFmtId="0" fontId="19" fillId="0" borderId="61" xfId="3" applyFont="1" applyBorder="1" applyAlignment="1">
      <alignment horizontal="left" vertical="top" wrapText="1"/>
    </xf>
    <xf numFmtId="0" fontId="19" fillId="0" borderId="60" xfId="3" applyFont="1" applyBorder="1" applyAlignment="1">
      <alignment horizontal="left" vertical="top" wrapText="1"/>
    </xf>
    <xf numFmtId="0" fontId="19" fillId="0" borderId="59" xfId="3" applyFont="1" applyBorder="1" applyAlignment="1">
      <alignment horizontal="left" vertical="top" wrapText="1"/>
    </xf>
    <xf numFmtId="0" fontId="19" fillId="0" borderId="58" xfId="3" applyFont="1" applyBorder="1" applyAlignment="1">
      <alignment horizontal="left" vertical="top" wrapText="1"/>
    </xf>
    <xf numFmtId="0" fontId="34" fillId="0" borderId="57" xfId="5" applyFont="1" applyBorder="1" applyAlignment="1">
      <alignment horizontal="center" vertical="center" textRotation="255" wrapText="1"/>
    </xf>
    <xf numFmtId="0" fontId="34" fillId="0" borderId="3" xfId="5" applyFont="1" applyBorder="1" applyAlignment="1">
      <alignment horizontal="center" vertical="center"/>
    </xf>
    <xf numFmtId="0" fontId="35" fillId="0" borderId="3" xfId="6" applyFont="1" applyBorder="1" applyAlignment="1">
      <alignment horizontal="center" vertical="center"/>
    </xf>
    <xf numFmtId="0" fontId="34" fillId="0" borderId="14" xfId="5" applyFont="1" applyBorder="1" applyAlignment="1">
      <alignment horizontal="center" vertical="center"/>
    </xf>
    <xf numFmtId="0" fontId="34" fillId="0" borderId="16" xfId="5" applyFont="1" applyBorder="1" applyAlignment="1">
      <alignment horizontal="center" vertical="center"/>
    </xf>
    <xf numFmtId="0" fontId="34" fillId="0" borderId="12" xfId="5" applyFont="1" applyBorder="1" applyAlignment="1">
      <alignment horizontal="center" vertical="center"/>
    </xf>
    <xf numFmtId="0" fontId="34" fillId="0" borderId="13" xfId="5" applyFont="1" applyBorder="1" applyAlignment="1">
      <alignment horizontal="center" vertical="center"/>
    </xf>
    <xf numFmtId="0" fontId="34" fillId="0" borderId="6" xfId="5" applyFont="1" applyBorder="1" applyAlignment="1">
      <alignment horizontal="center" vertical="center"/>
    </xf>
    <xf numFmtId="0" fontId="34" fillId="0" borderId="8" xfId="5" applyFont="1" applyBorder="1" applyAlignment="1">
      <alignment horizontal="center" vertical="center"/>
    </xf>
    <xf numFmtId="0" fontId="34" fillId="0" borderId="14" xfId="6" applyFont="1" applyBorder="1" applyAlignment="1">
      <alignment horizontal="left" vertical="center"/>
    </xf>
    <xf numFmtId="0" fontId="34" fillId="0" borderId="15" xfId="6" applyFont="1" applyBorder="1" applyAlignment="1">
      <alignment horizontal="left" vertical="center"/>
    </xf>
    <xf numFmtId="0" fontId="34" fillId="0" borderId="26" xfId="6" applyFont="1" applyBorder="1" applyAlignment="1">
      <alignment horizontal="left" vertical="center"/>
    </xf>
    <xf numFmtId="0" fontId="12" fillId="10" borderId="57" xfId="3" applyFont="1" applyFill="1" applyBorder="1" applyAlignment="1">
      <alignment horizontal="left" vertical="center" wrapText="1"/>
    </xf>
    <xf numFmtId="0" fontId="12" fillId="10" borderId="3" xfId="3" applyFont="1" applyFill="1" applyBorder="1" applyAlignment="1">
      <alignment horizontal="left" vertical="center" wrapText="1"/>
    </xf>
    <xf numFmtId="0" fontId="12" fillId="10" borderId="3" xfId="3" applyFont="1" applyFill="1" applyBorder="1" applyAlignment="1">
      <alignment horizontal="center" vertical="center" wrapText="1"/>
    </xf>
    <xf numFmtId="0" fontId="12" fillId="10" borderId="56" xfId="3" applyFont="1" applyFill="1" applyBorder="1" applyAlignment="1">
      <alignment horizontal="center" vertical="center" wrapText="1"/>
    </xf>
    <xf numFmtId="0" fontId="34" fillId="0" borderId="9" xfId="5" applyFont="1" applyBorder="1" applyAlignment="1">
      <alignment horizontal="center" vertical="center"/>
    </xf>
    <xf numFmtId="0" fontId="34" fillId="0" borderId="4" xfId="5" applyFont="1" applyBorder="1" applyAlignment="1">
      <alignment horizontal="center" vertical="center"/>
    </xf>
    <xf numFmtId="0" fontId="34" fillId="0" borderId="5" xfId="5" applyFont="1" applyBorder="1" applyAlignment="1">
      <alignment horizontal="center" vertical="center"/>
    </xf>
    <xf numFmtId="0" fontId="12" fillId="0" borderId="57" xfId="3" applyFont="1" applyBorder="1" applyAlignment="1">
      <alignment horizontal="left" vertical="top" wrapText="1"/>
    </xf>
    <xf numFmtId="0" fontId="12" fillId="0" borderId="3" xfId="3" applyFont="1" applyBorder="1" applyAlignment="1">
      <alignment horizontal="left" vertical="top" wrapText="1"/>
    </xf>
    <xf numFmtId="0" fontId="12" fillId="0" borderId="56" xfId="3" applyFont="1" applyBorder="1" applyAlignment="1">
      <alignment horizontal="left" vertical="top" wrapText="1"/>
    </xf>
    <xf numFmtId="0" fontId="12" fillId="0" borderId="63" xfId="3" applyFont="1" applyBorder="1" applyAlignment="1">
      <alignment horizontal="left" vertical="top" wrapText="1"/>
    </xf>
    <xf numFmtId="0" fontId="12" fillId="0" borderId="10" xfId="3" applyFont="1" applyBorder="1" applyAlignment="1">
      <alignment horizontal="left" vertical="top" wrapText="1"/>
    </xf>
    <xf numFmtId="0" fontId="12" fillId="0" borderId="21" xfId="3" applyFont="1" applyBorder="1" applyAlignment="1">
      <alignment horizontal="left" vertical="top" wrapText="1"/>
    </xf>
    <xf numFmtId="0" fontId="12" fillId="0" borderId="62" xfId="3" applyFont="1" applyBorder="1" applyAlignment="1">
      <alignment horizontal="left" vertical="top" wrapText="1"/>
    </xf>
    <xf numFmtId="0" fontId="12" fillId="0" borderId="11" xfId="3" applyFont="1" applyBorder="1" applyAlignment="1">
      <alignment horizontal="left" vertical="top" wrapText="1"/>
    </xf>
    <xf numFmtId="0" fontId="12" fillId="0" borderId="61" xfId="3" applyFont="1" applyBorder="1" applyAlignment="1">
      <alignment horizontal="left" vertical="top" wrapText="1"/>
    </xf>
    <xf numFmtId="0" fontId="34" fillId="0" borderId="10" xfId="5" applyFont="1" applyBorder="1" applyAlignment="1">
      <alignment horizontal="center" vertical="center"/>
    </xf>
    <xf numFmtId="0" fontId="34" fillId="0" borderId="21" xfId="5" applyFont="1" applyBorder="1" applyAlignment="1">
      <alignment horizontal="center" vertical="center"/>
    </xf>
    <xf numFmtId="0" fontId="34" fillId="0" borderId="18" xfId="5" applyFont="1" applyBorder="1" applyAlignment="1">
      <alignment horizontal="center" vertical="center"/>
    </xf>
    <xf numFmtId="0" fontId="34" fillId="0" borderId="19" xfId="5" applyFont="1" applyBorder="1" applyAlignment="1">
      <alignment horizontal="center" vertical="center"/>
    </xf>
    <xf numFmtId="0" fontId="34" fillId="0" borderId="39" xfId="5" applyFont="1" applyBorder="1" applyAlignment="1">
      <alignment horizontal="center" vertical="center"/>
    </xf>
    <xf numFmtId="0" fontId="0" fillId="0" borderId="19" xfId="5" applyFont="1" applyFill="1" applyBorder="1" applyAlignment="1">
      <alignment horizontal="center" vertical="center"/>
    </xf>
    <xf numFmtId="0" fontId="0" fillId="0" borderId="20" xfId="5" applyFont="1" applyFill="1" applyBorder="1" applyAlignment="1">
      <alignment horizontal="center" vertical="center"/>
    </xf>
    <xf numFmtId="0" fontId="34" fillId="0" borderId="40" xfId="5" applyFont="1" applyBorder="1" applyAlignment="1">
      <alignment horizontal="center" vertical="center"/>
    </xf>
    <xf numFmtId="0" fontId="34" fillId="0" borderId="41" xfId="5" applyFont="1" applyBorder="1" applyAlignment="1">
      <alignment horizontal="center" vertical="center"/>
    </xf>
    <xf numFmtId="0" fontId="0" fillId="8" borderId="41" xfId="5" applyFont="1" applyFill="1" applyBorder="1" applyAlignment="1">
      <alignment horizontal="center" vertical="center"/>
    </xf>
    <xf numFmtId="0" fontId="0" fillId="8" borderId="42" xfId="5" applyFont="1" applyFill="1" applyBorder="1" applyAlignment="1">
      <alignment horizontal="center" vertical="center"/>
    </xf>
    <xf numFmtId="0" fontId="34" fillId="0" borderId="2" xfId="5" applyFont="1" applyBorder="1" applyAlignment="1">
      <alignment horizontal="center" vertical="center"/>
    </xf>
    <xf numFmtId="0" fontId="34" fillId="0" borderId="24" xfId="5" applyFont="1" applyBorder="1" applyAlignment="1">
      <alignment horizontal="center" vertical="center"/>
    </xf>
    <xf numFmtId="0" fontId="34" fillId="0" borderId="43" xfId="5" applyFont="1" applyBorder="1" applyAlignment="1">
      <alignment horizontal="center" vertical="center"/>
    </xf>
    <xf numFmtId="0" fontId="34" fillId="0" borderId="44" xfId="5" applyFont="1" applyBorder="1" applyAlignment="1">
      <alignment horizontal="center" vertical="center"/>
    </xf>
    <xf numFmtId="0" fontId="34" fillId="0" borderId="45" xfId="5" applyFont="1" applyBorder="1" applyAlignment="1">
      <alignment horizontal="center" vertical="center"/>
    </xf>
    <xf numFmtId="0" fontId="35" fillId="0" borderId="14" xfId="6" applyFont="1" applyBorder="1" applyAlignment="1">
      <alignment horizontal="center" vertical="center"/>
    </xf>
    <xf numFmtId="0" fontId="35" fillId="0" borderId="15" xfId="6" applyFont="1" applyBorder="1" applyAlignment="1">
      <alignment horizontal="center" vertical="center"/>
    </xf>
    <xf numFmtId="0" fontId="35" fillId="0" borderId="16" xfId="6" applyFont="1" applyBorder="1" applyAlignment="1">
      <alignment horizontal="center" vertical="center"/>
    </xf>
    <xf numFmtId="0" fontId="35" fillId="0" borderId="6" xfId="6" applyFont="1" applyBorder="1" applyAlignment="1">
      <alignment horizontal="center" vertical="center"/>
    </xf>
    <xf numFmtId="0" fontId="35" fillId="0" borderId="7" xfId="6" applyFont="1" applyBorder="1" applyAlignment="1">
      <alignment horizontal="center" vertical="center"/>
    </xf>
    <xf numFmtId="0" fontId="35" fillId="0" borderId="8" xfId="6" applyFont="1" applyBorder="1" applyAlignment="1">
      <alignment horizontal="center" vertical="center"/>
    </xf>
    <xf numFmtId="0" fontId="35" fillId="0" borderId="12" xfId="6" applyFont="1" applyBorder="1" applyAlignment="1">
      <alignment horizontal="left" vertical="center"/>
    </xf>
    <xf numFmtId="0" fontId="35" fillId="0" borderId="0" xfId="6" applyFont="1" applyBorder="1" applyAlignment="1">
      <alignment horizontal="left" vertical="center"/>
    </xf>
    <xf numFmtId="0" fontId="35" fillId="0" borderId="17" xfId="6" applyFont="1" applyBorder="1" applyAlignment="1">
      <alignment horizontal="left" vertical="center"/>
    </xf>
    <xf numFmtId="0" fontId="35" fillId="0" borderId="6" xfId="6" applyFont="1" applyBorder="1" applyAlignment="1">
      <alignment horizontal="left" vertical="center"/>
    </xf>
    <xf numFmtId="0" fontId="35" fillId="0" borderId="7" xfId="6" applyFont="1" applyBorder="1" applyAlignment="1">
      <alignment horizontal="left" vertical="center"/>
    </xf>
    <xf numFmtId="0" fontId="35" fillId="0" borderId="38" xfId="6" applyFont="1" applyBorder="1" applyAlignment="1">
      <alignment horizontal="left" vertical="center"/>
    </xf>
    <xf numFmtId="0" fontId="34" fillId="0" borderId="46" xfId="5" applyFont="1" applyBorder="1" applyAlignment="1">
      <alignment horizontal="center" vertical="center"/>
    </xf>
    <xf numFmtId="0" fontId="34" fillId="0" borderId="47" xfId="5" applyFont="1" applyBorder="1" applyAlignment="1">
      <alignment horizontal="center" vertical="center"/>
    </xf>
    <xf numFmtId="0" fontId="34" fillId="0" borderId="48" xfId="5" applyFont="1" applyBorder="1" applyAlignment="1">
      <alignment horizontal="center" vertical="center"/>
    </xf>
    <xf numFmtId="0" fontId="34" fillId="0" borderId="15" xfId="5" applyFont="1" applyBorder="1" applyAlignment="1">
      <alignment horizontal="center" vertical="center"/>
    </xf>
    <xf numFmtId="0" fontId="34" fillId="0" borderId="0" xfId="5" applyFont="1" applyBorder="1" applyAlignment="1">
      <alignment horizontal="center" vertical="center"/>
    </xf>
    <xf numFmtId="0" fontId="34" fillId="0" borderId="7" xfId="5" applyFont="1" applyBorder="1" applyAlignment="1">
      <alignment horizontal="center" vertical="center"/>
    </xf>
    <xf numFmtId="0" fontId="34" fillId="0" borderId="12" xfId="5" applyFont="1" applyBorder="1" applyAlignment="1">
      <alignment vertical="center" wrapText="1"/>
    </xf>
    <xf numFmtId="0" fontId="34" fillId="0" borderId="0" xfId="5" applyFont="1" applyBorder="1" applyAlignment="1">
      <alignment vertical="center" wrapText="1"/>
    </xf>
    <xf numFmtId="0" fontId="34" fillId="0" borderId="17" xfId="5" applyFont="1" applyBorder="1" applyAlignment="1">
      <alignment vertical="center" wrapTex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38" xfId="5" applyFont="1" applyBorder="1" applyAlignment="1">
      <alignment vertical="center" wrapText="1"/>
    </xf>
    <xf numFmtId="0" fontId="9" fillId="6" borderId="3" xfId="2" applyFont="1" applyFill="1" applyBorder="1" applyAlignment="1">
      <alignment horizontal="center" vertical="center" wrapText="1"/>
    </xf>
    <xf numFmtId="0" fontId="9" fillId="4" borderId="7" xfId="2" applyFont="1" applyFill="1" applyBorder="1" applyAlignment="1">
      <alignment horizontal="center" vertical="center"/>
    </xf>
    <xf numFmtId="0" fontId="9" fillId="0" borderId="7" xfId="2" applyFont="1" applyBorder="1" applyAlignment="1">
      <alignment horizontal="center" vertical="center"/>
    </xf>
    <xf numFmtId="0" fontId="9" fillId="5" borderId="3" xfId="2" applyFont="1" applyFill="1" applyBorder="1" applyAlignment="1">
      <alignment horizontal="center" vertical="center"/>
    </xf>
    <xf numFmtId="0" fontId="9" fillId="6" borderId="3" xfId="2" applyFont="1" applyFill="1" applyBorder="1" applyAlignment="1">
      <alignment horizontal="center" vertical="center"/>
    </xf>
    <xf numFmtId="0" fontId="6" fillId="7" borderId="3" xfId="13" applyFont="1" applyFill="1" applyBorder="1" applyAlignment="1">
      <alignment vertical="center"/>
    </xf>
    <xf numFmtId="0" fontId="9" fillId="0" borderId="3" xfId="2" applyFont="1" applyBorder="1" applyAlignment="1">
      <alignment vertical="center"/>
    </xf>
    <xf numFmtId="0" fontId="12" fillId="0" borderId="14" xfId="2" applyFont="1" applyBorder="1" applyAlignment="1">
      <alignment horizontal="center" vertical="center"/>
    </xf>
    <xf numFmtId="0" fontId="12" fillId="0" borderId="12" xfId="2" applyFont="1" applyBorder="1" applyAlignment="1">
      <alignment horizontal="center" vertical="center"/>
    </xf>
    <xf numFmtId="0" fontId="12" fillId="0" borderId="14"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3" xfId="2" applyFont="1" applyBorder="1" applyAlignment="1">
      <alignment horizontal="center" vertical="center"/>
    </xf>
    <xf numFmtId="0" fontId="12" fillId="0" borderId="9" xfId="2" applyFont="1" applyBorder="1" applyAlignment="1">
      <alignment horizontal="center" vertical="center"/>
    </xf>
    <xf numFmtId="49" fontId="12" fillId="0" borderId="3" xfId="2" applyNumberFormat="1" applyFont="1" applyBorder="1" applyAlignment="1">
      <alignment horizontal="center" vertical="center"/>
    </xf>
    <xf numFmtId="0" fontId="12" fillId="0" borderId="5"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6" xfId="2" applyFont="1" applyBorder="1" applyAlignment="1">
      <alignment horizontal="center" vertical="center" wrapText="1"/>
    </xf>
    <xf numFmtId="0" fontId="9" fillId="5" borderId="3" xfId="2" applyFont="1" applyFill="1" applyBorder="1" applyAlignment="1">
      <alignment vertical="center"/>
    </xf>
    <xf numFmtId="0" fontId="12" fillId="0" borderId="3" xfId="2" applyFont="1" applyBorder="1" applyAlignment="1">
      <alignment horizontal="center" vertical="center" wrapText="1"/>
    </xf>
    <xf numFmtId="0" fontId="9" fillId="0" borderId="3" xfId="2" applyFont="1" applyBorder="1" applyAlignment="1">
      <alignment horizontal="center" vertical="center" wrapText="1"/>
    </xf>
    <xf numFmtId="0" fontId="12" fillId="0" borderId="9" xfId="14" applyFont="1" applyBorder="1" applyAlignment="1">
      <alignment horizontal="center" vertical="center" wrapText="1"/>
    </xf>
    <xf numFmtId="0" fontId="12" fillId="0" borderId="4" xfId="14" applyFont="1" applyBorder="1" applyAlignment="1">
      <alignment horizontal="center" vertical="center" wrapText="1"/>
    </xf>
    <xf numFmtId="0" fontId="12" fillId="0" borderId="3" xfId="14" applyFont="1" applyBorder="1" applyAlignment="1">
      <alignment horizontal="center" vertical="center" wrapText="1"/>
    </xf>
    <xf numFmtId="0" fontId="12" fillId="0" borderId="5" xfId="14" applyFont="1" applyBorder="1" applyAlignment="1">
      <alignment horizontal="center" vertical="center" wrapText="1"/>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3" xfId="14" applyFont="1" applyBorder="1" applyAlignment="1">
      <alignment horizontal="center" vertical="center"/>
    </xf>
    <xf numFmtId="0" fontId="12" fillId="0" borderId="9" xfId="14" applyFont="1" applyBorder="1" applyAlignment="1">
      <alignment horizontal="center" vertical="center"/>
    </xf>
    <xf numFmtId="0" fontId="12" fillId="0" borderId="4" xfId="14" applyFont="1" applyBorder="1" applyAlignment="1">
      <alignment horizontal="center" vertical="center"/>
    </xf>
    <xf numFmtId="0" fontId="12" fillId="0" borderId="5" xfId="14" applyFont="1" applyBorder="1" applyAlignment="1">
      <alignment horizontal="center" vertical="center"/>
    </xf>
    <xf numFmtId="0" fontId="12" fillId="0" borderId="3" xfId="2" applyFont="1" applyBorder="1" applyAlignment="1">
      <alignment vertical="center"/>
    </xf>
    <xf numFmtId="0" fontId="12" fillId="0" borderId="3" xfId="2" applyFont="1" applyBorder="1" applyAlignment="1">
      <alignment horizontal="left" vertical="center"/>
    </xf>
    <xf numFmtId="0" fontId="12" fillId="4" borderId="3" xfId="2" applyFont="1" applyFill="1" applyBorder="1" applyAlignment="1">
      <alignment horizontal="right" vertical="center"/>
    </xf>
    <xf numFmtId="176" fontId="12" fillId="0" borderId="3" xfId="2" applyNumberFormat="1" applyFont="1" applyBorder="1" applyAlignment="1">
      <alignment vertical="center"/>
    </xf>
    <xf numFmtId="179" fontId="12" fillId="0" borderId="3" xfId="2" applyNumberFormat="1" applyFont="1" applyBorder="1" applyAlignment="1">
      <alignment horizontal="center" vertical="center"/>
    </xf>
    <xf numFmtId="0" fontId="5" fillId="0" borderId="3" xfId="3" applyFont="1" applyBorder="1" applyAlignment="1">
      <alignment horizontal="center"/>
    </xf>
    <xf numFmtId="0" fontId="39" fillId="0" borderId="0" xfId="3" applyFont="1" applyAlignment="1">
      <alignment horizontal="center"/>
    </xf>
    <xf numFmtId="0" fontId="5" fillId="0" borderId="0" xfId="3" applyFont="1" applyAlignment="1">
      <alignment horizontal="right"/>
    </xf>
    <xf numFmtId="0" fontId="9" fillId="0" borderId="10" xfId="3" applyFont="1" applyBorder="1" applyAlignment="1">
      <alignment horizontal="center" vertical="center" wrapText="1"/>
    </xf>
    <xf numFmtId="0" fontId="9" fillId="0" borderId="1" xfId="3" applyFont="1" applyBorder="1" applyAlignment="1">
      <alignment horizontal="center" vertical="center"/>
    </xf>
    <xf numFmtId="0" fontId="24" fillId="0" borderId="3" xfId="3" applyFont="1" applyBorder="1" applyAlignment="1">
      <alignment horizontal="center" vertical="center" wrapText="1"/>
    </xf>
    <xf numFmtId="0" fontId="5" fillId="0" borderId="3" xfId="3" applyFont="1" applyBorder="1" applyAlignment="1">
      <alignment horizontal="center" vertical="center"/>
    </xf>
    <xf numFmtId="0" fontId="54" fillId="0" borderId="0" xfId="12" applyFont="1"/>
  </cellXfs>
  <cellStyles count="15">
    <cellStyle name="標準" xfId="0" builtinId="0"/>
    <cellStyle name="標準 2" xfId="3" xr:uid="{00000000-0005-0000-0000-000001000000}"/>
    <cellStyle name="標準 2 2" xfId="4" xr:uid="{71EAB7E0-29AE-4484-984D-0B651D1DD617}"/>
    <cellStyle name="標準 2 2 2" xfId="13" xr:uid="{B2F8F7FF-0516-4214-9685-796D2C0B520B}"/>
    <cellStyle name="標準 2 3" xfId="10" xr:uid="{D022BB34-F2CE-4911-8438-65BCF1E0EFC9}"/>
    <cellStyle name="標準 2 3 2" xfId="12" xr:uid="{B9E52F02-7D00-41FF-A135-1F9B504DFF68}"/>
    <cellStyle name="標準 2 3 3" xfId="14" xr:uid="{3F0A10C4-F635-4294-B075-F44F9778F30E}"/>
    <cellStyle name="標準 3" xfId="1" xr:uid="{00000000-0005-0000-0000-000002000000}"/>
    <cellStyle name="標準 3 2" xfId="11" xr:uid="{D7F4F19F-DD94-4DD1-A13C-561701E561F4}"/>
    <cellStyle name="標準 4" xfId="9" xr:uid="{508628CD-3291-45BD-9C28-305D791D239E}"/>
    <cellStyle name="標準_③-２加算様式（就労）" xfId="2" xr:uid="{00000000-0005-0000-0000-000003000000}"/>
    <cellStyle name="標準_居宅申請書" xfId="5" xr:uid="{13793FED-604E-4E7F-BDF6-92A74B31B61B}"/>
    <cellStyle name="標準_居宅申請書（記入例）" xfId="6" xr:uid="{465B3206-74DC-42F2-B46A-4A37BA296F16}"/>
    <cellStyle name="標準_誓約書・役員名簿" xfId="7" xr:uid="{3A0D2E5A-FFC3-460E-BBC3-37020B61E569}"/>
    <cellStyle name="標準_第１号様式・付表" xfId="8" xr:uid="{FA88FFD4-B1AC-4DF9-B05F-3279BD2BD63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9</xdr:col>
      <xdr:colOff>47625</xdr:colOff>
      <xdr:row>25</xdr:row>
      <xdr:rowOff>14653</xdr:rowOff>
    </xdr:from>
    <xdr:to>
      <xdr:col>16</xdr:col>
      <xdr:colOff>352425</xdr:colOff>
      <xdr:row>29</xdr:row>
      <xdr:rowOff>123824</xdr:rowOff>
    </xdr:to>
    <xdr:sp macro="" textlink="" fLocksText="0">
      <xdr:nvSpPr>
        <xdr:cNvPr id="2" name="Rectangle 12">
          <a:extLst>
            <a:ext uri="{FF2B5EF4-FFF2-40B4-BE49-F238E27FC236}">
              <a16:creationId xmlns:a16="http://schemas.microsoft.com/office/drawing/2014/main" id="{1B7A4167-3688-4D3E-B506-6D2552E54CF0}"/>
            </a:ext>
          </a:extLst>
        </xdr:cNvPr>
        <xdr:cNvSpPr>
          <a:spLocks noChangeArrowheads="1"/>
        </xdr:cNvSpPr>
      </xdr:nvSpPr>
      <xdr:spPr bwMode="auto">
        <a:xfrm>
          <a:off x="3938221" y="5495191"/>
          <a:ext cx="3330819" cy="871171"/>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700"/>
            </a:lnSpc>
            <a:defRPr sz="1000"/>
          </a:pPr>
          <a:r>
            <a:rPr lang="ja-JP" altLang="en-US" sz="900" b="0" i="0" strike="noStrike">
              <a:solidFill>
                <a:srgbClr val="000000"/>
              </a:solidFill>
              <a:latin typeface="ＭＳ Ｐゴシック"/>
              <a:ea typeface="ＭＳ Ｐゴシック"/>
            </a:rPr>
            <a:t>申請者　所在地</a:t>
          </a:r>
        </a:p>
        <a:p>
          <a:pPr algn="l" rtl="0">
            <a:lnSpc>
              <a:spcPts val="900"/>
            </a:lnSpc>
            <a:defRPr sz="1000"/>
          </a:pPr>
          <a:r>
            <a:rPr lang="ja-JP" altLang="en-US" sz="900" b="0" i="0" strike="noStrike">
              <a:solidFill>
                <a:srgbClr val="000000"/>
              </a:solidFill>
              <a:latin typeface="ＭＳ Ｐゴシック"/>
              <a:ea typeface="ＭＳ Ｐゴシック"/>
            </a:rPr>
            <a:t>　　　　　 名　  称</a:t>
          </a:r>
        </a:p>
        <a:p>
          <a:pPr algn="l" rtl="0">
            <a:lnSpc>
              <a:spcPts val="900"/>
            </a:lnSpc>
            <a:defRPr sz="1000"/>
          </a:pPr>
          <a:endParaRPr lang="ja-JP" altLang="en-US" sz="900" b="0" i="0" strike="noStrike">
            <a:solidFill>
              <a:srgbClr val="000000"/>
            </a:solidFill>
            <a:latin typeface="ＭＳ Ｐゴシック"/>
            <a:ea typeface="ＭＳ Ｐゴシック"/>
          </a:endParaRPr>
        </a:p>
        <a:p>
          <a:pPr algn="l" rtl="0">
            <a:lnSpc>
              <a:spcPts val="900"/>
            </a:lnSpc>
            <a:defRPr sz="1000"/>
          </a:pPr>
          <a:r>
            <a:rPr lang="ja-JP" altLang="en-US" sz="900" b="0" i="0" strike="noStrike">
              <a:solidFill>
                <a:srgbClr val="000000"/>
              </a:solidFill>
              <a:latin typeface="ＭＳ Ｐゴシック"/>
              <a:ea typeface="ＭＳ Ｐゴシック"/>
            </a:rPr>
            <a:t>代表者職・氏名　　　　　　　　　　　　　　　　　　　　　　　　　　　</a:t>
          </a:r>
        </a:p>
        <a:p>
          <a:pPr algn="l" rtl="0">
            <a:lnSpc>
              <a:spcPts val="900"/>
            </a:lnSpc>
            <a:defRPr sz="1000"/>
          </a:pPr>
          <a:r>
            <a:rPr lang="ja-JP" altLang="en-US" sz="900" b="0" i="0" strike="noStrike">
              <a:solidFill>
                <a:srgbClr val="000000"/>
              </a:solidFill>
              <a:latin typeface="ＭＳ Ｐゴシック"/>
              <a:ea typeface="ＭＳ Ｐゴシック"/>
            </a:rPr>
            <a:t>　　　　　  　　　　　　　　　　　　　　　　　　　　　　　　　　               </a:t>
          </a:r>
        </a:p>
      </xdr:txBody>
    </xdr:sp>
    <xdr:clientData/>
  </xdr:twoCellAnchor>
  <xdr:twoCellAnchor>
    <xdr:from>
      <xdr:col>18</xdr:col>
      <xdr:colOff>124558</xdr:colOff>
      <xdr:row>16</xdr:row>
      <xdr:rowOff>161193</xdr:rowOff>
    </xdr:from>
    <xdr:to>
      <xdr:col>22</xdr:col>
      <xdr:colOff>316333</xdr:colOff>
      <xdr:row>17</xdr:row>
      <xdr:rowOff>68809</xdr:rowOff>
    </xdr:to>
    <xdr:sp macro="" textlink="">
      <xdr:nvSpPr>
        <xdr:cNvPr id="3" name="楕円 2">
          <a:extLst>
            <a:ext uri="{FF2B5EF4-FFF2-40B4-BE49-F238E27FC236}">
              <a16:creationId xmlns:a16="http://schemas.microsoft.com/office/drawing/2014/main" id="{60F6BDC5-02AF-4C08-9F77-0D20346E1F70}"/>
            </a:ext>
          </a:extLst>
        </xdr:cNvPr>
        <xdr:cNvSpPr/>
      </xdr:nvSpPr>
      <xdr:spPr>
        <a:xfrm>
          <a:off x="6468208" y="2904393"/>
          <a:ext cx="1601475" cy="7906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152400</xdr:colOff>
      <xdr:row>17</xdr:row>
      <xdr:rowOff>159728</xdr:rowOff>
    </xdr:from>
    <xdr:to>
      <xdr:col>22</xdr:col>
      <xdr:colOff>344175</xdr:colOff>
      <xdr:row>18</xdr:row>
      <xdr:rowOff>162594</xdr:rowOff>
    </xdr:to>
    <xdr:sp macro="" textlink="">
      <xdr:nvSpPr>
        <xdr:cNvPr id="4" name="楕円 3">
          <a:extLst>
            <a:ext uri="{FF2B5EF4-FFF2-40B4-BE49-F238E27FC236}">
              <a16:creationId xmlns:a16="http://schemas.microsoft.com/office/drawing/2014/main" id="{27A19868-9491-43D4-A337-2458AFDD492F}"/>
            </a:ext>
          </a:extLst>
        </xdr:cNvPr>
        <xdr:cNvSpPr/>
      </xdr:nvSpPr>
      <xdr:spPr>
        <a:xfrm>
          <a:off x="6496050" y="3074378"/>
          <a:ext cx="1601475" cy="17431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168519</xdr:colOff>
      <xdr:row>21</xdr:row>
      <xdr:rowOff>227134</xdr:rowOff>
    </xdr:from>
    <xdr:to>
      <xdr:col>23</xdr:col>
      <xdr:colOff>8601</xdr:colOff>
      <xdr:row>22</xdr:row>
      <xdr:rowOff>215346</xdr:rowOff>
    </xdr:to>
    <xdr:sp macro="" textlink="">
      <xdr:nvSpPr>
        <xdr:cNvPr id="5" name="楕円 4">
          <a:extLst>
            <a:ext uri="{FF2B5EF4-FFF2-40B4-BE49-F238E27FC236}">
              <a16:creationId xmlns:a16="http://schemas.microsoft.com/office/drawing/2014/main" id="{2C7CA94E-3D6A-41C0-9DDF-9EB455765DC3}"/>
            </a:ext>
          </a:extLst>
        </xdr:cNvPr>
        <xdr:cNvSpPr/>
      </xdr:nvSpPr>
      <xdr:spPr>
        <a:xfrm>
          <a:off x="6512169" y="3598984"/>
          <a:ext cx="1602207" cy="16918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211015</xdr:colOff>
      <xdr:row>23</xdr:row>
      <xdr:rowOff>20515</xdr:rowOff>
    </xdr:from>
    <xdr:to>
      <xdr:col>23</xdr:col>
      <xdr:colOff>51097</xdr:colOff>
      <xdr:row>23</xdr:row>
      <xdr:rowOff>235862</xdr:rowOff>
    </xdr:to>
    <xdr:sp macro="" textlink="">
      <xdr:nvSpPr>
        <xdr:cNvPr id="6" name="楕円 5">
          <a:extLst>
            <a:ext uri="{FF2B5EF4-FFF2-40B4-BE49-F238E27FC236}">
              <a16:creationId xmlns:a16="http://schemas.microsoft.com/office/drawing/2014/main" id="{7A909E2B-4AD2-4B36-9E12-8EAAC9226988}"/>
            </a:ext>
          </a:extLst>
        </xdr:cNvPr>
        <xdr:cNvSpPr/>
      </xdr:nvSpPr>
      <xdr:spPr>
        <a:xfrm>
          <a:off x="6554665" y="3792415"/>
          <a:ext cx="1602207" cy="14867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5370;&#21839;&#31995;/&#21402;&#29983;&#21172;&#20685;&#30465;&#12288;&#27161;&#28310;&#27096;&#24335;/&#21220;&#21209;&#20307;&#21046;&#19968;&#352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0456;&#35527;&#31995;/&#25351;&#23450;/R080602hyouzyun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標準様式１）主たる障害特定理由"/>
      <sheetName val="（標準様式２）苦情解決措置の概要"/>
      <sheetName val="標準様式３（誓約書）"/>
      <sheetName val="別紙③"/>
      <sheetName val="別紙④ "/>
      <sheetName val="別紙⑦"/>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5081-BD33-4731-B73B-273723066271}">
  <dimension ref="A1:D17"/>
  <sheetViews>
    <sheetView tabSelected="1" view="pageBreakPreview" zoomScale="78" zoomScaleNormal="100" zoomScaleSheetLayoutView="78" workbookViewId="0"/>
  </sheetViews>
  <sheetFormatPr defaultRowHeight="13.5" x14ac:dyDescent="0.15"/>
  <cols>
    <col min="1" max="1" width="10.875" style="41" customWidth="1"/>
    <col min="2" max="2" width="40.375" style="41" customWidth="1"/>
    <col min="3" max="3" width="14.875" style="42" customWidth="1"/>
    <col min="4" max="4" width="34" style="41" customWidth="1"/>
    <col min="5" max="256" width="9" style="41"/>
    <col min="257" max="257" width="10.875" style="41" customWidth="1"/>
    <col min="258" max="258" width="40.375" style="41" customWidth="1"/>
    <col min="259" max="259" width="14.875" style="41" customWidth="1"/>
    <col min="260" max="260" width="34" style="41" customWidth="1"/>
    <col min="261" max="512" width="9" style="41"/>
    <col min="513" max="513" width="10.875" style="41" customWidth="1"/>
    <col min="514" max="514" width="40.375" style="41" customWidth="1"/>
    <col min="515" max="515" width="14.875" style="41" customWidth="1"/>
    <col min="516" max="516" width="34" style="41" customWidth="1"/>
    <col min="517" max="768" width="9" style="41"/>
    <col min="769" max="769" width="10.875" style="41" customWidth="1"/>
    <col min="770" max="770" width="40.375" style="41" customWidth="1"/>
    <col min="771" max="771" width="14.875" style="41" customWidth="1"/>
    <col min="772" max="772" width="34" style="41" customWidth="1"/>
    <col min="773" max="1024" width="9" style="41"/>
    <col min="1025" max="1025" width="10.875" style="41" customWidth="1"/>
    <col min="1026" max="1026" width="40.375" style="41" customWidth="1"/>
    <col min="1027" max="1027" width="14.875" style="41" customWidth="1"/>
    <col min="1028" max="1028" width="34" style="41" customWidth="1"/>
    <col min="1029" max="1280" width="9" style="41"/>
    <col min="1281" max="1281" width="10.875" style="41" customWidth="1"/>
    <col min="1282" max="1282" width="40.375" style="41" customWidth="1"/>
    <col min="1283" max="1283" width="14.875" style="41" customWidth="1"/>
    <col min="1284" max="1284" width="34" style="41" customWidth="1"/>
    <col min="1285" max="1536" width="9" style="41"/>
    <col min="1537" max="1537" width="10.875" style="41" customWidth="1"/>
    <col min="1538" max="1538" width="40.375" style="41" customWidth="1"/>
    <col min="1539" max="1539" width="14.875" style="41" customWidth="1"/>
    <col min="1540" max="1540" width="34" style="41" customWidth="1"/>
    <col min="1541" max="1792" width="9" style="41"/>
    <col min="1793" max="1793" width="10.875" style="41" customWidth="1"/>
    <col min="1794" max="1794" width="40.375" style="41" customWidth="1"/>
    <col min="1795" max="1795" width="14.875" style="41" customWidth="1"/>
    <col min="1796" max="1796" width="34" style="41" customWidth="1"/>
    <col min="1797" max="2048" width="9" style="41"/>
    <col min="2049" max="2049" width="10.875" style="41" customWidth="1"/>
    <col min="2050" max="2050" width="40.375" style="41" customWidth="1"/>
    <col min="2051" max="2051" width="14.875" style="41" customWidth="1"/>
    <col min="2052" max="2052" width="34" style="41" customWidth="1"/>
    <col min="2053" max="2304" width="9" style="41"/>
    <col min="2305" max="2305" width="10.875" style="41" customWidth="1"/>
    <col min="2306" max="2306" width="40.375" style="41" customWidth="1"/>
    <col min="2307" max="2307" width="14.875" style="41" customWidth="1"/>
    <col min="2308" max="2308" width="34" style="41" customWidth="1"/>
    <col min="2309" max="2560" width="9" style="41"/>
    <col min="2561" max="2561" width="10.875" style="41" customWidth="1"/>
    <col min="2562" max="2562" width="40.375" style="41" customWidth="1"/>
    <col min="2563" max="2563" width="14.875" style="41" customWidth="1"/>
    <col min="2564" max="2564" width="34" style="41" customWidth="1"/>
    <col min="2565" max="2816" width="9" style="41"/>
    <col min="2817" max="2817" width="10.875" style="41" customWidth="1"/>
    <col min="2818" max="2818" width="40.375" style="41" customWidth="1"/>
    <col min="2819" max="2819" width="14.875" style="41" customWidth="1"/>
    <col min="2820" max="2820" width="34" style="41" customWidth="1"/>
    <col min="2821" max="3072" width="9" style="41"/>
    <col min="3073" max="3073" width="10.875" style="41" customWidth="1"/>
    <col min="3074" max="3074" width="40.375" style="41" customWidth="1"/>
    <col min="3075" max="3075" width="14.875" style="41" customWidth="1"/>
    <col min="3076" max="3076" width="34" style="41" customWidth="1"/>
    <col min="3077" max="3328" width="9" style="41"/>
    <col min="3329" max="3329" width="10.875" style="41" customWidth="1"/>
    <col min="3330" max="3330" width="40.375" style="41" customWidth="1"/>
    <col min="3331" max="3331" width="14.875" style="41" customWidth="1"/>
    <col min="3332" max="3332" width="34" style="41" customWidth="1"/>
    <col min="3333" max="3584" width="9" style="41"/>
    <col min="3585" max="3585" width="10.875" style="41" customWidth="1"/>
    <col min="3586" max="3586" width="40.375" style="41" customWidth="1"/>
    <col min="3587" max="3587" width="14.875" style="41" customWidth="1"/>
    <col min="3588" max="3588" width="34" style="41" customWidth="1"/>
    <col min="3589" max="3840" width="9" style="41"/>
    <col min="3841" max="3841" width="10.875" style="41" customWidth="1"/>
    <col min="3842" max="3842" width="40.375" style="41" customWidth="1"/>
    <col min="3843" max="3843" width="14.875" style="41" customWidth="1"/>
    <col min="3844" max="3844" width="34" style="41" customWidth="1"/>
    <col min="3845" max="4096" width="9" style="41"/>
    <col min="4097" max="4097" width="10.875" style="41" customWidth="1"/>
    <col min="4098" max="4098" width="40.375" style="41" customWidth="1"/>
    <col min="4099" max="4099" width="14.875" style="41" customWidth="1"/>
    <col min="4100" max="4100" width="34" style="41" customWidth="1"/>
    <col min="4101" max="4352" width="9" style="41"/>
    <col min="4353" max="4353" width="10.875" style="41" customWidth="1"/>
    <col min="4354" max="4354" width="40.375" style="41" customWidth="1"/>
    <col min="4355" max="4355" width="14.875" style="41" customWidth="1"/>
    <col min="4356" max="4356" width="34" style="41" customWidth="1"/>
    <col min="4357" max="4608" width="9" style="41"/>
    <col min="4609" max="4609" width="10.875" style="41" customWidth="1"/>
    <col min="4610" max="4610" width="40.375" style="41" customWidth="1"/>
    <col min="4611" max="4611" width="14.875" style="41" customWidth="1"/>
    <col min="4612" max="4612" width="34" style="41" customWidth="1"/>
    <col min="4613" max="4864" width="9" style="41"/>
    <col min="4865" max="4865" width="10.875" style="41" customWidth="1"/>
    <col min="4866" max="4866" width="40.375" style="41" customWidth="1"/>
    <col min="4867" max="4867" width="14.875" style="41" customWidth="1"/>
    <col min="4868" max="4868" width="34" style="41" customWidth="1"/>
    <col min="4869" max="5120" width="9" style="41"/>
    <col min="5121" max="5121" width="10.875" style="41" customWidth="1"/>
    <col min="5122" max="5122" width="40.375" style="41" customWidth="1"/>
    <col min="5123" max="5123" width="14.875" style="41" customWidth="1"/>
    <col min="5124" max="5124" width="34" style="41" customWidth="1"/>
    <col min="5125" max="5376" width="9" style="41"/>
    <col min="5377" max="5377" width="10.875" style="41" customWidth="1"/>
    <col min="5378" max="5378" width="40.375" style="41" customWidth="1"/>
    <col min="5379" max="5379" width="14.875" style="41" customWidth="1"/>
    <col min="5380" max="5380" width="34" style="41" customWidth="1"/>
    <col min="5381" max="5632" width="9" style="41"/>
    <col min="5633" max="5633" width="10.875" style="41" customWidth="1"/>
    <col min="5634" max="5634" width="40.375" style="41" customWidth="1"/>
    <col min="5635" max="5635" width="14.875" style="41" customWidth="1"/>
    <col min="5636" max="5636" width="34" style="41" customWidth="1"/>
    <col min="5637" max="5888" width="9" style="41"/>
    <col min="5889" max="5889" width="10.875" style="41" customWidth="1"/>
    <col min="5890" max="5890" width="40.375" style="41" customWidth="1"/>
    <col min="5891" max="5891" width="14.875" style="41" customWidth="1"/>
    <col min="5892" max="5892" width="34" style="41" customWidth="1"/>
    <col min="5893" max="6144" width="9" style="41"/>
    <col min="6145" max="6145" width="10.875" style="41" customWidth="1"/>
    <col min="6146" max="6146" width="40.375" style="41" customWidth="1"/>
    <col min="6147" max="6147" width="14.875" style="41" customWidth="1"/>
    <col min="6148" max="6148" width="34" style="41" customWidth="1"/>
    <col min="6149" max="6400" width="9" style="41"/>
    <col min="6401" max="6401" width="10.875" style="41" customWidth="1"/>
    <col min="6402" max="6402" width="40.375" style="41" customWidth="1"/>
    <col min="6403" max="6403" width="14.875" style="41" customWidth="1"/>
    <col min="6404" max="6404" width="34" style="41" customWidth="1"/>
    <col min="6405" max="6656" width="9" style="41"/>
    <col min="6657" max="6657" width="10.875" style="41" customWidth="1"/>
    <col min="6658" max="6658" width="40.375" style="41" customWidth="1"/>
    <col min="6659" max="6659" width="14.875" style="41" customWidth="1"/>
    <col min="6660" max="6660" width="34" style="41" customWidth="1"/>
    <col min="6661" max="6912" width="9" style="41"/>
    <col min="6913" max="6913" width="10.875" style="41" customWidth="1"/>
    <col min="6914" max="6914" width="40.375" style="41" customWidth="1"/>
    <col min="6915" max="6915" width="14.875" style="41" customWidth="1"/>
    <col min="6916" max="6916" width="34" style="41" customWidth="1"/>
    <col min="6917" max="7168" width="9" style="41"/>
    <col min="7169" max="7169" width="10.875" style="41" customWidth="1"/>
    <col min="7170" max="7170" width="40.375" style="41" customWidth="1"/>
    <col min="7171" max="7171" width="14.875" style="41" customWidth="1"/>
    <col min="7172" max="7172" width="34" style="41" customWidth="1"/>
    <col min="7173" max="7424" width="9" style="41"/>
    <col min="7425" max="7425" width="10.875" style="41" customWidth="1"/>
    <col min="7426" max="7426" width="40.375" style="41" customWidth="1"/>
    <col min="7427" max="7427" width="14.875" style="41" customWidth="1"/>
    <col min="7428" max="7428" width="34" style="41" customWidth="1"/>
    <col min="7429" max="7680" width="9" style="41"/>
    <col min="7681" max="7681" width="10.875" style="41" customWidth="1"/>
    <col min="7682" max="7682" width="40.375" style="41" customWidth="1"/>
    <col min="7683" max="7683" width="14.875" style="41" customWidth="1"/>
    <col min="7684" max="7684" width="34" style="41" customWidth="1"/>
    <col min="7685" max="7936" width="9" style="41"/>
    <col min="7937" max="7937" width="10.875" style="41" customWidth="1"/>
    <col min="7938" max="7938" width="40.375" style="41" customWidth="1"/>
    <col min="7939" max="7939" width="14.875" style="41" customWidth="1"/>
    <col min="7940" max="7940" width="34" style="41" customWidth="1"/>
    <col min="7941" max="8192" width="9" style="41"/>
    <col min="8193" max="8193" width="10.875" style="41" customWidth="1"/>
    <col min="8194" max="8194" width="40.375" style="41" customWidth="1"/>
    <col min="8195" max="8195" width="14.875" style="41" customWidth="1"/>
    <col min="8196" max="8196" width="34" style="41" customWidth="1"/>
    <col min="8197" max="8448" width="9" style="41"/>
    <col min="8449" max="8449" width="10.875" style="41" customWidth="1"/>
    <col min="8450" max="8450" width="40.375" style="41" customWidth="1"/>
    <col min="8451" max="8451" width="14.875" style="41" customWidth="1"/>
    <col min="8452" max="8452" width="34" style="41" customWidth="1"/>
    <col min="8453" max="8704" width="9" style="41"/>
    <col min="8705" max="8705" width="10.875" style="41" customWidth="1"/>
    <col min="8706" max="8706" width="40.375" style="41" customWidth="1"/>
    <col min="8707" max="8707" width="14.875" style="41" customWidth="1"/>
    <col min="8708" max="8708" width="34" style="41" customWidth="1"/>
    <col min="8709" max="8960" width="9" style="41"/>
    <col min="8961" max="8961" width="10.875" style="41" customWidth="1"/>
    <col min="8962" max="8962" width="40.375" style="41" customWidth="1"/>
    <col min="8963" max="8963" width="14.875" style="41" customWidth="1"/>
    <col min="8964" max="8964" width="34" style="41" customWidth="1"/>
    <col min="8965" max="9216" width="9" style="41"/>
    <col min="9217" max="9217" width="10.875" style="41" customWidth="1"/>
    <col min="9218" max="9218" width="40.375" style="41" customWidth="1"/>
    <col min="9219" max="9219" width="14.875" style="41" customWidth="1"/>
    <col min="9220" max="9220" width="34" style="41" customWidth="1"/>
    <col min="9221" max="9472" width="9" style="41"/>
    <col min="9473" max="9473" width="10.875" style="41" customWidth="1"/>
    <col min="9474" max="9474" width="40.375" style="41" customWidth="1"/>
    <col min="9475" max="9475" width="14.875" style="41" customWidth="1"/>
    <col min="9476" max="9476" width="34" style="41" customWidth="1"/>
    <col min="9477" max="9728" width="9" style="41"/>
    <col min="9729" max="9729" width="10.875" style="41" customWidth="1"/>
    <col min="9730" max="9730" width="40.375" style="41" customWidth="1"/>
    <col min="9731" max="9731" width="14.875" style="41" customWidth="1"/>
    <col min="9732" max="9732" width="34" style="41" customWidth="1"/>
    <col min="9733" max="9984" width="9" style="41"/>
    <col min="9985" max="9985" width="10.875" style="41" customWidth="1"/>
    <col min="9986" max="9986" width="40.375" style="41" customWidth="1"/>
    <col min="9987" max="9987" width="14.875" style="41" customWidth="1"/>
    <col min="9988" max="9988" width="34" style="41" customWidth="1"/>
    <col min="9989" max="10240" width="9" style="41"/>
    <col min="10241" max="10241" width="10.875" style="41" customWidth="1"/>
    <col min="10242" max="10242" width="40.375" style="41" customWidth="1"/>
    <col min="10243" max="10243" width="14.875" style="41" customWidth="1"/>
    <col min="10244" max="10244" width="34" style="41" customWidth="1"/>
    <col min="10245" max="10496" width="9" style="41"/>
    <col min="10497" max="10497" width="10.875" style="41" customWidth="1"/>
    <col min="10498" max="10498" width="40.375" style="41" customWidth="1"/>
    <col min="10499" max="10499" width="14.875" style="41" customWidth="1"/>
    <col min="10500" max="10500" width="34" style="41" customWidth="1"/>
    <col min="10501" max="10752" width="9" style="41"/>
    <col min="10753" max="10753" width="10.875" style="41" customWidth="1"/>
    <col min="10754" max="10754" width="40.375" style="41" customWidth="1"/>
    <col min="10755" max="10755" width="14.875" style="41" customWidth="1"/>
    <col min="10756" max="10756" width="34" style="41" customWidth="1"/>
    <col min="10757" max="11008" width="9" style="41"/>
    <col min="11009" max="11009" width="10.875" style="41" customWidth="1"/>
    <col min="11010" max="11010" width="40.375" style="41" customWidth="1"/>
    <col min="11011" max="11011" width="14.875" style="41" customWidth="1"/>
    <col min="11012" max="11012" width="34" style="41" customWidth="1"/>
    <col min="11013" max="11264" width="9" style="41"/>
    <col min="11265" max="11265" width="10.875" style="41" customWidth="1"/>
    <col min="11266" max="11266" width="40.375" style="41" customWidth="1"/>
    <col min="11267" max="11267" width="14.875" style="41" customWidth="1"/>
    <col min="11268" max="11268" width="34" style="41" customWidth="1"/>
    <col min="11269" max="11520" width="9" style="41"/>
    <col min="11521" max="11521" width="10.875" style="41" customWidth="1"/>
    <col min="11522" max="11522" width="40.375" style="41" customWidth="1"/>
    <col min="11523" max="11523" width="14.875" style="41" customWidth="1"/>
    <col min="11524" max="11524" width="34" style="41" customWidth="1"/>
    <col min="11525" max="11776" width="9" style="41"/>
    <col min="11777" max="11777" width="10.875" style="41" customWidth="1"/>
    <col min="11778" max="11778" width="40.375" style="41" customWidth="1"/>
    <col min="11779" max="11779" width="14.875" style="41" customWidth="1"/>
    <col min="11780" max="11780" width="34" style="41" customWidth="1"/>
    <col min="11781" max="12032" width="9" style="41"/>
    <col min="12033" max="12033" width="10.875" style="41" customWidth="1"/>
    <col min="12034" max="12034" width="40.375" style="41" customWidth="1"/>
    <col min="12035" max="12035" width="14.875" style="41" customWidth="1"/>
    <col min="12036" max="12036" width="34" style="41" customWidth="1"/>
    <col min="12037" max="12288" width="9" style="41"/>
    <col min="12289" max="12289" width="10.875" style="41" customWidth="1"/>
    <col min="12290" max="12290" width="40.375" style="41" customWidth="1"/>
    <col min="12291" max="12291" width="14.875" style="41" customWidth="1"/>
    <col min="12292" max="12292" width="34" style="41" customWidth="1"/>
    <col min="12293" max="12544" width="9" style="41"/>
    <col min="12545" max="12545" width="10.875" style="41" customWidth="1"/>
    <col min="12546" max="12546" width="40.375" style="41" customWidth="1"/>
    <col min="12547" max="12547" width="14.875" style="41" customWidth="1"/>
    <col min="12548" max="12548" width="34" style="41" customWidth="1"/>
    <col min="12549" max="12800" width="9" style="41"/>
    <col min="12801" max="12801" width="10.875" style="41" customWidth="1"/>
    <col min="12802" max="12802" width="40.375" style="41" customWidth="1"/>
    <col min="12803" max="12803" width="14.875" style="41" customWidth="1"/>
    <col min="12804" max="12804" width="34" style="41" customWidth="1"/>
    <col min="12805" max="13056" width="9" style="41"/>
    <col min="13057" max="13057" width="10.875" style="41" customWidth="1"/>
    <col min="13058" max="13058" width="40.375" style="41" customWidth="1"/>
    <col min="13059" max="13059" width="14.875" style="41" customWidth="1"/>
    <col min="13060" max="13060" width="34" style="41" customWidth="1"/>
    <col min="13061" max="13312" width="9" style="41"/>
    <col min="13313" max="13313" width="10.875" style="41" customWidth="1"/>
    <col min="13314" max="13314" width="40.375" style="41" customWidth="1"/>
    <col min="13315" max="13315" width="14.875" style="41" customWidth="1"/>
    <col min="13316" max="13316" width="34" style="41" customWidth="1"/>
    <col min="13317" max="13568" width="9" style="41"/>
    <col min="13569" max="13569" width="10.875" style="41" customWidth="1"/>
    <col min="13570" max="13570" width="40.375" style="41" customWidth="1"/>
    <col min="13571" max="13571" width="14.875" style="41" customWidth="1"/>
    <col min="13572" max="13572" width="34" style="41" customWidth="1"/>
    <col min="13573" max="13824" width="9" style="41"/>
    <col min="13825" max="13825" width="10.875" style="41" customWidth="1"/>
    <col min="13826" max="13826" width="40.375" style="41" customWidth="1"/>
    <col min="13827" max="13827" width="14.875" style="41" customWidth="1"/>
    <col min="13828" max="13828" width="34" style="41" customWidth="1"/>
    <col min="13829" max="14080" width="9" style="41"/>
    <col min="14081" max="14081" width="10.875" style="41" customWidth="1"/>
    <col min="14082" max="14082" width="40.375" style="41" customWidth="1"/>
    <col min="14083" max="14083" width="14.875" style="41" customWidth="1"/>
    <col min="14084" max="14084" width="34" style="41" customWidth="1"/>
    <col min="14085" max="14336" width="9" style="41"/>
    <col min="14337" max="14337" width="10.875" style="41" customWidth="1"/>
    <col min="14338" max="14338" width="40.375" style="41" customWidth="1"/>
    <col min="14339" max="14339" width="14.875" style="41" customWidth="1"/>
    <col min="14340" max="14340" width="34" style="41" customWidth="1"/>
    <col min="14341" max="14592" width="9" style="41"/>
    <col min="14593" max="14593" width="10.875" style="41" customWidth="1"/>
    <col min="14594" max="14594" width="40.375" style="41" customWidth="1"/>
    <col min="14595" max="14595" width="14.875" style="41" customWidth="1"/>
    <col min="14596" max="14596" width="34" style="41" customWidth="1"/>
    <col min="14597" max="14848" width="9" style="41"/>
    <col min="14849" max="14849" width="10.875" style="41" customWidth="1"/>
    <col min="14850" max="14850" width="40.375" style="41" customWidth="1"/>
    <col min="14851" max="14851" width="14.875" style="41" customWidth="1"/>
    <col min="14852" max="14852" width="34" style="41" customWidth="1"/>
    <col min="14853" max="15104" width="9" style="41"/>
    <col min="15105" max="15105" width="10.875" style="41" customWidth="1"/>
    <col min="15106" max="15106" width="40.375" style="41" customWidth="1"/>
    <col min="15107" max="15107" width="14.875" style="41" customWidth="1"/>
    <col min="15108" max="15108" width="34" style="41" customWidth="1"/>
    <col min="15109" max="15360" width="9" style="41"/>
    <col min="15361" max="15361" width="10.875" style="41" customWidth="1"/>
    <col min="15362" max="15362" width="40.375" style="41" customWidth="1"/>
    <col min="15363" max="15363" width="14.875" style="41" customWidth="1"/>
    <col min="15364" max="15364" width="34" style="41" customWidth="1"/>
    <col min="15365" max="15616" width="9" style="41"/>
    <col min="15617" max="15617" width="10.875" style="41" customWidth="1"/>
    <col min="15618" max="15618" width="40.375" style="41" customWidth="1"/>
    <col min="15619" max="15619" width="14.875" style="41" customWidth="1"/>
    <col min="15620" max="15620" width="34" style="41" customWidth="1"/>
    <col min="15621" max="15872" width="9" style="41"/>
    <col min="15873" max="15873" width="10.875" style="41" customWidth="1"/>
    <col min="15874" max="15874" width="40.375" style="41" customWidth="1"/>
    <col min="15875" max="15875" width="14.875" style="41" customWidth="1"/>
    <col min="15876" max="15876" width="34" style="41" customWidth="1"/>
    <col min="15877" max="16128" width="9" style="41"/>
    <col min="16129" max="16129" width="10.875" style="41" customWidth="1"/>
    <col min="16130" max="16130" width="40.375" style="41" customWidth="1"/>
    <col min="16131" max="16131" width="14.875" style="41" customWidth="1"/>
    <col min="16132" max="16132" width="34" style="41" customWidth="1"/>
    <col min="16133" max="16384" width="9" style="41"/>
  </cols>
  <sheetData>
    <row r="1" spans="1:4" s="38" customFormat="1" ht="18.75" x14ac:dyDescent="0.2">
      <c r="A1" s="37" t="s">
        <v>79</v>
      </c>
      <c r="C1" s="39"/>
    </row>
    <row r="2" spans="1:4" ht="9" customHeight="1" x14ac:dyDescent="0.15">
      <c r="A2" s="40"/>
    </row>
    <row r="3" spans="1:4" x14ac:dyDescent="0.15">
      <c r="A3" s="43"/>
      <c r="D3" s="42"/>
    </row>
    <row r="4" spans="1:4" s="44" customFormat="1" ht="17.25" x14ac:dyDescent="0.2">
      <c r="A4" s="44" t="s">
        <v>2</v>
      </c>
      <c r="C4" s="45"/>
      <c r="D4" s="45"/>
    </row>
    <row r="5" spans="1:4" ht="41.25" customHeight="1" x14ac:dyDescent="0.15">
      <c r="A5" s="161" t="s">
        <v>3</v>
      </c>
      <c r="B5" s="163" t="s">
        <v>4</v>
      </c>
      <c r="C5" s="46"/>
      <c r="D5" s="161" t="s">
        <v>5</v>
      </c>
    </row>
    <row r="6" spans="1:4" ht="27" customHeight="1" thickBot="1" x14ac:dyDescent="0.2">
      <c r="A6" s="162"/>
      <c r="B6" s="164"/>
      <c r="C6" s="47" t="s">
        <v>80</v>
      </c>
      <c r="D6" s="165"/>
    </row>
    <row r="7" spans="1:4" ht="41.25" thickTop="1" x14ac:dyDescent="0.15">
      <c r="A7" s="48" t="s">
        <v>119</v>
      </c>
      <c r="B7" s="49" t="s">
        <v>208</v>
      </c>
      <c r="C7" s="50"/>
      <c r="D7" s="51"/>
    </row>
    <row r="8" spans="1:4" ht="60.75" customHeight="1" x14ac:dyDescent="0.15">
      <c r="A8" s="52" t="s">
        <v>81</v>
      </c>
      <c r="B8" s="3" t="s">
        <v>82</v>
      </c>
      <c r="C8" s="4"/>
      <c r="D8" s="5" t="s">
        <v>269</v>
      </c>
    </row>
    <row r="9" spans="1:4" ht="45" customHeight="1" x14ac:dyDescent="0.15">
      <c r="A9" s="52"/>
      <c r="B9" s="3" t="s">
        <v>206</v>
      </c>
      <c r="C9" s="4"/>
      <c r="D9" s="5" t="s">
        <v>207</v>
      </c>
    </row>
    <row r="10" spans="1:4" ht="40.5" x14ac:dyDescent="0.15">
      <c r="A10" s="52"/>
      <c r="B10" s="3" t="s">
        <v>255</v>
      </c>
      <c r="C10" s="4"/>
      <c r="D10" s="5" t="s">
        <v>256</v>
      </c>
    </row>
    <row r="11" spans="1:4" ht="35.1" customHeight="1" x14ac:dyDescent="0.15">
      <c r="A11" s="52" t="s">
        <v>83</v>
      </c>
      <c r="B11" s="3" t="s">
        <v>84</v>
      </c>
      <c r="C11" s="4"/>
      <c r="D11" s="5" t="s">
        <v>85</v>
      </c>
    </row>
    <row r="12" spans="1:4" ht="35.1" customHeight="1" x14ac:dyDescent="0.15">
      <c r="A12" s="52"/>
      <c r="B12" s="3" t="s">
        <v>86</v>
      </c>
      <c r="C12" s="4"/>
      <c r="D12" s="5"/>
    </row>
    <row r="13" spans="1:4" ht="40.5" x14ac:dyDescent="0.15">
      <c r="A13" s="52"/>
      <c r="B13" s="82" t="s">
        <v>123</v>
      </c>
      <c r="C13" s="4"/>
      <c r="D13" s="5" t="s">
        <v>124</v>
      </c>
    </row>
    <row r="15" spans="1:4" ht="21.75" customHeight="1" x14ac:dyDescent="0.2">
      <c r="A15" s="44"/>
    </row>
    <row r="16" spans="1:4" x14ac:dyDescent="0.15">
      <c r="A16" s="130"/>
      <c r="B16" s="148"/>
      <c r="C16" s="149"/>
      <c r="D16" s="130"/>
    </row>
    <row r="17" spans="1:4" x14ac:dyDescent="0.15">
      <c r="A17" s="130"/>
      <c r="B17" s="148"/>
      <c r="C17" s="149"/>
      <c r="D17" s="130"/>
    </row>
  </sheetData>
  <mergeCells count="3">
    <mergeCell ref="A5:A6"/>
    <mergeCell ref="B5:B6"/>
    <mergeCell ref="D5:D6"/>
  </mergeCells>
  <phoneticPr fontId="8"/>
  <printOptions horizontalCentered="1"/>
  <pageMargins left="0.70866141732283472" right="0.70866141732283472" top="0.74803149606299213" bottom="0.74803149606299213" header="0.31496062992125984" footer="0.31496062992125984"/>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64BB-2E77-4AE7-B1D0-479A99A0D7B9}">
  <dimension ref="A1:U69"/>
  <sheetViews>
    <sheetView view="pageBreakPreview" zoomScaleNormal="100" zoomScaleSheetLayoutView="100" workbookViewId="0">
      <selection sqref="A1:C1"/>
    </sheetView>
  </sheetViews>
  <sheetFormatPr defaultColWidth="2.25" defaultRowHeight="13.5" customHeight="1" x14ac:dyDescent="0.4"/>
  <cols>
    <col min="1" max="1" width="2.625" style="83" customWidth="1"/>
    <col min="2" max="2" width="6.625" style="83" customWidth="1"/>
    <col min="3" max="3" width="8.625" style="83" customWidth="1"/>
    <col min="4" max="4" width="10.875" style="83" customWidth="1"/>
    <col min="5" max="5" width="8.625" style="83" customWidth="1"/>
    <col min="6" max="6" width="6.625" style="83" customWidth="1"/>
    <col min="7" max="7" width="8.125" style="83" customWidth="1"/>
    <col min="8" max="21" width="2.625" style="83" customWidth="1"/>
    <col min="22" max="16384" width="2.25" style="83"/>
  </cols>
  <sheetData>
    <row r="1" spans="1:21" ht="13.5" customHeight="1" x14ac:dyDescent="0.4">
      <c r="A1" s="291" t="s">
        <v>125</v>
      </c>
      <c r="B1" s="291"/>
      <c r="C1" s="291"/>
    </row>
    <row r="2" spans="1:21" ht="15" customHeight="1" x14ac:dyDescent="0.4">
      <c r="A2" s="292" t="s">
        <v>126</v>
      </c>
      <c r="B2" s="292"/>
      <c r="C2" s="292"/>
      <c r="D2" s="292"/>
      <c r="E2" s="292"/>
      <c r="F2" s="292"/>
      <c r="G2" s="292"/>
      <c r="H2" s="292"/>
      <c r="I2" s="292"/>
      <c r="J2" s="292"/>
      <c r="K2" s="292"/>
      <c r="L2" s="292"/>
      <c r="M2" s="292"/>
      <c r="N2" s="292"/>
      <c r="O2" s="292"/>
      <c r="P2" s="292"/>
      <c r="Q2" s="292"/>
      <c r="R2" s="292"/>
      <c r="S2" s="292"/>
      <c r="T2" s="292"/>
      <c r="U2" s="292"/>
    </row>
    <row r="3" spans="1:21" ht="15" customHeight="1" x14ac:dyDescent="0.4">
      <c r="A3" s="292" t="s">
        <v>127</v>
      </c>
      <c r="B3" s="292"/>
      <c r="C3" s="292"/>
      <c r="D3" s="292"/>
      <c r="E3" s="292"/>
      <c r="F3" s="292"/>
      <c r="G3" s="292"/>
      <c r="H3" s="292"/>
      <c r="I3" s="292"/>
      <c r="J3" s="292"/>
      <c r="K3" s="292"/>
      <c r="L3" s="292"/>
      <c r="M3" s="292"/>
      <c r="N3" s="292"/>
      <c r="O3" s="292"/>
      <c r="P3" s="292"/>
      <c r="Q3" s="292"/>
      <c r="R3" s="292"/>
      <c r="S3" s="292"/>
      <c r="T3" s="292"/>
      <c r="U3" s="292"/>
    </row>
    <row r="4" spans="1:21" ht="15" customHeight="1" x14ac:dyDescent="0.4">
      <c r="A4" s="292" t="s">
        <v>128</v>
      </c>
      <c r="B4" s="292"/>
      <c r="C4" s="292"/>
      <c r="D4" s="292"/>
      <c r="E4" s="292"/>
      <c r="F4" s="292"/>
      <c r="G4" s="292"/>
      <c r="H4" s="292"/>
      <c r="I4" s="292"/>
      <c r="J4" s="292"/>
      <c r="K4" s="292"/>
      <c r="L4" s="292"/>
      <c r="M4" s="292"/>
      <c r="N4" s="292"/>
      <c r="O4" s="292"/>
      <c r="P4" s="292"/>
      <c r="Q4" s="292"/>
      <c r="R4" s="292"/>
      <c r="S4" s="292"/>
      <c r="T4" s="292"/>
      <c r="U4" s="292"/>
    </row>
    <row r="5" spans="1:21" ht="15" customHeight="1" x14ac:dyDescent="0.4">
      <c r="A5" s="84"/>
      <c r="B5" s="84"/>
      <c r="C5" s="84"/>
      <c r="D5" s="84"/>
      <c r="E5" s="293" t="s">
        <v>204</v>
      </c>
      <c r="F5" s="293"/>
      <c r="G5" s="84" t="s">
        <v>129</v>
      </c>
      <c r="H5" s="84"/>
      <c r="I5" s="84"/>
      <c r="J5" s="84"/>
      <c r="K5" s="84"/>
      <c r="L5" s="84"/>
      <c r="M5" s="84"/>
      <c r="N5" s="84"/>
      <c r="O5" s="84"/>
      <c r="P5" s="84"/>
      <c r="Q5" s="84"/>
      <c r="R5" s="84"/>
      <c r="S5" s="84"/>
      <c r="T5" s="84"/>
      <c r="U5" s="84"/>
    </row>
    <row r="6" spans="1:21" ht="15" customHeight="1" x14ac:dyDescent="0.4">
      <c r="A6" s="84"/>
      <c r="B6" s="84"/>
      <c r="C6" s="84"/>
      <c r="D6" s="84"/>
      <c r="E6" s="84"/>
      <c r="F6" s="84"/>
      <c r="G6" s="84"/>
      <c r="H6" s="84"/>
      <c r="I6" s="84"/>
      <c r="J6" s="84"/>
      <c r="K6" s="294"/>
      <c r="L6" s="294"/>
      <c r="M6" s="294"/>
      <c r="N6" s="294"/>
      <c r="O6" s="84" t="s">
        <v>130</v>
      </c>
      <c r="P6" s="294"/>
      <c r="Q6" s="294"/>
      <c r="R6" s="84" t="s">
        <v>131</v>
      </c>
      <c r="S6" s="294"/>
      <c r="T6" s="294"/>
      <c r="U6" s="84" t="s">
        <v>132</v>
      </c>
    </row>
    <row r="7" spans="1:21" ht="15" customHeight="1" x14ac:dyDescent="0.4">
      <c r="A7" s="84"/>
      <c r="B7" s="292" t="s">
        <v>133</v>
      </c>
      <c r="C7" s="292"/>
      <c r="D7" s="85" t="s">
        <v>134</v>
      </c>
      <c r="E7" s="84"/>
      <c r="F7" s="84"/>
      <c r="G7" s="84"/>
      <c r="H7" s="84"/>
      <c r="I7" s="84"/>
      <c r="J7" s="84"/>
      <c r="K7" s="86"/>
      <c r="L7" s="86"/>
      <c r="M7" s="86"/>
      <c r="N7" s="86"/>
      <c r="O7" s="84"/>
      <c r="P7" s="86"/>
      <c r="Q7" s="86"/>
      <c r="R7" s="84"/>
      <c r="S7" s="86"/>
      <c r="T7" s="86"/>
      <c r="U7" s="84"/>
    </row>
    <row r="8" spans="1:21" ht="15" customHeight="1" x14ac:dyDescent="0.4">
      <c r="A8" s="84"/>
      <c r="B8" s="84"/>
      <c r="C8" s="84"/>
      <c r="D8" s="84"/>
      <c r="E8" s="84"/>
      <c r="F8" s="84"/>
      <c r="G8" s="84"/>
      <c r="H8" s="84" t="s">
        <v>135</v>
      </c>
      <c r="I8" s="84"/>
      <c r="J8" s="87"/>
      <c r="K8" s="253"/>
      <c r="L8" s="253"/>
      <c r="M8" s="253"/>
      <c r="N8" s="253"/>
      <c r="O8" s="253"/>
      <c r="P8" s="253"/>
      <c r="Q8" s="253"/>
      <c r="R8" s="253"/>
      <c r="S8" s="253"/>
      <c r="T8" s="253"/>
      <c r="U8" s="253"/>
    </row>
    <row r="9" spans="1:21" ht="15" customHeight="1" x14ac:dyDescent="0.4">
      <c r="A9" s="84"/>
      <c r="B9" s="84"/>
      <c r="C9" s="84"/>
      <c r="D9" s="84"/>
      <c r="E9" s="84"/>
      <c r="F9" s="84"/>
      <c r="G9" s="84" t="s">
        <v>136</v>
      </c>
      <c r="H9" s="88" t="s">
        <v>137</v>
      </c>
      <c r="I9" s="88"/>
      <c r="J9" s="87"/>
      <c r="K9" s="253"/>
      <c r="L9" s="253"/>
      <c r="M9" s="253"/>
      <c r="N9" s="253"/>
      <c r="O9" s="253"/>
      <c r="P9" s="253"/>
      <c r="Q9" s="253"/>
      <c r="R9" s="253"/>
      <c r="S9" s="253"/>
      <c r="T9" s="253"/>
      <c r="U9" s="253"/>
    </row>
    <row r="10" spans="1:21" ht="15" customHeight="1" x14ac:dyDescent="0.4">
      <c r="A10" s="84"/>
      <c r="B10" s="84"/>
      <c r="C10" s="84"/>
      <c r="D10" s="84"/>
      <c r="E10" s="84"/>
      <c r="F10" s="84"/>
      <c r="G10" s="84"/>
      <c r="H10" s="84" t="s">
        <v>138</v>
      </c>
      <c r="I10" s="84"/>
      <c r="J10" s="87"/>
      <c r="K10" s="253"/>
      <c r="L10" s="253"/>
      <c r="M10" s="253"/>
      <c r="N10" s="253"/>
      <c r="O10" s="253"/>
      <c r="P10" s="253"/>
      <c r="Q10" s="253"/>
      <c r="R10" s="253"/>
      <c r="S10" s="253"/>
      <c r="T10" s="253"/>
      <c r="U10" s="253"/>
    </row>
    <row r="11" spans="1:21" ht="15" customHeight="1" x14ac:dyDescent="0.4">
      <c r="A11" s="89"/>
      <c r="B11" s="89"/>
      <c r="C11" s="89"/>
      <c r="D11" s="89"/>
      <c r="E11" s="89"/>
      <c r="F11" s="89"/>
      <c r="G11" s="89"/>
      <c r="H11" s="89"/>
      <c r="I11" s="89"/>
      <c r="J11" s="89"/>
      <c r="K11" s="89"/>
      <c r="L11" s="89"/>
      <c r="M11" s="89"/>
      <c r="N11" s="89"/>
      <c r="O11" s="89"/>
      <c r="P11" s="89"/>
      <c r="Q11" s="89"/>
      <c r="R11" s="89"/>
      <c r="S11" s="89"/>
      <c r="T11" s="89"/>
      <c r="U11" s="89"/>
    </row>
    <row r="12" spans="1:21" ht="15" customHeight="1" x14ac:dyDescent="0.4">
      <c r="A12" s="89"/>
      <c r="B12" s="90" t="s">
        <v>139</v>
      </c>
      <c r="C12" s="89"/>
      <c r="D12" s="89"/>
      <c r="E12" s="89"/>
      <c r="F12" s="89"/>
      <c r="G12" s="89"/>
      <c r="H12" s="89"/>
      <c r="I12" s="89"/>
      <c r="J12" s="89"/>
      <c r="K12" s="89"/>
      <c r="L12" s="89"/>
      <c r="M12" s="89"/>
      <c r="N12" s="89"/>
      <c r="O12" s="89"/>
      <c r="P12" s="89"/>
      <c r="Q12" s="89"/>
      <c r="R12" s="89"/>
      <c r="S12" s="89"/>
      <c r="T12" s="89"/>
      <c r="U12" s="89"/>
    </row>
    <row r="13" spans="1:21" ht="15" customHeight="1" x14ac:dyDescent="0.4">
      <c r="A13" s="91"/>
      <c r="B13" s="89"/>
      <c r="C13" s="89"/>
      <c r="D13" s="89"/>
      <c r="E13" s="89"/>
      <c r="F13" s="89"/>
      <c r="G13" s="89"/>
      <c r="H13" s="89"/>
      <c r="I13" s="89"/>
      <c r="J13" s="89"/>
      <c r="K13" s="89"/>
      <c r="L13" s="89"/>
      <c r="M13" s="89"/>
      <c r="N13" s="89"/>
      <c r="O13" s="89"/>
      <c r="P13" s="89"/>
      <c r="Q13" s="89"/>
      <c r="R13" s="89"/>
      <c r="S13" s="89"/>
      <c r="T13" s="89"/>
      <c r="U13" s="89"/>
    </row>
    <row r="14" spans="1:21" ht="15" customHeight="1" x14ac:dyDescent="0.4">
      <c r="A14" s="91"/>
      <c r="B14" s="89"/>
      <c r="C14" s="89"/>
      <c r="D14" s="89"/>
      <c r="E14" s="89"/>
      <c r="F14" s="254" t="s">
        <v>140</v>
      </c>
      <c r="G14" s="255"/>
      <c r="H14" s="256"/>
      <c r="I14" s="92"/>
      <c r="J14" s="92"/>
      <c r="K14" s="92"/>
      <c r="L14" s="92"/>
      <c r="M14" s="92"/>
      <c r="N14" s="92"/>
      <c r="O14" s="93"/>
      <c r="P14" s="93"/>
      <c r="Q14" s="93"/>
      <c r="R14" s="93"/>
      <c r="S14" s="93"/>
      <c r="T14" s="93"/>
      <c r="U14" s="94"/>
    </row>
    <row r="15" spans="1:21" ht="15" customHeight="1" x14ac:dyDescent="0.4">
      <c r="A15" s="177" t="s">
        <v>141</v>
      </c>
      <c r="B15" s="257" t="s">
        <v>142</v>
      </c>
      <c r="C15" s="244"/>
      <c r="D15" s="258"/>
      <c r="E15" s="259"/>
      <c r="F15" s="259"/>
      <c r="G15" s="259"/>
      <c r="H15" s="259"/>
      <c r="I15" s="259"/>
      <c r="J15" s="259"/>
      <c r="K15" s="259"/>
      <c r="L15" s="259"/>
      <c r="M15" s="259"/>
      <c r="N15" s="259"/>
      <c r="O15" s="259"/>
      <c r="P15" s="259"/>
      <c r="Q15" s="259"/>
      <c r="R15" s="259"/>
      <c r="S15" s="259"/>
      <c r="T15" s="259"/>
      <c r="U15" s="260"/>
    </row>
    <row r="16" spans="1:21" ht="15" customHeight="1" x14ac:dyDescent="0.4">
      <c r="A16" s="178"/>
      <c r="B16" s="261" t="s">
        <v>143</v>
      </c>
      <c r="C16" s="249"/>
      <c r="D16" s="250"/>
      <c r="E16" s="251"/>
      <c r="F16" s="251"/>
      <c r="G16" s="251"/>
      <c r="H16" s="251"/>
      <c r="I16" s="251"/>
      <c r="J16" s="251"/>
      <c r="K16" s="251"/>
      <c r="L16" s="251"/>
      <c r="M16" s="251"/>
      <c r="N16" s="251"/>
      <c r="O16" s="251"/>
      <c r="P16" s="251"/>
      <c r="Q16" s="251"/>
      <c r="R16" s="251"/>
      <c r="S16" s="251"/>
      <c r="T16" s="251"/>
      <c r="U16" s="252"/>
    </row>
    <row r="17" spans="1:21" ht="15" customHeight="1" x14ac:dyDescent="0.4">
      <c r="A17" s="178"/>
      <c r="B17" s="282" t="s">
        <v>144</v>
      </c>
      <c r="C17" s="218"/>
      <c r="D17" s="95" t="s">
        <v>145</v>
      </c>
      <c r="E17" s="96"/>
      <c r="F17" s="97" t="s">
        <v>146</v>
      </c>
      <c r="G17" s="224"/>
      <c r="H17" s="224"/>
      <c r="I17" s="97" t="s">
        <v>147</v>
      </c>
      <c r="J17" s="97"/>
      <c r="K17" s="97"/>
      <c r="L17" s="97"/>
      <c r="M17" s="97"/>
      <c r="N17" s="97"/>
      <c r="O17" s="97"/>
      <c r="P17" s="97"/>
      <c r="Q17" s="97"/>
      <c r="R17" s="97"/>
      <c r="S17" s="97"/>
      <c r="T17" s="97"/>
      <c r="U17" s="98"/>
    </row>
    <row r="18" spans="1:21" ht="15" customHeight="1" x14ac:dyDescent="0.4">
      <c r="A18" s="178"/>
      <c r="B18" s="283"/>
      <c r="C18" s="220"/>
      <c r="D18" s="99"/>
      <c r="E18" s="100"/>
      <c r="F18" s="225"/>
      <c r="G18" s="225"/>
      <c r="H18" s="101"/>
      <c r="I18" s="226"/>
      <c r="J18" s="226"/>
      <c r="K18" s="226"/>
      <c r="L18" s="226"/>
      <c r="M18" s="226"/>
      <c r="N18" s="226"/>
      <c r="O18" s="226"/>
      <c r="P18" s="226"/>
      <c r="Q18" s="226"/>
      <c r="R18" s="226"/>
      <c r="S18" s="226"/>
      <c r="T18" s="226"/>
      <c r="U18" s="227"/>
    </row>
    <row r="19" spans="1:21" ht="15" customHeight="1" x14ac:dyDescent="0.4">
      <c r="A19" s="178"/>
      <c r="B19" s="284"/>
      <c r="C19" s="222"/>
      <c r="D19" s="228"/>
      <c r="E19" s="229"/>
      <c r="F19" s="229"/>
      <c r="G19" s="229"/>
      <c r="H19" s="229"/>
      <c r="I19" s="229"/>
      <c r="J19" s="229"/>
      <c r="K19" s="229"/>
      <c r="L19" s="229"/>
      <c r="M19" s="229"/>
      <c r="N19" s="229"/>
      <c r="O19" s="229"/>
      <c r="P19" s="229"/>
      <c r="Q19" s="229"/>
      <c r="R19" s="229"/>
      <c r="S19" s="229"/>
      <c r="T19" s="229"/>
      <c r="U19" s="242"/>
    </row>
    <row r="20" spans="1:21" ht="15" customHeight="1" x14ac:dyDescent="0.4">
      <c r="A20" s="178"/>
      <c r="B20" s="236" t="s">
        <v>148</v>
      </c>
      <c r="C20" s="237"/>
      <c r="D20" s="102" t="s">
        <v>149</v>
      </c>
      <c r="E20" s="285" t="s">
        <v>150</v>
      </c>
      <c r="F20" s="286"/>
      <c r="G20" s="286"/>
      <c r="H20" s="286"/>
      <c r="I20" s="286"/>
      <c r="J20" s="286"/>
      <c r="K20" s="286"/>
      <c r="L20" s="287"/>
      <c r="M20" s="287"/>
      <c r="N20" s="287"/>
      <c r="O20" s="287"/>
      <c r="P20" s="287"/>
      <c r="Q20" s="287"/>
      <c r="R20" s="287"/>
      <c r="S20" s="287"/>
      <c r="T20" s="287"/>
      <c r="U20" s="288"/>
    </row>
    <row r="21" spans="1:21" ht="15" customHeight="1" x14ac:dyDescent="0.4">
      <c r="A21" s="178"/>
      <c r="B21" s="240"/>
      <c r="C21" s="241"/>
      <c r="D21" s="289" t="s">
        <v>151</v>
      </c>
      <c r="E21" s="290"/>
      <c r="F21" s="196"/>
      <c r="G21" s="196"/>
      <c r="H21" s="196"/>
      <c r="I21" s="196"/>
      <c r="J21" s="196"/>
      <c r="K21" s="196"/>
      <c r="L21" s="196"/>
      <c r="M21" s="196"/>
      <c r="N21" s="196"/>
      <c r="O21" s="196"/>
      <c r="P21" s="196"/>
      <c r="Q21" s="196"/>
      <c r="R21" s="196"/>
      <c r="S21" s="196"/>
      <c r="T21" s="196"/>
      <c r="U21" s="190"/>
    </row>
    <row r="22" spans="1:21" ht="15" customHeight="1" x14ac:dyDescent="0.4">
      <c r="A22" s="178"/>
      <c r="B22" s="103" t="s">
        <v>152</v>
      </c>
      <c r="C22" s="104"/>
      <c r="D22" s="95"/>
      <c r="E22" s="97"/>
      <c r="F22" s="105"/>
      <c r="G22" s="105"/>
      <c r="H22" s="105"/>
      <c r="I22" s="105"/>
      <c r="J22" s="105"/>
      <c r="K22" s="105"/>
      <c r="L22" s="105"/>
      <c r="M22" s="105"/>
      <c r="N22" s="105"/>
      <c r="O22" s="105"/>
      <c r="P22" s="105"/>
      <c r="Q22" s="105"/>
      <c r="R22" s="105"/>
      <c r="S22" s="105"/>
      <c r="T22" s="105"/>
      <c r="U22" s="106"/>
    </row>
    <row r="23" spans="1:21" ht="15" customHeight="1" x14ac:dyDescent="0.4">
      <c r="A23" s="178"/>
      <c r="B23" s="262" t="s">
        <v>153</v>
      </c>
      <c r="C23" s="263"/>
      <c r="D23" s="266" t="s">
        <v>154</v>
      </c>
      <c r="E23" s="268"/>
      <c r="F23" s="269"/>
      <c r="G23" s="107" t="s">
        <v>142</v>
      </c>
      <c r="H23" s="272"/>
      <c r="I23" s="273"/>
      <c r="J23" s="273"/>
      <c r="K23" s="273"/>
      <c r="L23" s="274"/>
      <c r="M23" s="275" t="s">
        <v>155</v>
      </c>
      <c r="N23" s="276"/>
      <c r="O23" s="97"/>
      <c r="P23" s="97"/>
      <c r="Q23" s="97"/>
      <c r="R23" s="97"/>
      <c r="S23" s="97"/>
      <c r="T23" s="97"/>
      <c r="U23" s="98"/>
    </row>
    <row r="24" spans="1:21" ht="15" customHeight="1" x14ac:dyDescent="0.4">
      <c r="A24" s="178"/>
      <c r="B24" s="264"/>
      <c r="C24" s="265"/>
      <c r="D24" s="267"/>
      <c r="E24" s="270"/>
      <c r="F24" s="271"/>
      <c r="G24" s="108" t="s">
        <v>156</v>
      </c>
      <c r="H24" s="279"/>
      <c r="I24" s="280"/>
      <c r="J24" s="280"/>
      <c r="K24" s="280"/>
      <c r="L24" s="281"/>
      <c r="M24" s="277"/>
      <c r="N24" s="278"/>
      <c r="O24" s="109"/>
      <c r="P24" s="109"/>
      <c r="Q24" s="109"/>
      <c r="R24" s="109"/>
      <c r="S24" s="109"/>
      <c r="T24" s="109"/>
      <c r="U24" s="110"/>
    </row>
    <row r="25" spans="1:21" ht="15" customHeight="1" x14ac:dyDescent="0.4">
      <c r="A25" s="178"/>
      <c r="B25" s="236" t="s">
        <v>157</v>
      </c>
      <c r="C25" s="237"/>
      <c r="D25" s="95" t="s">
        <v>145</v>
      </c>
      <c r="E25" s="96"/>
      <c r="F25" s="97" t="s">
        <v>146</v>
      </c>
      <c r="G25" s="224"/>
      <c r="H25" s="224"/>
      <c r="I25" s="97" t="s">
        <v>147</v>
      </c>
      <c r="J25" s="97"/>
      <c r="K25" s="97"/>
      <c r="L25" s="97"/>
      <c r="M25" s="97"/>
      <c r="N25" s="97"/>
      <c r="O25" s="97"/>
      <c r="P25" s="97"/>
      <c r="Q25" s="97"/>
      <c r="R25" s="97"/>
      <c r="S25" s="97"/>
      <c r="T25" s="97"/>
      <c r="U25" s="98"/>
    </row>
    <row r="26" spans="1:21" ht="15" customHeight="1" x14ac:dyDescent="0.4">
      <c r="A26" s="178"/>
      <c r="B26" s="238"/>
      <c r="C26" s="239"/>
      <c r="D26" s="99"/>
      <c r="E26" s="100"/>
      <c r="F26" s="225"/>
      <c r="G26" s="225"/>
      <c r="H26" s="101"/>
      <c r="I26" s="226"/>
      <c r="J26" s="226"/>
      <c r="K26" s="226"/>
      <c r="L26" s="226"/>
      <c r="M26" s="226"/>
      <c r="N26" s="226"/>
      <c r="O26" s="226"/>
      <c r="P26" s="226"/>
      <c r="Q26" s="226"/>
      <c r="R26" s="226"/>
      <c r="S26" s="226"/>
      <c r="T26" s="226"/>
      <c r="U26" s="227"/>
    </row>
    <row r="27" spans="1:21" ht="15" customHeight="1" x14ac:dyDescent="0.4">
      <c r="A27" s="179"/>
      <c r="B27" s="240"/>
      <c r="C27" s="241"/>
      <c r="D27" s="228"/>
      <c r="E27" s="229"/>
      <c r="F27" s="229"/>
      <c r="G27" s="229"/>
      <c r="H27" s="229"/>
      <c r="I27" s="229"/>
      <c r="J27" s="229"/>
      <c r="K27" s="229"/>
      <c r="L27" s="229"/>
      <c r="M27" s="229"/>
      <c r="N27" s="229"/>
      <c r="O27" s="229"/>
      <c r="P27" s="229"/>
      <c r="Q27" s="229"/>
      <c r="R27" s="229"/>
      <c r="S27" s="229"/>
      <c r="T27" s="229"/>
      <c r="U27" s="242"/>
    </row>
    <row r="28" spans="1:21" ht="15" customHeight="1" x14ac:dyDescent="0.4">
      <c r="A28" s="177" t="s">
        <v>158</v>
      </c>
      <c r="B28" s="243" t="s">
        <v>142</v>
      </c>
      <c r="C28" s="244"/>
      <c r="D28" s="245"/>
      <c r="E28" s="246"/>
      <c r="F28" s="246"/>
      <c r="G28" s="246"/>
      <c r="H28" s="246"/>
      <c r="I28" s="246"/>
      <c r="J28" s="246"/>
      <c r="K28" s="246"/>
      <c r="L28" s="246"/>
      <c r="M28" s="246"/>
      <c r="N28" s="246"/>
      <c r="O28" s="246"/>
      <c r="P28" s="246"/>
      <c r="Q28" s="246"/>
      <c r="R28" s="246"/>
      <c r="S28" s="246"/>
      <c r="T28" s="246"/>
      <c r="U28" s="247"/>
    </row>
    <row r="29" spans="1:21" ht="15" customHeight="1" x14ac:dyDescent="0.4">
      <c r="A29" s="178"/>
      <c r="B29" s="248" t="s">
        <v>143</v>
      </c>
      <c r="C29" s="249"/>
      <c r="D29" s="250"/>
      <c r="E29" s="251"/>
      <c r="F29" s="251"/>
      <c r="G29" s="251"/>
      <c r="H29" s="251"/>
      <c r="I29" s="251"/>
      <c r="J29" s="251"/>
      <c r="K29" s="251"/>
      <c r="L29" s="251"/>
      <c r="M29" s="251"/>
      <c r="N29" s="251"/>
      <c r="O29" s="251"/>
      <c r="P29" s="251"/>
      <c r="Q29" s="251"/>
      <c r="R29" s="251"/>
      <c r="S29" s="251"/>
      <c r="T29" s="251"/>
      <c r="U29" s="252"/>
    </row>
    <row r="30" spans="1:21" ht="15" customHeight="1" x14ac:dyDescent="0.4">
      <c r="A30" s="178"/>
      <c r="B30" s="218" t="s">
        <v>159</v>
      </c>
      <c r="C30" s="219"/>
      <c r="D30" s="95" t="s">
        <v>145</v>
      </c>
      <c r="E30" s="96"/>
      <c r="F30" s="97" t="s">
        <v>146</v>
      </c>
      <c r="G30" s="224"/>
      <c r="H30" s="224"/>
      <c r="I30" s="97" t="s">
        <v>147</v>
      </c>
      <c r="J30" s="97"/>
      <c r="K30" s="97"/>
      <c r="L30" s="97"/>
      <c r="M30" s="97"/>
      <c r="N30" s="97"/>
      <c r="O30" s="97"/>
      <c r="P30" s="97"/>
      <c r="Q30" s="97"/>
      <c r="R30" s="97"/>
      <c r="S30" s="97"/>
      <c r="T30" s="97"/>
      <c r="U30" s="98"/>
    </row>
    <row r="31" spans="1:21" ht="15" customHeight="1" x14ac:dyDescent="0.4">
      <c r="A31" s="178"/>
      <c r="B31" s="220"/>
      <c r="C31" s="221"/>
      <c r="D31" s="99"/>
      <c r="E31" s="100"/>
      <c r="F31" s="225"/>
      <c r="G31" s="225"/>
      <c r="H31" s="101"/>
      <c r="I31" s="226"/>
      <c r="J31" s="226"/>
      <c r="K31" s="226"/>
      <c r="L31" s="226"/>
      <c r="M31" s="226"/>
      <c r="N31" s="226"/>
      <c r="O31" s="226"/>
      <c r="P31" s="226"/>
      <c r="Q31" s="226"/>
      <c r="R31" s="226"/>
      <c r="S31" s="226"/>
      <c r="T31" s="226"/>
      <c r="U31" s="227"/>
    </row>
    <row r="32" spans="1:21" ht="15" customHeight="1" x14ac:dyDescent="0.4">
      <c r="A32" s="178"/>
      <c r="B32" s="222"/>
      <c r="C32" s="223"/>
      <c r="D32" s="228"/>
      <c r="E32" s="229"/>
      <c r="F32" s="229"/>
      <c r="G32" s="229"/>
      <c r="H32" s="229"/>
      <c r="I32" s="229"/>
      <c r="J32" s="229"/>
      <c r="K32" s="229"/>
      <c r="L32" s="229"/>
      <c r="M32" s="229"/>
      <c r="N32" s="229"/>
      <c r="O32" s="229"/>
      <c r="P32" s="229"/>
      <c r="Q32" s="229"/>
      <c r="R32" s="229"/>
      <c r="S32" s="229"/>
      <c r="T32" s="229"/>
      <c r="U32" s="230"/>
    </row>
    <row r="33" spans="1:21" ht="15" customHeight="1" x14ac:dyDescent="0.4">
      <c r="A33" s="178"/>
      <c r="B33" s="231" t="s">
        <v>160</v>
      </c>
      <c r="C33" s="232"/>
      <c r="D33" s="232"/>
      <c r="E33" s="233"/>
      <c r="F33" s="234"/>
      <c r="G33" s="235"/>
      <c r="H33" s="111"/>
      <c r="I33" s="111"/>
      <c r="J33" s="111"/>
      <c r="K33" s="111"/>
      <c r="L33" s="111"/>
      <c r="M33" s="111"/>
      <c r="N33" s="111"/>
      <c r="O33" s="111"/>
      <c r="P33" s="111"/>
      <c r="Q33" s="111"/>
      <c r="R33" s="111"/>
      <c r="S33" s="111"/>
      <c r="T33" s="111"/>
      <c r="U33" s="111"/>
    </row>
    <row r="34" spans="1:21" ht="15" customHeight="1" x14ac:dyDescent="0.4">
      <c r="A34" s="178"/>
      <c r="B34" s="203" t="s">
        <v>161</v>
      </c>
      <c r="C34" s="203"/>
      <c r="D34" s="203"/>
      <c r="E34" s="112"/>
      <c r="F34" s="205" t="s">
        <v>162</v>
      </c>
      <c r="G34" s="205"/>
      <c r="H34" s="205" t="s">
        <v>163</v>
      </c>
      <c r="I34" s="205"/>
      <c r="J34" s="205"/>
      <c r="K34" s="205"/>
      <c r="L34" s="206" t="s">
        <v>164</v>
      </c>
      <c r="M34" s="206"/>
      <c r="N34" s="206"/>
      <c r="O34" s="206"/>
      <c r="P34" s="206"/>
      <c r="Q34" s="206"/>
      <c r="R34" s="207" t="s">
        <v>165</v>
      </c>
      <c r="S34" s="208"/>
      <c r="T34" s="208"/>
      <c r="U34" s="209"/>
    </row>
    <row r="35" spans="1:21" ht="39.950000000000003" customHeight="1" x14ac:dyDescent="0.4">
      <c r="A35" s="178"/>
      <c r="B35" s="204"/>
      <c r="C35" s="204"/>
      <c r="D35" s="204"/>
      <c r="E35" s="113" t="s">
        <v>166</v>
      </c>
      <c r="F35" s="205"/>
      <c r="G35" s="205"/>
      <c r="H35" s="205"/>
      <c r="I35" s="205"/>
      <c r="J35" s="205"/>
      <c r="K35" s="205"/>
      <c r="L35" s="206"/>
      <c r="M35" s="206"/>
      <c r="N35" s="206"/>
      <c r="O35" s="206"/>
      <c r="P35" s="206"/>
      <c r="Q35" s="206"/>
      <c r="R35" s="210"/>
      <c r="S35" s="211"/>
      <c r="T35" s="211"/>
      <c r="U35" s="212"/>
    </row>
    <row r="36" spans="1:21" ht="15" customHeight="1" x14ac:dyDescent="0.4">
      <c r="A36" s="178"/>
      <c r="B36" s="213" t="s">
        <v>167</v>
      </c>
      <c r="C36" s="216" t="s">
        <v>168</v>
      </c>
      <c r="D36" s="217"/>
      <c r="E36" s="114"/>
      <c r="F36" s="170"/>
      <c r="G36" s="171"/>
      <c r="H36" s="170"/>
      <c r="I36" s="172"/>
      <c r="J36" s="172"/>
      <c r="K36" s="171"/>
      <c r="L36" s="170"/>
      <c r="M36" s="172"/>
      <c r="N36" s="172"/>
      <c r="O36" s="172"/>
      <c r="P36" s="172"/>
      <c r="Q36" s="171"/>
      <c r="R36" s="198" t="s">
        <v>205</v>
      </c>
      <c r="S36" s="199"/>
      <c r="T36" s="199"/>
      <c r="U36" s="200"/>
    </row>
    <row r="37" spans="1:21" ht="15" customHeight="1" x14ac:dyDescent="0.4">
      <c r="A37" s="178"/>
      <c r="B37" s="214"/>
      <c r="C37" s="189" t="s">
        <v>169</v>
      </c>
      <c r="D37" s="197"/>
      <c r="E37" s="114"/>
      <c r="F37" s="170"/>
      <c r="G37" s="171"/>
      <c r="H37" s="170"/>
      <c r="I37" s="172"/>
      <c r="J37" s="172"/>
      <c r="K37" s="171"/>
      <c r="L37" s="170"/>
      <c r="M37" s="172"/>
      <c r="N37" s="172"/>
      <c r="O37" s="172"/>
      <c r="P37" s="172"/>
      <c r="Q37" s="171"/>
      <c r="R37" s="198" t="s">
        <v>205</v>
      </c>
      <c r="S37" s="199"/>
      <c r="T37" s="199"/>
      <c r="U37" s="200"/>
    </row>
    <row r="38" spans="1:21" ht="15" customHeight="1" x14ac:dyDescent="0.4">
      <c r="A38" s="178"/>
      <c r="B38" s="214"/>
      <c r="C38" s="189" t="s">
        <v>170</v>
      </c>
      <c r="D38" s="197"/>
      <c r="E38" s="115"/>
      <c r="F38" s="170"/>
      <c r="G38" s="171"/>
      <c r="H38" s="170"/>
      <c r="I38" s="172"/>
      <c r="J38" s="172"/>
      <c r="K38" s="171"/>
      <c r="L38" s="170"/>
      <c r="M38" s="172"/>
      <c r="N38" s="172"/>
      <c r="O38" s="172"/>
      <c r="P38" s="172"/>
      <c r="Q38" s="171"/>
      <c r="R38" s="198" t="s">
        <v>205</v>
      </c>
      <c r="S38" s="199"/>
      <c r="T38" s="199"/>
      <c r="U38" s="200"/>
    </row>
    <row r="39" spans="1:21" ht="15" customHeight="1" x14ac:dyDescent="0.4">
      <c r="A39" s="178"/>
      <c r="B39" s="214"/>
      <c r="C39" s="189" t="s">
        <v>171</v>
      </c>
      <c r="D39" s="197"/>
      <c r="E39" s="115"/>
      <c r="F39" s="170"/>
      <c r="G39" s="171"/>
      <c r="H39" s="170"/>
      <c r="I39" s="172"/>
      <c r="J39" s="172"/>
      <c r="K39" s="171"/>
      <c r="L39" s="170"/>
      <c r="M39" s="172"/>
      <c r="N39" s="172"/>
      <c r="O39" s="172"/>
      <c r="P39" s="172"/>
      <c r="Q39" s="171"/>
      <c r="R39" s="198" t="s">
        <v>205</v>
      </c>
      <c r="S39" s="199"/>
      <c r="T39" s="199"/>
      <c r="U39" s="200"/>
    </row>
    <row r="40" spans="1:21" ht="15" customHeight="1" x14ac:dyDescent="0.4">
      <c r="A40" s="178"/>
      <c r="B40" s="214"/>
      <c r="C40" s="189" t="s">
        <v>172</v>
      </c>
      <c r="D40" s="197"/>
      <c r="E40" s="115"/>
      <c r="F40" s="170"/>
      <c r="G40" s="171"/>
      <c r="H40" s="170"/>
      <c r="I40" s="172"/>
      <c r="J40" s="172"/>
      <c r="K40" s="171"/>
      <c r="L40" s="170"/>
      <c r="M40" s="172"/>
      <c r="N40" s="172"/>
      <c r="O40" s="172"/>
      <c r="P40" s="172"/>
      <c r="Q40" s="171"/>
      <c r="R40" s="198"/>
      <c r="S40" s="199"/>
      <c r="T40" s="199"/>
      <c r="U40" s="200"/>
    </row>
    <row r="41" spans="1:21" ht="15" customHeight="1" x14ac:dyDescent="0.4">
      <c r="A41" s="178"/>
      <c r="B41" s="214"/>
      <c r="C41" s="189" t="s">
        <v>173</v>
      </c>
      <c r="D41" s="197"/>
      <c r="E41" s="114"/>
      <c r="F41" s="170"/>
      <c r="G41" s="171"/>
      <c r="H41" s="170"/>
      <c r="I41" s="172"/>
      <c r="J41" s="172"/>
      <c r="K41" s="171"/>
      <c r="L41" s="170"/>
      <c r="M41" s="172"/>
      <c r="N41" s="172"/>
      <c r="O41" s="172"/>
      <c r="P41" s="172"/>
      <c r="Q41" s="171"/>
      <c r="R41" s="198"/>
      <c r="S41" s="199"/>
      <c r="T41" s="199"/>
      <c r="U41" s="200"/>
    </row>
    <row r="42" spans="1:21" ht="15" customHeight="1" x14ac:dyDescent="0.4">
      <c r="A42" s="178"/>
      <c r="B42" s="214"/>
      <c r="C42" s="189" t="s">
        <v>174</v>
      </c>
      <c r="D42" s="197"/>
      <c r="E42" s="114"/>
      <c r="F42" s="170"/>
      <c r="G42" s="171"/>
      <c r="H42" s="170"/>
      <c r="I42" s="172"/>
      <c r="J42" s="172"/>
      <c r="K42" s="171"/>
      <c r="L42" s="170"/>
      <c r="M42" s="172"/>
      <c r="N42" s="172"/>
      <c r="O42" s="172"/>
      <c r="P42" s="172"/>
      <c r="Q42" s="171"/>
      <c r="R42" s="198"/>
      <c r="S42" s="199"/>
      <c r="T42" s="199"/>
      <c r="U42" s="200"/>
    </row>
    <row r="43" spans="1:21" ht="15" customHeight="1" x14ac:dyDescent="0.4">
      <c r="A43" s="178"/>
      <c r="B43" s="214"/>
      <c r="C43" s="189" t="s">
        <v>175</v>
      </c>
      <c r="D43" s="197"/>
      <c r="E43" s="115"/>
      <c r="F43" s="170"/>
      <c r="G43" s="171"/>
      <c r="H43" s="170"/>
      <c r="I43" s="172"/>
      <c r="J43" s="172"/>
      <c r="K43" s="171"/>
      <c r="L43" s="170"/>
      <c r="M43" s="172"/>
      <c r="N43" s="172"/>
      <c r="O43" s="172"/>
      <c r="P43" s="172"/>
      <c r="Q43" s="171"/>
      <c r="R43" s="198"/>
      <c r="S43" s="199"/>
      <c r="T43" s="199"/>
      <c r="U43" s="200"/>
    </row>
    <row r="44" spans="1:21" ht="15" customHeight="1" x14ac:dyDescent="0.4">
      <c r="A44" s="178"/>
      <c r="B44" s="214"/>
      <c r="C44" s="189" t="s">
        <v>176</v>
      </c>
      <c r="D44" s="190"/>
      <c r="E44" s="114"/>
      <c r="F44" s="170"/>
      <c r="G44" s="171"/>
      <c r="H44" s="170"/>
      <c r="I44" s="172"/>
      <c r="J44" s="172"/>
      <c r="K44" s="171"/>
      <c r="L44" s="170"/>
      <c r="M44" s="172"/>
      <c r="N44" s="172"/>
      <c r="O44" s="172"/>
      <c r="P44" s="172"/>
      <c r="Q44" s="171"/>
      <c r="R44" s="198"/>
      <c r="S44" s="199"/>
      <c r="T44" s="199"/>
      <c r="U44" s="200"/>
    </row>
    <row r="45" spans="1:21" ht="15" customHeight="1" x14ac:dyDescent="0.4">
      <c r="A45" s="178"/>
      <c r="B45" s="214"/>
      <c r="C45" s="189" t="s">
        <v>177</v>
      </c>
      <c r="D45" s="190"/>
      <c r="E45" s="114"/>
      <c r="F45" s="170"/>
      <c r="G45" s="171"/>
      <c r="H45" s="170"/>
      <c r="I45" s="172"/>
      <c r="J45" s="172"/>
      <c r="K45" s="171"/>
      <c r="L45" s="170"/>
      <c r="M45" s="172"/>
      <c r="N45" s="172"/>
      <c r="O45" s="172"/>
      <c r="P45" s="172"/>
      <c r="Q45" s="171"/>
      <c r="R45" s="198"/>
      <c r="S45" s="199"/>
      <c r="T45" s="199"/>
      <c r="U45" s="200"/>
    </row>
    <row r="46" spans="1:21" ht="15" customHeight="1" x14ac:dyDescent="0.4">
      <c r="A46" s="178"/>
      <c r="B46" s="214"/>
      <c r="C46" s="201" t="s">
        <v>178</v>
      </c>
      <c r="D46" s="202"/>
      <c r="E46" s="115"/>
      <c r="F46" s="170"/>
      <c r="G46" s="171"/>
      <c r="H46" s="170"/>
      <c r="I46" s="172"/>
      <c r="J46" s="172"/>
      <c r="K46" s="171"/>
      <c r="L46" s="170"/>
      <c r="M46" s="172"/>
      <c r="N46" s="172"/>
      <c r="O46" s="172"/>
      <c r="P46" s="172"/>
      <c r="Q46" s="171"/>
      <c r="R46" s="186"/>
      <c r="S46" s="187"/>
      <c r="T46" s="187"/>
      <c r="U46" s="188"/>
    </row>
    <row r="47" spans="1:21" ht="15" customHeight="1" x14ac:dyDescent="0.4">
      <c r="A47" s="178"/>
      <c r="B47" s="214"/>
      <c r="C47" s="189" t="s">
        <v>179</v>
      </c>
      <c r="D47" s="190"/>
      <c r="E47" s="115"/>
      <c r="F47" s="170"/>
      <c r="G47" s="171"/>
      <c r="H47" s="170"/>
      <c r="I47" s="172"/>
      <c r="J47" s="172"/>
      <c r="K47" s="171"/>
      <c r="L47" s="170"/>
      <c r="M47" s="172"/>
      <c r="N47" s="172"/>
      <c r="O47" s="172"/>
      <c r="P47" s="172"/>
      <c r="Q47" s="171"/>
      <c r="R47" s="186"/>
      <c r="S47" s="187"/>
      <c r="T47" s="187"/>
      <c r="U47" s="188"/>
    </row>
    <row r="48" spans="1:21" ht="15" customHeight="1" x14ac:dyDescent="0.4">
      <c r="A48" s="178"/>
      <c r="B48" s="214"/>
      <c r="C48" s="189" t="s">
        <v>180</v>
      </c>
      <c r="D48" s="190"/>
      <c r="E48" s="115"/>
      <c r="F48" s="170"/>
      <c r="G48" s="171"/>
      <c r="H48" s="170"/>
      <c r="I48" s="172"/>
      <c r="J48" s="172"/>
      <c r="K48" s="171"/>
      <c r="L48" s="170"/>
      <c r="M48" s="172"/>
      <c r="N48" s="172"/>
      <c r="O48" s="172"/>
      <c r="P48" s="172"/>
      <c r="Q48" s="171"/>
      <c r="R48" s="186"/>
      <c r="S48" s="187"/>
      <c r="T48" s="187"/>
      <c r="U48" s="188"/>
    </row>
    <row r="49" spans="1:21" ht="15" customHeight="1" x14ac:dyDescent="0.4">
      <c r="A49" s="178"/>
      <c r="B49" s="214"/>
      <c r="C49" s="189" t="s">
        <v>181</v>
      </c>
      <c r="D49" s="190"/>
      <c r="E49" s="115"/>
      <c r="F49" s="170"/>
      <c r="G49" s="171"/>
      <c r="H49" s="170"/>
      <c r="I49" s="172"/>
      <c r="J49" s="172"/>
      <c r="K49" s="171"/>
      <c r="L49" s="170"/>
      <c r="M49" s="172"/>
      <c r="N49" s="172"/>
      <c r="O49" s="172"/>
      <c r="P49" s="172"/>
      <c r="Q49" s="171"/>
      <c r="R49" s="198"/>
      <c r="S49" s="199"/>
      <c r="T49" s="199"/>
      <c r="U49" s="200"/>
    </row>
    <row r="50" spans="1:21" ht="15" customHeight="1" x14ac:dyDescent="0.4">
      <c r="A50" s="178"/>
      <c r="B50" s="214"/>
      <c r="C50" s="189" t="s">
        <v>182</v>
      </c>
      <c r="D50" s="190"/>
      <c r="E50" s="115"/>
      <c r="F50" s="170"/>
      <c r="G50" s="171"/>
      <c r="H50" s="170"/>
      <c r="I50" s="172"/>
      <c r="J50" s="172"/>
      <c r="K50" s="171"/>
      <c r="L50" s="170"/>
      <c r="M50" s="172"/>
      <c r="N50" s="172"/>
      <c r="O50" s="172"/>
      <c r="P50" s="172"/>
      <c r="Q50" s="171"/>
      <c r="R50" s="186"/>
      <c r="S50" s="187"/>
      <c r="T50" s="187"/>
      <c r="U50" s="188"/>
    </row>
    <row r="51" spans="1:21" ht="15" customHeight="1" x14ac:dyDescent="0.4">
      <c r="A51" s="178"/>
      <c r="B51" s="214"/>
      <c r="C51" s="189" t="s">
        <v>183</v>
      </c>
      <c r="D51" s="197"/>
      <c r="E51" s="115"/>
      <c r="F51" s="170"/>
      <c r="G51" s="171"/>
      <c r="H51" s="170"/>
      <c r="I51" s="172"/>
      <c r="J51" s="172"/>
      <c r="K51" s="171"/>
      <c r="L51" s="170"/>
      <c r="M51" s="172"/>
      <c r="N51" s="172"/>
      <c r="O51" s="172"/>
      <c r="P51" s="172"/>
      <c r="Q51" s="171"/>
      <c r="R51" s="186"/>
      <c r="S51" s="187"/>
      <c r="T51" s="187"/>
      <c r="U51" s="188"/>
    </row>
    <row r="52" spans="1:21" ht="15" customHeight="1" x14ac:dyDescent="0.4">
      <c r="A52" s="178"/>
      <c r="B52" s="215"/>
      <c r="C52" s="189" t="s">
        <v>184</v>
      </c>
      <c r="D52" s="197"/>
      <c r="E52" s="115"/>
      <c r="F52" s="170"/>
      <c r="G52" s="171"/>
      <c r="H52" s="170"/>
      <c r="I52" s="172"/>
      <c r="J52" s="172"/>
      <c r="K52" s="171"/>
      <c r="L52" s="170"/>
      <c r="M52" s="172"/>
      <c r="N52" s="172"/>
      <c r="O52" s="172"/>
      <c r="P52" s="172"/>
      <c r="Q52" s="171"/>
      <c r="R52" s="186"/>
      <c r="S52" s="187"/>
      <c r="T52" s="187"/>
      <c r="U52" s="188"/>
    </row>
    <row r="53" spans="1:21" ht="15" customHeight="1" x14ac:dyDescent="0.4">
      <c r="A53" s="178"/>
      <c r="B53" s="167" t="s">
        <v>185</v>
      </c>
      <c r="C53" s="168"/>
      <c r="D53" s="169"/>
      <c r="E53" s="115"/>
      <c r="F53" s="170"/>
      <c r="G53" s="171"/>
      <c r="H53" s="170"/>
      <c r="I53" s="172"/>
      <c r="J53" s="172"/>
      <c r="K53" s="171"/>
      <c r="L53" s="170"/>
      <c r="M53" s="172"/>
      <c r="N53" s="172"/>
      <c r="O53" s="172"/>
      <c r="P53" s="172"/>
      <c r="Q53" s="171"/>
      <c r="R53" s="186"/>
      <c r="S53" s="187"/>
      <c r="T53" s="187"/>
      <c r="U53" s="188"/>
    </row>
    <row r="54" spans="1:21" ht="15" customHeight="1" x14ac:dyDescent="0.4">
      <c r="A54" s="178"/>
      <c r="B54" s="195" t="s">
        <v>186</v>
      </c>
      <c r="C54" s="189" t="s">
        <v>187</v>
      </c>
      <c r="D54" s="196"/>
      <c r="E54" s="115"/>
      <c r="F54" s="170"/>
      <c r="G54" s="171"/>
      <c r="H54" s="170"/>
      <c r="I54" s="172"/>
      <c r="J54" s="172"/>
      <c r="K54" s="171"/>
      <c r="L54" s="170"/>
      <c r="M54" s="172"/>
      <c r="N54" s="172"/>
      <c r="O54" s="172"/>
      <c r="P54" s="172"/>
      <c r="Q54" s="171"/>
      <c r="R54" s="186"/>
      <c r="S54" s="187"/>
      <c r="T54" s="187"/>
      <c r="U54" s="188"/>
    </row>
    <row r="55" spans="1:21" ht="15" customHeight="1" x14ac:dyDescent="0.4">
      <c r="A55" s="178"/>
      <c r="B55" s="195"/>
      <c r="C55" s="189" t="s">
        <v>188</v>
      </c>
      <c r="D55" s="196"/>
      <c r="E55" s="115"/>
      <c r="F55" s="170"/>
      <c r="G55" s="171"/>
      <c r="H55" s="170"/>
      <c r="I55" s="172"/>
      <c r="J55" s="172"/>
      <c r="K55" s="171"/>
      <c r="L55" s="170"/>
      <c r="M55" s="172"/>
      <c r="N55" s="172"/>
      <c r="O55" s="172"/>
      <c r="P55" s="172"/>
      <c r="Q55" s="171"/>
      <c r="R55" s="186"/>
      <c r="S55" s="187"/>
      <c r="T55" s="187"/>
      <c r="U55" s="188"/>
    </row>
    <row r="56" spans="1:21" ht="15" customHeight="1" x14ac:dyDescent="0.4">
      <c r="A56" s="178"/>
      <c r="B56" s="194" t="s">
        <v>189</v>
      </c>
      <c r="C56" s="194"/>
      <c r="D56" s="194"/>
      <c r="E56" s="115"/>
      <c r="F56" s="170"/>
      <c r="G56" s="171"/>
      <c r="H56" s="170"/>
      <c r="I56" s="172"/>
      <c r="J56" s="172"/>
      <c r="K56" s="171"/>
      <c r="L56" s="170"/>
      <c r="M56" s="172"/>
      <c r="N56" s="172"/>
      <c r="O56" s="172"/>
      <c r="P56" s="172"/>
      <c r="Q56" s="171"/>
      <c r="R56" s="186"/>
      <c r="S56" s="187"/>
      <c r="T56" s="187"/>
      <c r="U56" s="188"/>
    </row>
    <row r="57" spans="1:21" ht="15" customHeight="1" x14ac:dyDescent="0.4">
      <c r="A57" s="178"/>
      <c r="B57" s="191" t="s">
        <v>190</v>
      </c>
      <c r="C57" s="189" t="s">
        <v>191</v>
      </c>
      <c r="D57" s="190"/>
      <c r="E57" s="114"/>
      <c r="F57" s="170"/>
      <c r="G57" s="171"/>
      <c r="H57" s="170"/>
      <c r="I57" s="172"/>
      <c r="J57" s="172"/>
      <c r="K57" s="171"/>
      <c r="L57" s="170"/>
      <c r="M57" s="172"/>
      <c r="N57" s="172"/>
      <c r="O57" s="172"/>
      <c r="P57" s="172"/>
      <c r="Q57" s="171"/>
      <c r="R57" s="186"/>
      <c r="S57" s="187"/>
      <c r="T57" s="187"/>
      <c r="U57" s="188"/>
    </row>
    <row r="58" spans="1:21" ht="15" customHeight="1" x14ac:dyDescent="0.4">
      <c r="A58" s="178"/>
      <c r="B58" s="192"/>
      <c r="C58" s="189" t="s">
        <v>192</v>
      </c>
      <c r="D58" s="190"/>
      <c r="E58" s="114"/>
      <c r="F58" s="170"/>
      <c r="G58" s="171"/>
      <c r="H58" s="170"/>
      <c r="I58" s="172"/>
      <c r="J58" s="172"/>
      <c r="K58" s="171"/>
      <c r="L58" s="170"/>
      <c r="M58" s="172"/>
      <c r="N58" s="172"/>
      <c r="O58" s="172"/>
      <c r="P58" s="172"/>
      <c r="Q58" s="171"/>
      <c r="R58" s="186"/>
      <c r="S58" s="187"/>
      <c r="T58" s="187"/>
      <c r="U58" s="188"/>
    </row>
    <row r="59" spans="1:21" ht="15" customHeight="1" x14ac:dyDescent="0.4">
      <c r="A59" s="178"/>
      <c r="B59" s="192"/>
      <c r="C59" s="189" t="s">
        <v>193</v>
      </c>
      <c r="D59" s="190"/>
      <c r="E59" s="115"/>
      <c r="F59" s="170"/>
      <c r="G59" s="171"/>
      <c r="H59" s="170"/>
      <c r="I59" s="172"/>
      <c r="J59" s="172"/>
      <c r="K59" s="171"/>
      <c r="L59" s="170"/>
      <c r="M59" s="172"/>
      <c r="N59" s="172"/>
      <c r="O59" s="172"/>
      <c r="P59" s="172"/>
      <c r="Q59" s="171"/>
      <c r="R59" s="186"/>
      <c r="S59" s="187"/>
      <c r="T59" s="187"/>
      <c r="U59" s="188"/>
    </row>
    <row r="60" spans="1:21" ht="15" customHeight="1" x14ac:dyDescent="0.4">
      <c r="A60" s="178"/>
      <c r="B60" s="193"/>
      <c r="C60" s="189" t="s">
        <v>194</v>
      </c>
      <c r="D60" s="190"/>
      <c r="E60" s="115"/>
      <c r="F60" s="170"/>
      <c r="G60" s="171"/>
      <c r="H60" s="170"/>
      <c r="I60" s="172"/>
      <c r="J60" s="172"/>
      <c r="K60" s="171"/>
      <c r="L60" s="170"/>
      <c r="M60" s="172"/>
      <c r="N60" s="172"/>
      <c r="O60" s="172"/>
      <c r="P60" s="172"/>
      <c r="Q60" s="171"/>
      <c r="R60" s="186"/>
      <c r="S60" s="187"/>
      <c r="T60" s="187"/>
      <c r="U60" s="188"/>
    </row>
    <row r="61" spans="1:21" ht="15" customHeight="1" x14ac:dyDescent="0.4">
      <c r="A61" s="178"/>
      <c r="B61" s="167" t="s">
        <v>195</v>
      </c>
      <c r="C61" s="168"/>
      <c r="D61" s="169"/>
      <c r="E61" s="115"/>
      <c r="F61" s="170"/>
      <c r="G61" s="171"/>
      <c r="H61" s="170"/>
      <c r="I61" s="172"/>
      <c r="J61" s="172"/>
      <c r="K61" s="171"/>
      <c r="L61" s="170"/>
      <c r="M61" s="172"/>
      <c r="N61" s="172"/>
      <c r="O61" s="172"/>
      <c r="P61" s="172"/>
      <c r="Q61" s="171"/>
      <c r="R61" s="180"/>
      <c r="S61" s="181"/>
      <c r="T61" s="181"/>
      <c r="U61" s="182"/>
    </row>
    <row r="62" spans="1:21" ht="15" customHeight="1" x14ac:dyDescent="0.4">
      <c r="A62" s="179"/>
      <c r="B62" s="167" t="s">
        <v>196</v>
      </c>
      <c r="C62" s="168"/>
      <c r="D62" s="169"/>
      <c r="E62" s="115"/>
      <c r="F62" s="170"/>
      <c r="G62" s="171"/>
      <c r="H62" s="170"/>
      <c r="I62" s="172"/>
      <c r="J62" s="172"/>
      <c r="K62" s="171"/>
      <c r="L62" s="170"/>
      <c r="M62" s="172"/>
      <c r="N62" s="172"/>
      <c r="O62" s="172"/>
      <c r="P62" s="172"/>
      <c r="Q62" s="171"/>
      <c r="R62" s="173"/>
      <c r="S62" s="173"/>
      <c r="T62" s="173"/>
      <c r="U62" s="173"/>
    </row>
    <row r="63" spans="1:21" ht="15" customHeight="1" x14ac:dyDescent="0.4">
      <c r="A63" s="174" t="s">
        <v>197</v>
      </c>
      <c r="B63" s="175"/>
      <c r="C63" s="175"/>
      <c r="D63" s="175"/>
      <c r="E63" s="175"/>
      <c r="F63" s="175"/>
      <c r="G63" s="176"/>
      <c r="H63" s="116"/>
      <c r="I63" s="92"/>
      <c r="J63" s="92"/>
      <c r="K63" s="92"/>
      <c r="L63" s="92"/>
      <c r="M63" s="92"/>
      <c r="N63" s="93"/>
      <c r="O63" s="93"/>
      <c r="P63" s="93"/>
      <c r="Q63" s="94"/>
      <c r="R63" s="117"/>
      <c r="S63" s="117"/>
      <c r="T63" s="117"/>
      <c r="U63" s="117"/>
    </row>
    <row r="64" spans="1:21" ht="15" customHeight="1" x14ac:dyDescent="0.4">
      <c r="A64" s="89" t="s">
        <v>198</v>
      </c>
      <c r="B64" s="89"/>
      <c r="C64" s="89"/>
      <c r="D64" s="89"/>
      <c r="E64" s="89"/>
      <c r="F64" s="89"/>
      <c r="G64" s="89"/>
      <c r="H64" s="89"/>
      <c r="I64" s="89"/>
      <c r="J64" s="89"/>
      <c r="K64" s="89"/>
      <c r="L64" s="89"/>
      <c r="M64" s="89"/>
      <c r="N64" s="89"/>
      <c r="O64" s="89"/>
      <c r="P64" s="89"/>
      <c r="Q64" s="89"/>
      <c r="R64" s="89"/>
      <c r="S64" s="89"/>
      <c r="T64" s="89"/>
      <c r="U64" s="89"/>
    </row>
    <row r="65" spans="1:21" ht="27" customHeight="1" x14ac:dyDescent="0.4">
      <c r="A65" s="118">
        <v>1</v>
      </c>
      <c r="B65" s="183" t="s">
        <v>199</v>
      </c>
      <c r="C65" s="183"/>
      <c r="D65" s="183"/>
      <c r="E65" s="183"/>
      <c r="F65" s="183"/>
      <c r="G65" s="183"/>
      <c r="H65" s="183"/>
      <c r="I65" s="183"/>
      <c r="J65" s="183"/>
      <c r="K65" s="183"/>
      <c r="L65" s="183"/>
      <c r="M65" s="183"/>
      <c r="N65" s="183"/>
      <c r="O65" s="183"/>
      <c r="P65" s="183"/>
      <c r="Q65" s="183"/>
      <c r="R65" s="183"/>
      <c r="S65" s="183"/>
      <c r="T65" s="183"/>
      <c r="U65" s="183"/>
    </row>
    <row r="66" spans="1:21" ht="39" customHeight="1" x14ac:dyDescent="0.4">
      <c r="A66" s="118">
        <v>2</v>
      </c>
      <c r="B66" s="166" t="s">
        <v>200</v>
      </c>
      <c r="C66" s="166"/>
      <c r="D66" s="166"/>
      <c r="E66" s="166"/>
      <c r="F66" s="166"/>
      <c r="G66" s="166"/>
      <c r="H66" s="166"/>
      <c r="I66" s="166"/>
      <c r="J66" s="166"/>
      <c r="K66" s="166"/>
      <c r="L66" s="166"/>
      <c r="M66" s="166"/>
      <c r="N66" s="166"/>
      <c r="O66" s="166"/>
      <c r="P66" s="166"/>
      <c r="Q66" s="166"/>
      <c r="R66" s="166"/>
      <c r="S66" s="166"/>
      <c r="T66" s="166"/>
      <c r="U66" s="166"/>
    </row>
    <row r="67" spans="1:21" ht="27" customHeight="1" x14ac:dyDescent="0.4">
      <c r="A67" s="118">
        <v>3</v>
      </c>
      <c r="B67" s="184" t="s">
        <v>201</v>
      </c>
      <c r="C67" s="185"/>
      <c r="D67" s="185"/>
      <c r="E67" s="185"/>
      <c r="F67" s="185"/>
      <c r="G67" s="185"/>
      <c r="H67" s="185"/>
      <c r="I67" s="185"/>
      <c r="J67" s="185"/>
      <c r="K67" s="185"/>
      <c r="L67" s="185"/>
      <c r="M67" s="185"/>
      <c r="N67" s="185"/>
      <c r="O67" s="185"/>
      <c r="P67" s="185"/>
      <c r="Q67" s="185"/>
      <c r="R67" s="185"/>
      <c r="S67" s="185"/>
      <c r="T67" s="185"/>
      <c r="U67" s="185"/>
    </row>
    <row r="68" spans="1:21" ht="27" customHeight="1" x14ac:dyDescent="0.4">
      <c r="A68" s="118">
        <v>4</v>
      </c>
      <c r="B68" s="184" t="s">
        <v>202</v>
      </c>
      <c r="C68" s="185"/>
      <c r="D68" s="185"/>
      <c r="E68" s="185"/>
      <c r="F68" s="185"/>
      <c r="G68" s="185"/>
      <c r="H68" s="185"/>
      <c r="I68" s="185"/>
      <c r="J68" s="185"/>
      <c r="K68" s="185"/>
      <c r="L68" s="185"/>
      <c r="M68" s="185"/>
      <c r="N68" s="185"/>
      <c r="O68" s="185"/>
      <c r="P68" s="185"/>
      <c r="Q68" s="185"/>
      <c r="R68" s="185"/>
      <c r="S68" s="185"/>
      <c r="T68" s="185"/>
      <c r="U68" s="185"/>
    </row>
    <row r="69" spans="1:21" ht="27" customHeight="1" x14ac:dyDescent="0.4">
      <c r="A69" s="118">
        <v>5</v>
      </c>
      <c r="B69" s="166" t="s">
        <v>203</v>
      </c>
      <c r="C69" s="166"/>
      <c r="D69" s="166"/>
      <c r="E69" s="166"/>
      <c r="F69" s="166"/>
      <c r="G69" s="166"/>
      <c r="H69" s="166"/>
      <c r="I69" s="166"/>
      <c r="J69" s="166"/>
      <c r="K69" s="166"/>
      <c r="L69" s="166"/>
      <c r="M69" s="166"/>
      <c r="N69" s="166"/>
      <c r="O69" s="166"/>
      <c r="P69" s="166"/>
      <c r="Q69" s="166"/>
      <c r="R69" s="166"/>
      <c r="S69" s="166"/>
      <c r="T69" s="166"/>
      <c r="U69" s="16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8"/>
  <dataValidations count="5">
    <dataValidation type="list" allowBlank="1" showInputMessage="1" showErrorMessage="1" sqref="E5:F5" xr:uid="{3F799554-F487-45AA-ABF9-EE47CE32EC8C}">
      <formula1>"指定,指定更新,指定変更"</formula1>
    </dataValidation>
    <dataValidation type="list" allowBlank="1" showInputMessage="1" showErrorMessage="1" sqref="E45 E36:E37 E41:E42 F33 E57:E58 F36:K62" xr:uid="{EB52A333-345C-4E5C-BDC1-6F0CEB546670}">
      <formula1>"○"</formula1>
    </dataValidation>
    <dataValidation type="list" allowBlank="1" showInputMessage="1" showErrorMessage="1" sqref="E44" xr:uid="{36C8F91E-BD69-405E-9FA9-FAC0AC9C7D13}">
      <formula1>"　,○"</formula1>
    </dataValidation>
    <dataValidation type="list" allowBlank="1" showInputMessage="1" showErrorMessage="1" sqref="H18 H26 H31" xr:uid="{3C769D31-DF19-40AB-ADB2-0C6879E1434A}">
      <formula1>"市,郡,区"</formula1>
    </dataValidation>
    <dataValidation type="list" allowBlank="1" showInputMessage="1" showErrorMessage="1" sqref="E18 E26 E31" xr:uid="{8B0EB448-B618-46D7-BD30-4736E95051C5}">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A1BC-EFC7-432C-9575-65954923CFB9}">
  <sheetPr>
    <tabColor rgb="FFFFFF00"/>
  </sheetPr>
  <dimension ref="A3:V49"/>
  <sheetViews>
    <sheetView view="pageBreakPreview" topLeftCell="A13" zoomScale="130" zoomScaleNormal="100" zoomScaleSheetLayoutView="130" workbookViewId="0"/>
  </sheetViews>
  <sheetFormatPr defaultColWidth="4.625" defaultRowHeight="18.75" x14ac:dyDescent="0.4"/>
  <cols>
    <col min="1" max="17" width="5.625" style="54" customWidth="1"/>
    <col min="18" max="16384" width="4.625" style="54"/>
  </cols>
  <sheetData>
    <row r="3" spans="1:17" x14ac:dyDescent="0.4">
      <c r="A3" s="53" t="s">
        <v>249</v>
      </c>
    </row>
    <row r="4" spans="1:17" ht="13.5" customHeight="1" thickBot="1" x14ac:dyDescent="0.45">
      <c r="A4" s="53"/>
    </row>
    <row r="5" spans="1:17" ht="14.25" customHeight="1" thickBot="1" x14ac:dyDescent="0.45">
      <c r="A5" s="55"/>
      <c r="B5" s="56"/>
      <c r="C5" s="56"/>
      <c r="D5" s="56"/>
      <c r="E5" s="56"/>
      <c r="F5" s="56"/>
      <c r="G5" s="55"/>
      <c r="H5" s="56"/>
      <c r="K5" s="339" t="s">
        <v>87</v>
      </c>
      <c r="L5" s="340"/>
      <c r="M5" s="341"/>
      <c r="N5" s="342"/>
      <c r="O5" s="342"/>
      <c r="P5" s="342"/>
      <c r="Q5" s="343"/>
    </row>
    <row r="6" spans="1:17" ht="19.5" thickBot="1" x14ac:dyDescent="0.45">
      <c r="A6" s="55"/>
      <c r="B6" s="56"/>
      <c r="C6" s="56"/>
      <c r="D6" s="56"/>
      <c r="E6" s="56"/>
      <c r="F6" s="56"/>
      <c r="G6" s="55"/>
      <c r="H6" s="56"/>
      <c r="K6" s="344" t="s">
        <v>88</v>
      </c>
      <c r="L6" s="345"/>
      <c r="M6" s="346"/>
      <c r="N6" s="346"/>
      <c r="O6" s="346"/>
      <c r="P6" s="346"/>
      <c r="Q6" s="347"/>
    </row>
    <row r="7" spans="1:17" ht="7.5" customHeight="1" thickBot="1" x14ac:dyDescent="0.45">
      <c r="B7" s="57"/>
      <c r="C7" s="58"/>
      <c r="D7" s="58"/>
      <c r="E7" s="58"/>
      <c r="F7" s="58"/>
      <c r="G7" s="58"/>
      <c r="H7" s="58"/>
    </row>
    <row r="8" spans="1:17" s="59" customFormat="1" ht="15.75" customHeight="1" x14ac:dyDescent="0.4">
      <c r="A8" s="140"/>
      <c r="B8" s="348" t="s">
        <v>10</v>
      </c>
      <c r="C8" s="349"/>
      <c r="D8" s="350"/>
      <c r="E8" s="351"/>
      <c r="F8" s="351"/>
      <c r="G8" s="351"/>
      <c r="H8" s="351"/>
      <c r="I8" s="351"/>
      <c r="J8" s="351"/>
      <c r="K8" s="351"/>
      <c r="L8" s="351"/>
      <c r="M8" s="351"/>
      <c r="N8" s="351"/>
      <c r="O8" s="351"/>
      <c r="P8" s="351"/>
      <c r="Q8" s="352"/>
    </row>
    <row r="9" spans="1:17" s="59" customFormat="1" ht="15.75" customHeight="1" x14ac:dyDescent="0.4">
      <c r="A9" s="139" t="s">
        <v>89</v>
      </c>
      <c r="B9" s="327" t="s">
        <v>90</v>
      </c>
      <c r="C9" s="310"/>
      <c r="D9" s="365"/>
      <c r="E9" s="366"/>
      <c r="F9" s="366"/>
      <c r="G9" s="366"/>
      <c r="H9" s="366"/>
      <c r="I9" s="366"/>
      <c r="J9" s="366"/>
      <c r="K9" s="366"/>
      <c r="L9" s="366"/>
      <c r="M9" s="366"/>
      <c r="N9" s="366"/>
      <c r="O9" s="366"/>
      <c r="P9" s="366"/>
      <c r="Q9" s="367"/>
    </row>
    <row r="10" spans="1:17" s="59" customFormat="1" ht="14.25" customHeight="1" x14ac:dyDescent="0.4">
      <c r="A10" s="139" t="s">
        <v>91</v>
      </c>
      <c r="B10" s="368" t="s">
        <v>92</v>
      </c>
      <c r="C10" s="313"/>
      <c r="D10" s="60" t="s">
        <v>93</v>
      </c>
      <c r="E10" s="61"/>
      <c r="F10" s="61"/>
      <c r="G10" s="61"/>
      <c r="H10" s="61"/>
      <c r="I10" s="61"/>
      <c r="J10" s="61"/>
      <c r="K10" s="61"/>
      <c r="L10" s="61"/>
      <c r="M10" s="61"/>
      <c r="N10" s="61"/>
      <c r="O10" s="61"/>
      <c r="P10" s="61"/>
      <c r="Q10" s="62"/>
    </row>
    <row r="11" spans="1:17" s="59" customFormat="1" ht="11.25" x14ac:dyDescent="0.4">
      <c r="A11" s="139" t="s">
        <v>94</v>
      </c>
      <c r="B11" s="369"/>
      <c r="C11" s="315"/>
      <c r="D11" s="371"/>
      <c r="E11" s="372"/>
      <c r="F11" s="372"/>
      <c r="G11" s="372"/>
      <c r="H11" s="372"/>
      <c r="I11" s="372"/>
      <c r="J11" s="372"/>
      <c r="K11" s="372"/>
      <c r="L11" s="372"/>
      <c r="M11" s="372"/>
      <c r="N11" s="372"/>
      <c r="O11" s="372"/>
      <c r="P11" s="372"/>
      <c r="Q11" s="373"/>
    </row>
    <row r="12" spans="1:17" s="59" customFormat="1" ht="12" customHeight="1" x14ac:dyDescent="0.4">
      <c r="A12" s="138"/>
      <c r="B12" s="370"/>
      <c r="C12" s="317"/>
      <c r="D12" s="374"/>
      <c r="E12" s="375"/>
      <c r="F12" s="375"/>
      <c r="G12" s="375"/>
      <c r="H12" s="375"/>
      <c r="I12" s="375"/>
      <c r="J12" s="375"/>
      <c r="K12" s="375"/>
      <c r="L12" s="375"/>
      <c r="M12" s="375"/>
      <c r="N12" s="375"/>
      <c r="O12" s="375"/>
      <c r="P12" s="375"/>
      <c r="Q12" s="376"/>
    </row>
    <row r="13" spans="1:17" s="59" customFormat="1" x14ac:dyDescent="0.4">
      <c r="A13" s="137"/>
      <c r="B13" s="327" t="s">
        <v>95</v>
      </c>
      <c r="C13" s="310"/>
      <c r="D13" s="310" t="s">
        <v>11</v>
      </c>
      <c r="E13" s="310"/>
      <c r="F13" s="325"/>
      <c r="G13" s="326"/>
      <c r="H13" s="326"/>
      <c r="I13" s="326"/>
      <c r="J13" s="327"/>
      <c r="K13" s="325" t="s">
        <v>12</v>
      </c>
      <c r="L13" s="327"/>
      <c r="M13" s="337"/>
      <c r="N13" s="337"/>
      <c r="O13" s="337"/>
      <c r="P13" s="337"/>
      <c r="Q13" s="338"/>
    </row>
    <row r="14" spans="1:17" s="59" customFormat="1" ht="14.25" customHeight="1" x14ac:dyDescent="0.4">
      <c r="A14" s="309" t="s">
        <v>96</v>
      </c>
      <c r="B14" s="310" t="s">
        <v>10</v>
      </c>
      <c r="C14" s="310"/>
      <c r="D14" s="311"/>
      <c r="E14" s="311"/>
      <c r="F14" s="311"/>
      <c r="G14" s="311"/>
      <c r="H14" s="312" t="s">
        <v>97</v>
      </c>
      <c r="I14" s="313"/>
      <c r="J14" s="318" t="s">
        <v>98</v>
      </c>
      <c r="K14" s="319"/>
      <c r="L14" s="319"/>
      <c r="M14" s="319"/>
      <c r="N14" s="319"/>
      <c r="O14" s="319"/>
      <c r="P14" s="319"/>
      <c r="Q14" s="320"/>
    </row>
    <row r="15" spans="1:17" s="59" customFormat="1" ht="16.5" customHeight="1" x14ac:dyDescent="0.4">
      <c r="A15" s="309"/>
      <c r="B15" s="312" t="s">
        <v>99</v>
      </c>
      <c r="C15" s="313"/>
      <c r="D15" s="353"/>
      <c r="E15" s="354"/>
      <c r="F15" s="354"/>
      <c r="G15" s="355"/>
      <c r="H15" s="314"/>
      <c r="I15" s="315"/>
      <c r="J15" s="359"/>
      <c r="K15" s="360"/>
      <c r="L15" s="360"/>
      <c r="M15" s="360"/>
      <c r="N15" s="360"/>
      <c r="O15" s="360"/>
      <c r="P15" s="360"/>
      <c r="Q15" s="361"/>
    </row>
    <row r="16" spans="1:17" s="59" customFormat="1" ht="13.5" customHeight="1" x14ac:dyDescent="0.4">
      <c r="A16" s="309"/>
      <c r="B16" s="316"/>
      <c r="C16" s="317"/>
      <c r="D16" s="356"/>
      <c r="E16" s="357"/>
      <c r="F16" s="357"/>
      <c r="G16" s="358"/>
      <c r="H16" s="316"/>
      <c r="I16" s="317"/>
      <c r="J16" s="362"/>
      <c r="K16" s="363"/>
      <c r="L16" s="363"/>
      <c r="M16" s="363"/>
      <c r="N16" s="363"/>
      <c r="O16" s="363"/>
      <c r="P16" s="363"/>
      <c r="Q16" s="364"/>
    </row>
    <row r="17" spans="1:18" ht="24" customHeight="1" x14ac:dyDescent="0.4">
      <c r="A17" s="321" t="s">
        <v>100</v>
      </c>
      <c r="B17" s="322"/>
      <c r="C17" s="322"/>
      <c r="D17" s="323" t="s">
        <v>101</v>
      </c>
      <c r="E17" s="323"/>
      <c r="F17" s="323"/>
      <c r="G17" s="323"/>
      <c r="H17" s="323"/>
      <c r="I17" s="323"/>
      <c r="J17" s="323"/>
      <c r="K17" s="323"/>
      <c r="L17" s="323"/>
      <c r="M17" s="323"/>
      <c r="N17" s="323"/>
      <c r="O17" s="323"/>
      <c r="P17" s="323"/>
      <c r="Q17" s="324"/>
    </row>
    <row r="18" spans="1:18" ht="16.5" customHeight="1" x14ac:dyDescent="0.4">
      <c r="A18" s="328" t="s">
        <v>102</v>
      </c>
      <c r="B18" s="329"/>
      <c r="C18" s="329"/>
      <c r="D18" s="329"/>
      <c r="E18" s="329"/>
      <c r="F18" s="329"/>
      <c r="G18" s="329"/>
      <c r="H18" s="329"/>
      <c r="I18" s="329"/>
      <c r="J18" s="329"/>
      <c r="K18" s="329"/>
      <c r="L18" s="329"/>
      <c r="M18" s="329"/>
      <c r="N18" s="329"/>
      <c r="O18" s="329"/>
      <c r="P18" s="329"/>
      <c r="Q18" s="330"/>
    </row>
    <row r="19" spans="1:18" ht="28.5" customHeight="1" x14ac:dyDescent="0.4">
      <c r="A19" s="331" t="s">
        <v>253</v>
      </c>
      <c r="B19" s="332"/>
      <c r="C19" s="332"/>
      <c r="D19" s="332"/>
      <c r="E19" s="332"/>
      <c r="F19" s="332"/>
      <c r="G19" s="332"/>
      <c r="H19" s="332"/>
      <c r="I19" s="332"/>
      <c r="J19" s="332"/>
      <c r="K19" s="332"/>
      <c r="L19" s="332"/>
      <c r="M19" s="332"/>
      <c r="N19" s="332"/>
      <c r="O19" s="332"/>
      <c r="P19" s="332"/>
      <c r="Q19" s="333"/>
    </row>
    <row r="20" spans="1:18" x14ac:dyDescent="0.4">
      <c r="A20" s="136"/>
      <c r="B20" s="135"/>
      <c r="C20" s="298" t="s">
        <v>246</v>
      </c>
      <c r="D20" s="298"/>
      <c r="E20" s="298"/>
      <c r="F20" s="298"/>
      <c r="G20" s="298"/>
      <c r="H20" s="298"/>
      <c r="I20" s="298"/>
      <c r="J20" s="134"/>
      <c r="K20" s="63"/>
      <c r="L20" s="63"/>
      <c r="M20" s="63"/>
      <c r="N20" s="63"/>
      <c r="O20" s="63"/>
      <c r="P20" s="63"/>
      <c r="Q20" s="131"/>
    </row>
    <row r="21" spans="1:18" ht="18.75" customHeight="1" x14ac:dyDescent="0.4">
      <c r="A21" s="136"/>
      <c r="B21" s="135"/>
      <c r="C21" s="298" t="s">
        <v>247</v>
      </c>
      <c r="D21" s="298"/>
      <c r="E21" s="298"/>
      <c r="F21" s="298"/>
      <c r="G21" s="298"/>
      <c r="H21" s="298"/>
      <c r="I21" s="298"/>
      <c r="J21" s="134"/>
      <c r="K21" s="63"/>
      <c r="L21" s="63"/>
      <c r="M21" s="63"/>
      <c r="N21" s="63"/>
      <c r="O21" s="63"/>
      <c r="P21" s="63"/>
      <c r="Q21" s="131"/>
    </row>
    <row r="22" spans="1:18" ht="18" customHeight="1" x14ac:dyDescent="0.4">
      <c r="A22" s="136"/>
      <c r="B22" s="135"/>
      <c r="C22" s="297" t="s">
        <v>248</v>
      </c>
      <c r="D22" s="297"/>
      <c r="E22" s="297"/>
      <c r="F22" s="297"/>
      <c r="G22" s="297"/>
      <c r="H22" s="297"/>
      <c r="I22" s="297"/>
      <c r="J22" s="134"/>
      <c r="K22" s="63"/>
      <c r="L22" s="63"/>
      <c r="M22" s="63"/>
      <c r="N22" s="63"/>
      <c r="O22" s="63"/>
      <c r="P22" s="63"/>
      <c r="Q22" s="131"/>
    </row>
    <row r="23" spans="1:18" ht="20.25" customHeight="1" x14ac:dyDescent="0.4">
      <c r="A23" s="133"/>
      <c r="B23" s="132" t="s">
        <v>250</v>
      </c>
      <c r="C23" s="63"/>
      <c r="D23" s="63"/>
      <c r="E23" s="63"/>
      <c r="F23" s="63"/>
      <c r="G23" s="63"/>
      <c r="H23" s="63"/>
      <c r="I23" s="63"/>
      <c r="J23" s="63"/>
      <c r="K23" s="63"/>
      <c r="L23" s="63"/>
      <c r="M23" s="63"/>
      <c r="N23" s="63"/>
      <c r="O23" s="63"/>
      <c r="P23" s="63"/>
      <c r="Q23" s="131"/>
    </row>
    <row r="24" spans="1:18" ht="26.25" customHeight="1" x14ac:dyDescent="0.4">
      <c r="A24" s="334" t="s">
        <v>254</v>
      </c>
      <c r="B24" s="335"/>
      <c r="C24" s="335"/>
      <c r="D24" s="335"/>
      <c r="E24" s="335"/>
      <c r="F24" s="335"/>
      <c r="G24" s="335"/>
      <c r="H24" s="335"/>
      <c r="I24" s="335"/>
      <c r="J24" s="335"/>
      <c r="K24" s="335"/>
      <c r="L24" s="335"/>
      <c r="M24" s="335"/>
      <c r="N24" s="335"/>
      <c r="O24" s="335"/>
      <c r="P24" s="335"/>
      <c r="Q24" s="336"/>
    </row>
    <row r="25" spans="1:18" ht="15" customHeight="1" x14ac:dyDescent="0.4">
      <c r="A25" s="303" t="s">
        <v>103</v>
      </c>
      <c r="B25" s="304"/>
      <c r="C25" s="304"/>
      <c r="D25" s="304"/>
      <c r="E25" s="304"/>
      <c r="F25" s="304"/>
      <c r="G25" s="304"/>
      <c r="H25" s="304"/>
      <c r="I25" s="304"/>
      <c r="J25" s="304"/>
      <c r="K25" s="304"/>
      <c r="L25" s="304"/>
      <c r="M25" s="304"/>
      <c r="N25" s="304"/>
      <c r="O25" s="304"/>
      <c r="P25" s="304"/>
      <c r="Q25" s="305"/>
    </row>
    <row r="26" spans="1:18" ht="15" customHeight="1" x14ac:dyDescent="0.4">
      <c r="A26" s="303" t="s">
        <v>104</v>
      </c>
      <c r="B26" s="304"/>
      <c r="C26" s="304"/>
      <c r="D26" s="304"/>
      <c r="E26" s="304"/>
      <c r="F26" s="304"/>
      <c r="G26" s="304"/>
      <c r="H26" s="304"/>
      <c r="I26" s="304"/>
      <c r="J26" s="304"/>
      <c r="K26" s="304"/>
      <c r="L26" s="304"/>
      <c r="M26" s="304"/>
      <c r="N26" s="304"/>
      <c r="O26" s="304"/>
      <c r="P26" s="304"/>
      <c r="Q26" s="305"/>
    </row>
    <row r="27" spans="1:18" ht="15" customHeight="1" x14ac:dyDescent="0.4">
      <c r="A27" s="303" t="s">
        <v>244</v>
      </c>
      <c r="B27" s="304"/>
      <c r="C27" s="304"/>
      <c r="D27" s="304"/>
      <c r="E27" s="304"/>
      <c r="F27" s="304"/>
      <c r="G27" s="304"/>
      <c r="H27" s="304"/>
      <c r="I27" s="304"/>
      <c r="J27" s="304"/>
      <c r="K27" s="304"/>
      <c r="L27" s="304"/>
      <c r="M27" s="304"/>
      <c r="N27" s="304"/>
      <c r="O27" s="304"/>
      <c r="P27" s="304"/>
      <c r="Q27" s="305"/>
    </row>
    <row r="28" spans="1:18" ht="15" customHeight="1" x14ac:dyDescent="0.4">
      <c r="A28" s="303" t="s">
        <v>105</v>
      </c>
      <c r="B28" s="304"/>
      <c r="C28" s="304"/>
      <c r="D28" s="304"/>
      <c r="E28" s="304"/>
      <c r="F28" s="304"/>
      <c r="G28" s="304"/>
      <c r="H28" s="304"/>
      <c r="I28" s="304"/>
      <c r="J28" s="304"/>
      <c r="K28" s="304"/>
      <c r="L28" s="304"/>
      <c r="M28" s="304"/>
      <c r="N28" s="304"/>
      <c r="O28" s="304"/>
      <c r="P28" s="304"/>
      <c r="Q28" s="305"/>
    </row>
    <row r="29" spans="1:18" ht="15" customHeight="1" x14ac:dyDescent="0.4">
      <c r="A29" s="303" t="s">
        <v>106</v>
      </c>
      <c r="B29" s="304"/>
      <c r="C29" s="304"/>
      <c r="D29" s="304"/>
      <c r="E29" s="304"/>
      <c r="F29" s="304"/>
      <c r="G29" s="304"/>
      <c r="H29" s="304"/>
      <c r="I29" s="304"/>
      <c r="J29" s="304"/>
      <c r="K29" s="304"/>
      <c r="L29" s="304"/>
      <c r="M29" s="304"/>
      <c r="N29" s="304"/>
      <c r="O29" s="304"/>
      <c r="P29" s="304"/>
      <c r="Q29" s="305"/>
    </row>
    <row r="30" spans="1:18" ht="15" customHeight="1" thickBot="1" x14ac:dyDescent="0.45">
      <c r="A30" s="306" t="s">
        <v>243</v>
      </c>
      <c r="B30" s="307"/>
      <c r="C30" s="307"/>
      <c r="D30" s="307"/>
      <c r="E30" s="307"/>
      <c r="F30" s="307"/>
      <c r="G30" s="307"/>
      <c r="H30" s="307"/>
      <c r="I30" s="307"/>
      <c r="J30" s="307"/>
      <c r="K30" s="307"/>
      <c r="L30" s="307"/>
      <c r="M30" s="307"/>
      <c r="N30" s="307"/>
      <c r="O30" s="307"/>
      <c r="P30" s="307"/>
      <c r="Q30" s="308"/>
    </row>
    <row r="31" spans="1:18" ht="6" customHeight="1" x14ac:dyDescent="0.4">
      <c r="A31" s="63"/>
      <c r="B31" s="63"/>
      <c r="C31" s="63"/>
      <c r="D31" s="63"/>
      <c r="E31" s="63"/>
      <c r="F31" s="63"/>
      <c r="G31" s="63"/>
      <c r="H31" s="63"/>
      <c r="I31" s="63"/>
      <c r="J31" s="63"/>
      <c r="K31" s="63"/>
      <c r="L31" s="63"/>
      <c r="M31" s="63"/>
      <c r="N31" s="63"/>
      <c r="O31" s="63"/>
      <c r="P31" s="63"/>
      <c r="Q31" s="63"/>
      <c r="R31" s="64"/>
    </row>
    <row r="32" spans="1:18" ht="10.5" customHeight="1" x14ac:dyDescent="0.4">
      <c r="A32" s="301"/>
      <c r="B32" s="301"/>
      <c r="C32" s="301"/>
      <c r="D32" s="301"/>
      <c r="E32" s="301"/>
      <c r="F32" s="301"/>
      <c r="G32" s="301"/>
      <c r="H32" s="301"/>
      <c r="I32" s="301"/>
      <c r="J32" s="301"/>
      <c r="K32" s="301"/>
      <c r="L32" s="301"/>
      <c r="M32" s="301"/>
      <c r="N32" s="301"/>
      <c r="O32" s="301"/>
      <c r="P32" s="301"/>
      <c r="Q32" s="301"/>
    </row>
    <row r="33" spans="1:22" ht="9.75" customHeight="1" x14ac:dyDescent="0.4">
      <c r="A33" s="65"/>
      <c r="B33" s="299"/>
      <c r="C33" s="299"/>
      <c r="D33" s="299"/>
      <c r="E33" s="299"/>
      <c r="F33" s="299"/>
      <c r="G33" s="299"/>
      <c r="H33" s="299"/>
      <c r="I33" s="299"/>
      <c r="J33" s="299"/>
      <c r="K33" s="299"/>
      <c r="L33" s="299"/>
      <c r="M33" s="299"/>
      <c r="N33" s="299"/>
      <c r="O33" s="299"/>
      <c r="P33" s="299"/>
      <c r="Q33" s="299"/>
      <c r="R33" s="299"/>
      <c r="S33" s="299"/>
      <c r="T33" s="299"/>
    </row>
    <row r="34" spans="1:22" x14ac:dyDescent="0.4">
      <c r="A34" s="65"/>
      <c r="B34" s="299"/>
      <c r="C34" s="299"/>
      <c r="D34" s="299"/>
      <c r="E34" s="299"/>
      <c r="F34" s="299"/>
      <c r="G34" s="299"/>
      <c r="H34" s="299"/>
      <c r="I34" s="299"/>
      <c r="J34" s="299"/>
      <c r="K34" s="299"/>
      <c r="L34" s="299"/>
      <c r="M34" s="299"/>
      <c r="N34" s="299"/>
      <c r="O34" s="299"/>
      <c r="P34" s="299"/>
      <c r="Q34" s="299"/>
      <c r="R34" s="299"/>
      <c r="S34" s="299"/>
      <c r="T34" s="299"/>
    </row>
    <row r="35" spans="1:22" ht="21" customHeight="1" x14ac:dyDescent="0.4">
      <c r="A35" s="65"/>
      <c r="B35" s="299"/>
      <c r="C35" s="299"/>
      <c r="D35" s="299"/>
      <c r="E35" s="299"/>
      <c r="F35" s="299"/>
      <c r="G35" s="299"/>
      <c r="H35" s="299"/>
      <c r="I35" s="299"/>
      <c r="J35" s="299"/>
      <c r="K35" s="299"/>
      <c r="L35" s="299"/>
      <c r="M35" s="299"/>
      <c r="N35" s="299"/>
      <c r="O35" s="299"/>
      <c r="P35" s="299"/>
      <c r="Q35" s="299"/>
      <c r="R35" s="66"/>
      <c r="S35" s="66"/>
      <c r="T35" s="66"/>
    </row>
    <row r="36" spans="1:22" ht="10.5" customHeight="1" x14ac:dyDescent="0.4">
      <c r="A36" s="65"/>
      <c r="B36" s="302"/>
      <c r="C36" s="302"/>
      <c r="D36" s="302"/>
      <c r="E36" s="302"/>
      <c r="F36" s="302"/>
      <c r="G36" s="302"/>
      <c r="H36" s="302"/>
      <c r="I36" s="302"/>
      <c r="J36" s="302"/>
      <c r="K36" s="302"/>
      <c r="L36" s="302"/>
      <c r="M36" s="302"/>
      <c r="N36" s="302"/>
      <c r="O36" s="302"/>
      <c r="P36" s="302"/>
      <c r="Q36" s="302"/>
    </row>
    <row r="37" spans="1:22" ht="21" customHeight="1" x14ac:dyDescent="0.4">
      <c r="A37" s="65"/>
      <c r="B37" s="302"/>
      <c r="C37" s="302"/>
      <c r="D37" s="302"/>
      <c r="E37" s="302"/>
      <c r="F37" s="302"/>
      <c r="G37" s="302"/>
      <c r="H37" s="302"/>
      <c r="I37" s="302"/>
      <c r="J37" s="302"/>
      <c r="K37" s="302"/>
      <c r="L37" s="302"/>
      <c r="M37" s="302"/>
      <c r="N37" s="302"/>
      <c r="O37" s="302"/>
      <c r="P37" s="302"/>
      <c r="Q37" s="302"/>
    </row>
    <row r="38" spans="1:22" ht="10.5" customHeight="1" x14ac:dyDescent="0.4">
      <c r="A38" s="65"/>
      <c r="B38" s="302"/>
      <c r="C38" s="302"/>
      <c r="D38" s="302"/>
      <c r="E38" s="302"/>
      <c r="F38" s="302"/>
      <c r="G38" s="302"/>
      <c r="H38" s="302"/>
      <c r="I38" s="302"/>
      <c r="J38" s="302"/>
      <c r="K38" s="302"/>
      <c r="L38" s="302"/>
      <c r="M38" s="302"/>
      <c r="N38" s="302"/>
      <c r="O38" s="302"/>
      <c r="P38" s="302"/>
      <c r="Q38" s="302"/>
    </row>
    <row r="39" spans="1:22" ht="10.5" customHeight="1" x14ac:dyDescent="0.4">
      <c r="A39" s="65"/>
      <c r="B39" s="302"/>
      <c r="C39" s="302"/>
      <c r="D39" s="302"/>
      <c r="E39" s="302"/>
      <c r="F39" s="302"/>
      <c r="G39" s="302"/>
      <c r="H39" s="302"/>
      <c r="I39" s="302"/>
      <c r="J39" s="302"/>
      <c r="K39" s="302"/>
      <c r="L39" s="302"/>
      <c r="M39" s="302"/>
      <c r="N39" s="302"/>
      <c r="O39" s="302"/>
      <c r="P39" s="302"/>
      <c r="Q39" s="302"/>
    </row>
    <row r="40" spans="1:22" s="68" customFormat="1" ht="22.5" customHeight="1" x14ac:dyDescent="0.15">
      <c r="A40" s="67"/>
      <c r="B40" s="299"/>
      <c r="C40" s="299"/>
      <c r="D40" s="299"/>
      <c r="E40" s="299"/>
      <c r="F40" s="299"/>
      <c r="G40" s="299"/>
      <c r="H40" s="299"/>
      <c r="I40" s="299"/>
      <c r="J40" s="299"/>
      <c r="K40" s="299"/>
      <c r="L40" s="299"/>
      <c r="M40" s="299"/>
      <c r="N40" s="299"/>
      <c r="O40" s="299"/>
      <c r="P40" s="299"/>
      <c r="Q40" s="299"/>
      <c r="R40" s="66"/>
      <c r="S40" s="66"/>
      <c r="T40" s="66"/>
      <c r="U40" s="66"/>
      <c r="V40" s="66"/>
    </row>
    <row r="41" spans="1:22" ht="104.25" customHeight="1" x14ac:dyDescent="0.4">
      <c r="A41" s="65"/>
      <c r="B41" s="300"/>
      <c r="C41" s="300"/>
      <c r="D41" s="300"/>
      <c r="E41" s="300"/>
      <c r="F41" s="300"/>
      <c r="G41" s="300"/>
      <c r="H41" s="300"/>
      <c r="I41" s="300"/>
      <c r="J41" s="300"/>
      <c r="K41" s="300"/>
      <c r="L41" s="300"/>
      <c r="M41" s="300"/>
      <c r="N41" s="300"/>
      <c r="O41" s="300"/>
      <c r="P41" s="300"/>
      <c r="Q41" s="300"/>
    </row>
    <row r="42" spans="1:22" ht="117" customHeight="1" x14ac:dyDescent="0.4">
      <c r="A42" s="65"/>
      <c r="B42" s="300"/>
      <c r="C42" s="300"/>
      <c r="D42" s="300"/>
      <c r="E42" s="300"/>
      <c r="F42" s="300"/>
      <c r="G42" s="300"/>
      <c r="H42" s="300"/>
      <c r="I42" s="300"/>
      <c r="J42" s="300"/>
      <c r="K42" s="300"/>
      <c r="L42" s="300"/>
      <c r="M42" s="300"/>
      <c r="N42" s="300"/>
      <c r="O42" s="300"/>
      <c r="P42" s="300"/>
      <c r="Q42" s="300"/>
    </row>
    <row r="43" spans="1:22" ht="42" customHeight="1" x14ac:dyDescent="0.4">
      <c r="A43" s="65"/>
      <c r="B43" s="300"/>
      <c r="C43" s="300"/>
      <c r="D43" s="300"/>
      <c r="E43" s="300"/>
      <c r="F43" s="300"/>
      <c r="G43" s="300"/>
      <c r="H43" s="300"/>
      <c r="I43" s="300"/>
      <c r="J43" s="300"/>
      <c r="K43" s="300"/>
      <c r="L43" s="300"/>
      <c r="M43" s="300"/>
      <c r="N43" s="300"/>
      <c r="O43" s="300"/>
      <c r="P43" s="300"/>
      <c r="Q43" s="300"/>
    </row>
    <row r="44" spans="1:22" ht="63.75" customHeight="1" x14ac:dyDescent="0.4">
      <c r="A44" s="65"/>
      <c r="B44" s="300"/>
      <c r="C44" s="300"/>
      <c r="D44" s="300"/>
      <c r="E44" s="300"/>
      <c r="F44" s="300"/>
      <c r="G44" s="300"/>
      <c r="H44" s="300"/>
      <c r="I44" s="300"/>
      <c r="J44" s="300"/>
      <c r="K44" s="300"/>
      <c r="L44" s="300"/>
      <c r="M44" s="300"/>
      <c r="N44" s="300"/>
      <c r="O44" s="300"/>
      <c r="P44" s="300"/>
      <c r="Q44" s="300"/>
    </row>
    <row r="45" spans="1:22" ht="40.5" customHeight="1" x14ac:dyDescent="0.4">
      <c r="A45" s="65"/>
      <c r="B45" s="300"/>
      <c r="C45" s="300"/>
      <c r="D45" s="300"/>
      <c r="E45" s="300"/>
      <c r="F45" s="300"/>
      <c r="G45" s="300"/>
      <c r="H45" s="300"/>
      <c r="I45" s="300"/>
      <c r="J45" s="300"/>
      <c r="K45" s="300"/>
      <c r="L45" s="300"/>
      <c r="M45" s="300"/>
      <c r="N45" s="300"/>
      <c r="O45" s="300"/>
      <c r="P45" s="300"/>
      <c r="Q45" s="300"/>
    </row>
    <row r="46" spans="1:22" ht="12" customHeight="1" x14ac:dyDescent="0.4">
      <c r="A46" s="65"/>
      <c r="B46" s="295"/>
      <c r="C46" s="295"/>
      <c r="D46" s="295"/>
      <c r="E46" s="295"/>
      <c r="F46" s="295"/>
      <c r="G46" s="295"/>
      <c r="H46" s="295"/>
      <c r="I46" s="295"/>
      <c r="J46" s="295"/>
      <c r="K46" s="295"/>
      <c r="L46" s="295"/>
      <c r="M46" s="295"/>
      <c r="N46" s="295"/>
      <c r="O46" s="295"/>
      <c r="P46" s="295"/>
      <c r="Q46" s="295"/>
    </row>
    <row r="47" spans="1:22" ht="24" customHeight="1" x14ac:dyDescent="0.4">
      <c r="A47" s="65"/>
      <c r="B47" s="296"/>
      <c r="C47" s="296"/>
      <c r="D47" s="296"/>
      <c r="E47" s="296"/>
      <c r="F47" s="296"/>
      <c r="G47" s="296"/>
      <c r="H47" s="296"/>
      <c r="I47" s="296"/>
      <c r="J47" s="296"/>
      <c r="K47" s="296"/>
      <c r="L47" s="296"/>
      <c r="M47" s="296"/>
      <c r="N47" s="296"/>
      <c r="O47" s="296"/>
      <c r="P47" s="296"/>
      <c r="Q47" s="296"/>
    </row>
    <row r="48" spans="1:22" ht="12" customHeight="1" x14ac:dyDescent="0.4">
      <c r="A48" s="65"/>
      <c r="B48" s="296"/>
      <c r="C48" s="296"/>
      <c r="D48" s="296"/>
      <c r="E48" s="296"/>
      <c r="F48" s="296"/>
      <c r="G48" s="296"/>
      <c r="H48" s="296"/>
      <c r="I48" s="296"/>
      <c r="J48" s="296"/>
      <c r="K48" s="296"/>
      <c r="L48" s="296"/>
      <c r="M48" s="296"/>
      <c r="N48" s="296"/>
      <c r="O48" s="296"/>
      <c r="P48" s="296"/>
      <c r="Q48" s="296"/>
    </row>
    <row r="49" spans="1:14" x14ac:dyDescent="0.4">
      <c r="A49" s="69"/>
      <c r="B49" s="70"/>
      <c r="C49" s="70"/>
      <c r="D49" s="70"/>
      <c r="E49" s="70"/>
      <c r="F49" s="70"/>
      <c r="G49" s="70"/>
      <c r="H49" s="70"/>
      <c r="I49" s="70"/>
      <c r="J49" s="70"/>
      <c r="K49" s="70"/>
      <c r="L49" s="70"/>
      <c r="M49" s="70"/>
      <c r="N49" s="70"/>
    </row>
  </sheetData>
  <mergeCells count="53">
    <mergeCell ref="B9:C9"/>
    <mergeCell ref="D9:Q9"/>
    <mergeCell ref="B10:C12"/>
    <mergeCell ref="D11:Q12"/>
    <mergeCell ref="B13:C13"/>
    <mergeCell ref="D13:E13"/>
    <mergeCell ref="K5:M5"/>
    <mergeCell ref="N5:Q5"/>
    <mergeCell ref="K6:L6"/>
    <mergeCell ref="M6:Q6"/>
    <mergeCell ref="B8:C8"/>
    <mergeCell ref="D8:Q8"/>
    <mergeCell ref="F13:J13"/>
    <mergeCell ref="K13:L13"/>
    <mergeCell ref="A18:Q18"/>
    <mergeCell ref="A19:Q19"/>
    <mergeCell ref="A24:Q24"/>
    <mergeCell ref="C20:I20"/>
    <mergeCell ref="M13:Q13"/>
    <mergeCell ref="D15:G16"/>
    <mergeCell ref="J15:Q16"/>
    <mergeCell ref="A25:Q25"/>
    <mergeCell ref="A14:A16"/>
    <mergeCell ref="B14:C14"/>
    <mergeCell ref="D14:G14"/>
    <mergeCell ref="H14:I16"/>
    <mergeCell ref="J14:Q14"/>
    <mergeCell ref="B15:C16"/>
    <mergeCell ref="A17:C17"/>
    <mergeCell ref="D17:Q17"/>
    <mergeCell ref="B37:Q37"/>
    <mergeCell ref="B38:Q39"/>
    <mergeCell ref="A26:Q26"/>
    <mergeCell ref="A27:Q27"/>
    <mergeCell ref="A28:Q28"/>
    <mergeCell ref="A29:Q29"/>
    <mergeCell ref="A30:Q30"/>
    <mergeCell ref="B46:Q46"/>
    <mergeCell ref="B47:Q47"/>
    <mergeCell ref="B48:Q48"/>
    <mergeCell ref="C22:I22"/>
    <mergeCell ref="C21:I21"/>
    <mergeCell ref="B40:Q40"/>
    <mergeCell ref="B41:Q41"/>
    <mergeCell ref="B42:Q42"/>
    <mergeCell ref="A32:Q32"/>
    <mergeCell ref="B43:Q43"/>
    <mergeCell ref="B44:Q44"/>
    <mergeCell ref="B45:Q45"/>
    <mergeCell ref="B33:T33"/>
    <mergeCell ref="B34:T34"/>
    <mergeCell ref="B35:Q35"/>
    <mergeCell ref="B36:Q36"/>
  </mergeCells>
  <phoneticPr fontId="8"/>
  <dataValidations count="1">
    <dataValidation type="list" allowBlank="1" showInputMessage="1" showErrorMessage="1" sqref="B20:B22 IX21:IX22 ST21:ST22 ACP21:ACP22 AML21:AML22 AWH21:AWH22 BGD21:BGD22 BPZ21:BPZ22 BZV21:BZV22 CJR21:CJR22 CTN21:CTN22 DDJ21:DDJ22 DNF21:DNF22 DXB21:DXB22 EGX21:EGX22 EQT21:EQT22 FAP21:FAP22 FKL21:FKL22 FUH21:FUH22 GED21:GED22 GNZ21:GNZ22 GXV21:GXV22 HHR21:HHR22 HRN21:HRN22 IBJ21:IBJ22 ILF21:ILF22 IVB21:IVB22 JEX21:JEX22 JOT21:JOT22 JYP21:JYP22 KIL21:KIL22 KSH21:KSH22 LCD21:LCD22 LLZ21:LLZ22 LVV21:LVV22 MFR21:MFR22 MPN21:MPN22 MZJ21:MZJ22 NJF21:NJF22 NTB21:NTB22 OCX21:OCX22 OMT21:OMT22 OWP21:OWP22 PGL21:PGL22 PQH21:PQH22 QAD21:QAD22 QJZ21:QJZ22 QTV21:QTV22 RDR21:RDR22 RNN21:RNN22 RXJ21:RXJ22 SHF21:SHF22 SRB21:SRB22 TAX21:TAX22 TKT21:TKT22 TUP21:TUP22 UEL21:UEL22 UOH21:UOH22 UYD21:UYD22 VHZ21:VHZ22 VRV21:VRV22 WBR21:WBR22 WLN21:WLN22 WVJ21:WVJ22 B65557:B65558 IX65557:IX65558 ST65557:ST65558 ACP65557:ACP65558 AML65557:AML65558 AWH65557:AWH65558 BGD65557:BGD65558 BPZ65557:BPZ65558 BZV65557:BZV65558 CJR65557:CJR65558 CTN65557:CTN65558 DDJ65557:DDJ65558 DNF65557:DNF65558 DXB65557:DXB65558 EGX65557:EGX65558 EQT65557:EQT65558 FAP65557:FAP65558 FKL65557:FKL65558 FUH65557:FUH65558 GED65557:GED65558 GNZ65557:GNZ65558 GXV65557:GXV65558 HHR65557:HHR65558 HRN65557:HRN65558 IBJ65557:IBJ65558 ILF65557:ILF65558 IVB65557:IVB65558 JEX65557:JEX65558 JOT65557:JOT65558 JYP65557:JYP65558 KIL65557:KIL65558 KSH65557:KSH65558 LCD65557:LCD65558 LLZ65557:LLZ65558 LVV65557:LVV65558 MFR65557:MFR65558 MPN65557:MPN65558 MZJ65557:MZJ65558 NJF65557:NJF65558 NTB65557:NTB65558 OCX65557:OCX65558 OMT65557:OMT65558 OWP65557:OWP65558 PGL65557:PGL65558 PQH65557:PQH65558 QAD65557:QAD65558 QJZ65557:QJZ65558 QTV65557:QTV65558 RDR65557:RDR65558 RNN65557:RNN65558 RXJ65557:RXJ65558 SHF65557:SHF65558 SRB65557:SRB65558 TAX65557:TAX65558 TKT65557:TKT65558 TUP65557:TUP65558 UEL65557:UEL65558 UOH65557:UOH65558 UYD65557:UYD65558 VHZ65557:VHZ65558 VRV65557:VRV65558 WBR65557:WBR65558 WLN65557:WLN65558 WVJ65557:WVJ65558 B131093:B131094 IX131093:IX131094 ST131093:ST131094 ACP131093:ACP131094 AML131093:AML131094 AWH131093:AWH131094 BGD131093:BGD131094 BPZ131093:BPZ131094 BZV131093:BZV131094 CJR131093:CJR131094 CTN131093:CTN131094 DDJ131093:DDJ131094 DNF131093:DNF131094 DXB131093:DXB131094 EGX131093:EGX131094 EQT131093:EQT131094 FAP131093:FAP131094 FKL131093:FKL131094 FUH131093:FUH131094 GED131093:GED131094 GNZ131093:GNZ131094 GXV131093:GXV131094 HHR131093:HHR131094 HRN131093:HRN131094 IBJ131093:IBJ131094 ILF131093:ILF131094 IVB131093:IVB131094 JEX131093:JEX131094 JOT131093:JOT131094 JYP131093:JYP131094 KIL131093:KIL131094 KSH131093:KSH131094 LCD131093:LCD131094 LLZ131093:LLZ131094 LVV131093:LVV131094 MFR131093:MFR131094 MPN131093:MPN131094 MZJ131093:MZJ131094 NJF131093:NJF131094 NTB131093:NTB131094 OCX131093:OCX131094 OMT131093:OMT131094 OWP131093:OWP131094 PGL131093:PGL131094 PQH131093:PQH131094 QAD131093:QAD131094 QJZ131093:QJZ131094 QTV131093:QTV131094 RDR131093:RDR131094 RNN131093:RNN131094 RXJ131093:RXJ131094 SHF131093:SHF131094 SRB131093:SRB131094 TAX131093:TAX131094 TKT131093:TKT131094 TUP131093:TUP131094 UEL131093:UEL131094 UOH131093:UOH131094 UYD131093:UYD131094 VHZ131093:VHZ131094 VRV131093:VRV131094 WBR131093:WBR131094 WLN131093:WLN131094 WVJ131093:WVJ131094 B196629:B196630 IX196629:IX196630 ST196629:ST196630 ACP196629:ACP196630 AML196629:AML196630 AWH196629:AWH196630 BGD196629:BGD196630 BPZ196629:BPZ196630 BZV196629:BZV196630 CJR196629:CJR196630 CTN196629:CTN196630 DDJ196629:DDJ196630 DNF196629:DNF196630 DXB196629:DXB196630 EGX196629:EGX196630 EQT196629:EQT196630 FAP196629:FAP196630 FKL196629:FKL196630 FUH196629:FUH196630 GED196629:GED196630 GNZ196629:GNZ196630 GXV196629:GXV196630 HHR196629:HHR196630 HRN196629:HRN196630 IBJ196629:IBJ196630 ILF196629:ILF196630 IVB196629:IVB196630 JEX196629:JEX196630 JOT196629:JOT196630 JYP196629:JYP196630 KIL196629:KIL196630 KSH196629:KSH196630 LCD196629:LCD196630 LLZ196629:LLZ196630 LVV196629:LVV196630 MFR196629:MFR196630 MPN196629:MPN196630 MZJ196629:MZJ196630 NJF196629:NJF196630 NTB196629:NTB196630 OCX196629:OCX196630 OMT196629:OMT196630 OWP196629:OWP196630 PGL196629:PGL196630 PQH196629:PQH196630 QAD196629:QAD196630 QJZ196629:QJZ196630 QTV196629:QTV196630 RDR196629:RDR196630 RNN196629:RNN196630 RXJ196629:RXJ196630 SHF196629:SHF196630 SRB196629:SRB196630 TAX196629:TAX196630 TKT196629:TKT196630 TUP196629:TUP196630 UEL196629:UEL196630 UOH196629:UOH196630 UYD196629:UYD196630 VHZ196629:VHZ196630 VRV196629:VRV196630 WBR196629:WBR196630 WLN196629:WLN196630 WVJ196629:WVJ196630 B262165:B262166 IX262165:IX262166 ST262165:ST262166 ACP262165:ACP262166 AML262165:AML262166 AWH262165:AWH262166 BGD262165:BGD262166 BPZ262165:BPZ262166 BZV262165:BZV262166 CJR262165:CJR262166 CTN262165:CTN262166 DDJ262165:DDJ262166 DNF262165:DNF262166 DXB262165:DXB262166 EGX262165:EGX262166 EQT262165:EQT262166 FAP262165:FAP262166 FKL262165:FKL262166 FUH262165:FUH262166 GED262165:GED262166 GNZ262165:GNZ262166 GXV262165:GXV262166 HHR262165:HHR262166 HRN262165:HRN262166 IBJ262165:IBJ262166 ILF262165:ILF262166 IVB262165:IVB262166 JEX262165:JEX262166 JOT262165:JOT262166 JYP262165:JYP262166 KIL262165:KIL262166 KSH262165:KSH262166 LCD262165:LCD262166 LLZ262165:LLZ262166 LVV262165:LVV262166 MFR262165:MFR262166 MPN262165:MPN262166 MZJ262165:MZJ262166 NJF262165:NJF262166 NTB262165:NTB262166 OCX262165:OCX262166 OMT262165:OMT262166 OWP262165:OWP262166 PGL262165:PGL262166 PQH262165:PQH262166 QAD262165:QAD262166 QJZ262165:QJZ262166 QTV262165:QTV262166 RDR262165:RDR262166 RNN262165:RNN262166 RXJ262165:RXJ262166 SHF262165:SHF262166 SRB262165:SRB262166 TAX262165:TAX262166 TKT262165:TKT262166 TUP262165:TUP262166 UEL262165:UEL262166 UOH262165:UOH262166 UYD262165:UYD262166 VHZ262165:VHZ262166 VRV262165:VRV262166 WBR262165:WBR262166 WLN262165:WLN262166 WVJ262165:WVJ262166 B327701:B327702 IX327701:IX327702 ST327701:ST327702 ACP327701:ACP327702 AML327701:AML327702 AWH327701:AWH327702 BGD327701:BGD327702 BPZ327701:BPZ327702 BZV327701:BZV327702 CJR327701:CJR327702 CTN327701:CTN327702 DDJ327701:DDJ327702 DNF327701:DNF327702 DXB327701:DXB327702 EGX327701:EGX327702 EQT327701:EQT327702 FAP327701:FAP327702 FKL327701:FKL327702 FUH327701:FUH327702 GED327701:GED327702 GNZ327701:GNZ327702 GXV327701:GXV327702 HHR327701:HHR327702 HRN327701:HRN327702 IBJ327701:IBJ327702 ILF327701:ILF327702 IVB327701:IVB327702 JEX327701:JEX327702 JOT327701:JOT327702 JYP327701:JYP327702 KIL327701:KIL327702 KSH327701:KSH327702 LCD327701:LCD327702 LLZ327701:LLZ327702 LVV327701:LVV327702 MFR327701:MFR327702 MPN327701:MPN327702 MZJ327701:MZJ327702 NJF327701:NJF327702 NTB327701:NTB327702 OCX327701:OCX327702 OMT327701:OMT327702 OWP327701:OWP327702 PGL327701:PGL327702 PQH327701:PQH327702 QAD327701:QAD327702 QJZ327701:QJZ327702 QTV327701:QTV327702 RDR327701:RDR327702 RNN327701:RNN327702 RXJ327701:RXJ327702 SHF327701:SHF327702 SRB327701:SRB327702 TAX327701:TAX327702 TKT327701:TKT327702 TUP327701:TUP327702 UEL327701:UEL327702 UOH327701:UOH327702 UYD327701:UYD327702 VHZ327701:VHZ327702 VRV327701:VRV327702 WBR327701:WBR327702 WLN327701:WLN327702 WVJ327701:WVJ327702 B393237:B393238 IX393237:IX393238 ST393237:ST393238 ACP393237:ACP393238 AML393237:AML393238 AWH393237:AWH393238 BGD393237:BGD393238 BPZ393237:BPZ393238 BZV393237:BZV393238 CJR393237:CJR393238 CTN393237:CTN393238 DDJ393237:DDJ393238 DNF393237:DNF393238 DXB393237:DXB393238 EGX393237:EGX393238 EQT393237:EQT393238 FAP393237:FAP393238 FKL393237:FKL393238 FUH393237:FUH393238 GED393237:GED393238 GNZ393237:GNZ393238 GXV393237:GXV393238 HHR393237:HHR393238 HRN393237:HRN393238 IBJ393237:IBJ393238 ILF393237:ILF393238 IVB393237:IVB393238 JEX393237:JEX393238 JOT393237:JOT393238 JYP393237:JYP393238 KIL393237:KIL393238 KSH393237:KSH393238 LCD393237:LCD393238 LLZ393237:LLZ393238 LVV393237:LVV393238 MFR393237:MFR393238 MPN393237:MPN393238 MZJ393237:MZJ393238 NJF393237:NJF393238 NTB393237:NTB393238 OCX393237:OCX393238 OMT393237:OMT393238 OWP393237:OWP393238 PGL393237:PGL393238 PQH393237:PQH393238 QAD393237:QAD393238 QJZ393237:QJZ393238 QTV393237:QTV393238 RDR393237:RDR393238 RNN393237:RNN393238 RXJ393237:RXJ393238 SHF393237:SHF393238 SRB393237:SRB393238 TAX393237:TAX393238 TKT393237:TKT393238 TUP393237:TUP393238 UEL393237:UEL393238 UOH393237:UOH393238 UYD393237:UYD393238 VHZ393237:VHZ393238 VRV393237:VRV393238 WBR393237:WBR393238 WLN393237:WLN393238 WVJ393237:WVJ393238 B458773:B458774 IX458773:IX458774 ST458773:ST458774 ACP458773:ACP458774 AML458773:AML458774 AWH458773:AWH458774 BGD458773:BGD458774 BPZ458773:BPZ458774 BZV458773:BZV458774 CJR458773:CJR458774 CTN458773:CTN458774 DDJ458773:DDJ458774 DNF458773:DNF458774 DXB458773:DXB458774 EGX458773:EGX458774 EQT458773:EQT458774 FAP458773:FAP458774 FKL458773:FKL458774 FUH458773:FUH458774 GED458773:GED458774 GNZ458773:GNZ458774 GXV458773:GXV458774 HHR458773:HHR458774 HRN458773:HRN458774 IBJ458773:IBJ458774 ILF458773:ILF458774 IVB458773:IVB458774 JEX458773:JEX458774 JOT458773:JOT458774 JYP458773:JYP458774 KIL458773:KIL458774 KSH458773:KSH458774 LCD458773:LCD458774 LLZ458773:LLZ458774 LVV458773:LVV458774 MFR458773:MFR458774 MPN458773:MPN458774 MZJ458773:MZJ458774 NJF458773:NJF458774 NTB458773:NTB458774 OCX458773:OCX458774 OMT458773:OMT458774 OWP458773:OWP458774 PGL458773:PGL458774 PQH458773:PQH458774 QAD458773:QAD458774 QJZ458773:QJZ458774 QTV458773:QTV458774 RDR458773:RDR458774 RNN458773:RNN458774 RXJ458773:RXJ458774 SHF458773:SHF458774 SRB458773:SRB458774 TAX458773:TAX458774 TKT458773:TKT458774 TUP458773:TUP458774 UEL458773:UEL458774 UOH458773:UOH458774 UYD458773:UYD458774 VHZ458773:VHZ458774 VRV458773:VRV458774 WBR458773:WBR458774 WLN458773:WLN458774 WVJ458773:WVJ458774 B524309:B524310 IX524309:IX524310 ST524309:ST524310 ACP524309:ACP524310 AML524309:AML524310 AWH524309:AWH524310 BGD524309:BGD524310 BPZ524309:BPZ524310 BZV524309:BZV524310 CJR524309:CJR524310 CTN524309:CTN524310 DDJ524309:DDJ524310 DNF524309:DNF524310 DXB524309:DXB524310 EGX524309:EGX524310 EQT524309:EQT524310 FAP524309:FAP524310 FKL524309:FKL524310 FUH524309:FUH524310 GED524309:GED524310 GNZ524309:GNZ524310 GXV524309:GXV524310 HHR524309:HHR524310 HRN524309:HRN524310 IBJ524309:IBJ524310 ILF524309:ILF524310 IVB524309:IVB524310 JEX524309:JEX524310 JOT524309:JOT524310 JYP524309:JYP524310 KIL524309:KIL524310 KSH524309:KSH524310 LCD524309:LCD524310 LLZ524309:LLZ524310 LVV524309:LVV524310 MFR524309:MFR524310 MPN524309:MPN524310 MZJ524309:MZJ524310 NJF524309:NJF524310 NTB524309:NTB524310 OCX524309:OCX524310 OMT524309:OMT524310 OWP524309:OWP524310 PGL524309:PGL524310 PQH524309:PQH524310 QAD524309:QAD524310 QJZ524309:QJZ524310 QTV524309:QTV524310 RDR524309:RDR524310 RNN524309:RNN524310 RXJ524309:RXJ524310 SHF524309:SHF524310 SRB524309:SRB524310 TAX524309:TAX524310 TKT524309:TKT524310 TUP524309:TUP524310 UEL524309:UEL524310 UOH524309:UOH524310 UYD524309:UYD524310 VHZ524309:VHZ524310 VRV524309:VRV524310 WBR524309:WBR524310 WLN524309:WLN524310 WVJ524309:WVJ524310 B589845:B589846 IX589845:IX589846 ST589845:ST589846 ACP589845:ACP589846 AML589845:AML589846 AWH589845:AWH589846 BGD589845:BGD589846 BPZ589845:BPZ589846 BZV589845:BZV589846 CJR589845:CJR589846 CTN589845:CTN589846 DDJ589845:DDJ589846 DNF589845:DNF589846 DXB589845:DXB589846 EGX589845:EGX589846 EQT589845:EQT589846 FAP589845:FAP589846 FKL589845:FKL589846 FUH589845:FUH589846 GED589845:GED589846 GNZ589845:GNZ589846 GXV589845:GXV589846 HHR589845:HHR589846 HRN589845:HRN589846 IBJ589845:IBJ589846 ILF589845:ILF589846 IVB589845:IVB589846 JEX589845:JEX589846 JOT589845:JOT589846 JYP589845:JYP589846 KIL589845:KIL589846 KSH589845:KSH589846 LCD589845:LCD589846 LLZ589845:LLZ589846 LVV589845:LVV589846 MFR589845:MFR589846 MPN589845:MPN589846 MZJ589845:MZJ589846 NJF589845:NJF589846 NTB589845:NTB589846 OCX589845:OCX589846 OMT589845:OMT589846 OWP589845:OWP589846 PGL589845:PGL589846 PQH589845:PQH589846 QAD589845:QAD589846 QJZ589845:QJZ589846 QTV589845:QTV589846 RDR589845:RDR589846 RNN589845:RNN589846 RXJ589845:RXJ589846 SHF589845:SHF589846 SRB589845:SRB589846 TAX589845:TAX589846 TKT589845:TKT589846 TUP589845:TUP589846 UEL589845:UEL589846 UOH589845:UOH589846 UYD589845:UYD589846 VHZ589845:VHZ589846 VRV589845:VRV589846 WBR589845:WBR589846 WLN589845:WLN589846 WVJ589845:WVJ589846 B655381:B655382 IX655381:IX655382 ST655381:ST655382 ACP655381:ACP655382 AML655381:AML655382 AWH655381:AWH655382 BGD655381:BGD655382 BPZ655381:BPZ655382 BZV655381:BZV655382 CJR655381:CJR655382 CTN655381:CTN655382 DDJ655381:DDJ655382 DNF655381:DNF655382 DXB655381:DXB655382 EGX655381:EGX655382 EQT655381:EQT655382 FAP655381:FAP655382 FKL655381:FKL655382 FUH655381:FUH655382 GED655381:GED655382 GNZ655381:GNZ655382 GXV655381:GXV655382 HHR655381:HHR655382 HRN655381:HRN655382 IBJ655381:IBJ655382 ILF655381:ILF655382 IVB655381:IVB655382 JEX655381:JEX655382 JOT655381:JOT655382 JYP655381:JYP655382 KIL655381:KIL655382 KSH655381:KSH655382 LCD655381:LCD655382 LLZ655381:LLZ655382 LVV655381:LVV655382 MFR655381:MFR655382 MPN655381:MPN655382 MZJ655381:MZJ655382 NJF655381:NJF655382 NTB655381:NTB655382 OCX655381:OCX655382 OMT655381:OMT655382 OWP655381:OWP655382 PGL655381:PGL655382 PQH655381:PQH655382 QAD655381:QAD655382 QJZ655381:QJZ655382 QTV655381:QTV655382 RDR655381:RDR655382 RNN655381:RNN655382 RXJ655381:RXJ655382 SHF655381:SHF655382 SRB655381:SRB655382 TAX655381:TAX655382 TKT655381:TKT655382 TUP655381:TUP655382 UEL655381:UEL655382 UOH655381:UOH655382 UYD655381:UYD655382 VHZ655381:VHZ655382 VRV655381:VRV655382 WBR655381:WBR655382 WLN655381:WLN655382 WVJ655381:WVJ655382 B720917:B720918 IX720917:IX720918 ST720917:ST720918 ACP720917:ACP720918 AML720917:AML720918 AWH720917:AWH720918 BGD720917:BGD720918 BPZ720917:BPZ720918 BZV720917:BZV720918 CJR720917:CJR720918 CTN720917:CTN720918 DDJ720917:DDJ720918 DNF720917:DNF720918 DXB720917:DXB720918 EGX720917:EGX720918 EQT720917:EQT720918 FAP720917:FAP720918 FKL720917:FKL720918 FUH720917:FUH720918 GED720917:GED720918 GNZ720917:GNZ720918 GXV720917:GXV720918 HHR720917:HHR720918 HRN720917:HRN720918 IBJ720917:IBJ720918 ILF720917:ILF720918 IVB720917:IVB720918 JEX720917:JEX720918 JOT720917:JOT720918 JYP720917:JYP720918 KIL720917:KIL720918 KSH720917:KSH720918 LCD720917:LCD720918 LLZ720917:LLZ720918 LVV720917:LVV720918 MFR720917:MFR720918 MPN720917:MPN720918 MZJ720917:MZJ720918 NJF720917:NJF720918 NTB720917:NTB720918 OCX720917:OCX720918 OMT720917:OMT720918 OWP720917:OWP720918 PGL720917:PGL720918 PQH720917:PQH720918 QAD720917:QAD720918 QJZ720917:QJZ720918 QTV720917:QTV720918 RDR720917:RDR720918 RNN720917:RNN720918 RXJ720917:RXJ720918 SHF720917:SHF720918 SRB720917:SRB720918 TAX720917:TAX720918 TKT720917:TKT720918 TUP720917:TUP720918 UEL720917:UEL720918 UOH720917:UOH720918 UYD720917:UYD720918 VHZ720917:VHZ720918 VRV720917:VRV720918 WBR720917:WBR720918 WLN720917:WLN720918 WVJ720917:WVJ720918 B786453:B786454 IX786453:IX786454 ST786453:ST786454 ACP786453:ACP786454 AML786453:AML786454 AWH786453:AWH786454 BGD786453:BGD786454 BPZ786453:BPZ786454 BZV786453:BZV786454 CJR786453:CJR786454 CTN786453:CTN786454 DDJ786453:DDJ786454 DNF786453:DNF786454 DXB786453:DXB786454 EGX786453:EGX786454 EQT786453:EQT786454 FAP786453:FAP786454 FKL786453:FKL786454 FUH786453:FUH786454 GED786453:GED786454 GNZ786453:GNZ786454 GXV786453:GXV786454 HHR786453:HHR786454 HRN786453:HRN786454 IBJ786453:IBJ786454 ILF786453:ILF786454 IVB786453:IVB786454 JEX786453:JEX786454 JOT786453:JOT786454 JYP786453:JYP786454 KIL786453:KIL786454 KSH786453:KSH786454 LCD786453:LCD786454 LLZ786453:LLZ786454 LVV786453:LVV786454 MFR786453:MFR786454 MPN786453:MPN786454 MZJ786453:MZJ786454 NJF786453:NJF786454 NTB786453:NTB786454 OCX786453:OCX786454 OMT786453:OMT786454 OWP786453:OWP786454 PGL786453:PGL786454 PQH786453:PQH786454 QAD786453:QAD786454 QJZ786453:QJZ786454 QTV786453:QTV786454 RDR786453:RDR786454 RNN786453:RNN786454 RXJ786453:RXJ786454 SHF786453:SHF786454 SRB786453:SRB786454 TAX786453:TAX786454 TKT786453:TKT786454 TUP786453:TUP786454 UEL786453:UEL786454 UOH786453:UOH786454 UYD786453:UYD786454 VHZ786453:VHZ786454 VRV786453:VRV786454 WBR786453:WBR786454 WLN786453:WLN786454 WVJ786453:WVJ786454 B851989:B851990 IX851989:IX851990 ST851989:ST851990 ACP851989:ACP851990 AML851989:AML851990 AWH851989:AWH851990 BGD851989:BGD851990 BPZ851989:BPZ851990 BZV851989:BZV851990 CJR851989:CJR851990 CTN851989:CTN851990 DDJ851989:DDJ851990 DNF851989:DNF851990 DXB851989:DXB851990 EGX851989:EGX851990 EQT851989:EQT851990 FAP851989:FAP851990 FKL851989:FKL851990 FUH851989:FUH851990 GED851989:GED851990 GNZ851989:GNZ851990 GXV851989:GXV851990 HHR851989:HHR851990 HRN851989:HRN851990 IBJ851989:IBJ851990 ILF851989:ILF851990 IVB851989:IVB851990 JEX851989:JEX851990 JOT851989:JOT851990 JYP851989:JYP851990 KIL851989:KIL851990 KSH851989:KSH851990 LCD851989:LCD851990 LLZ851989:LLZ851990 LVV851989:LVV851990 MFR851989:MFR851990 MPN851989:MPN851990 MZJ851989:MZJ851990 NJF851989:NJF851990 NTB851989:NTB851990 OCX851989:OCX851990 OMT851989:OMT851990 OWP851989:OWP851990 PGL851989:PGL851990 PQH851989:PQH851990 QAD851989:QAD851990 QJZ851989:QJZ851990 QTV851989:QTV851990 RDR851989:RDR851990 RNN851989:RNN851990 RXJ851989:RXJ851990 SHF851989:SHF851990 SRB851989:SRB851990 TAX851989:TAX851990 TKT851989:TKT851990 TUP851989:TUP851990 UEL851989:UEL851990 UOH851989:UOH851990 UYD851989:UYD851990 VHZ851989:VHZ851990 VRV851989:VRV851990 WBR851989:WBR851990 WLN851989:WLN851990 WVJ851989:WVJ851990 B917525:B917526 IX917525:IX917526 ST917525:ST917526 ACP917525:ACP917526 AML917525:AML917526 AWH917525:AWH917526 BGD917525:BGD917526 BPZ917525:BPZ917526 BZV917525:BZV917526 CJR917525:CJR917526 CTN917525:CTN917526 DDJ917525:DDJ917526 DNF917525:DNF917526 DXB917525:DXB917526 EGX917525:EGX917526 EQT917525:EQT917526 FAP917525:FAP917526 FKL917525:FKL917526 FUH917525:FUH917526 GED917525:GED917526 GNZ917525:GNZ917526 GXV917525:GXV917526 HHR917525:HHR917526 HRN917525:HRN917526 IBJ917525:IBJ917526 ILF917525:ILF917526 IVB917525:IVB917526 JEX917525:JEX917526 JOT917525:JOT917526 JYP917525:JYP917526 KIL917525:KIL917526 KSH917525:KSH917526 LCD917525:LCD917526 LLZ917525:LLZ917526 LVV917525:LVV917526 MFR917525:MFR917526 MPN917525:MPN917526 MZJ917525:MZJ917526 NJF917525:NJF917526 NTB917525:NTB917526 OCX917525:OCX917526 OMT917525:OMT917526 OWP917525:OWP917526 PGL917525:PGL917526 PQH917525:PQH917526 QAD917525:QAD917526 QJZ917525:QJZ917526 QTV917525:QTV917526 RDR917525:RDR917526 RNN917525:RNN917526 RXJ917525:RXJ917526 SHF917525:SHF917526 SRB917525:SRB917526 TAX917525:TAX917526 TKT917525:TKT917526 TUP917525:TUP917526 UEL917525:UEL917526 UOH917525:UOH917526 UYD917525:UYD917526 VHZ917525:VHZ917526 VRV917525:VRV917526 WBR917525:WBR917526 WLN917525:WLN917526 WVJ917525:WVJ917526 B983061:B983062 IX983061:IX983062 ST983061:ST983062 ACP983061:ACP983062 AML983061:AML983062 AWH983061:AWH983062 BGD983061:BGD983062 BPZ983061:BPZ983062 BZV983061:BZV983062 CJR983061:CJR983062 CTN983061:CTN983062 DDJ983061:DDJ983062 DNF983061:DNF983062 DXB983061:DXB983062 EGX983061:EGX983062 EQT983061:EQT983062 FAP983061:FAP983062 FKL983061:FKL983062 FUH983061:FUH983062 GED983061:GED983062 GNZ983061:GNZ983062 GXV983061:GXV983062 HHR983061:HHR983062 HRN983061:HRN983062 IBJ983061:IBJ983062 ILF983061:ILF983062 IVB983061:IVB983062 JEX983061:JEX983062 JOT983061:JOT983062 JYP983061:JYP983062 KIL983061:KIL983062 KSH983061:KSH983062 LCD983061:LCD983062 LLZ983061:LLZ983062 LVV983061:LVV983062 MFR983061:MFR983062 MPN983061:MPN983062 MZJ983061:MZJ983062 NJF983061:NJF983062 NTB983061:NTB983062 OCX983061:OCX983062 OMT983061:OMT983062 OWP983061:OWP983062 PGL983061:PGL983062 PQH983061:PQH983062 QAD983061:QAD983062 QJZ983061:QJZ983062 QTV983061:QTV983062 RDR983061:RDR983062 RNN983061:RNN983062 RXJ983061:RXJ983062 SHF983061:SHF983062 SRB983061:SRB983062 TAX983061:TAX983062 TKT983061:TKT983062 TUP983061:TUP983062 UEL983061:UEL983062 UOH983061:UOH983062 UYD983061:UYD983062 VHZ983061:VHZ983062 VRV983061:VRV983062 WBR983061:WBR983062 WLN983061:WLN983062 WVJ983061:WVJ983062" xr:uid="{660D98AC-0F97-4C65-A4F6-F46785717747}">
      <formula1>"○"</formula1>
    </dataValidation>
  </dataValidations>
  <printOptions horizontalCentered="1" verticalCentered="1"/>
  <pageMargins left="0.70866141732283472" right="0.51181102362204722" top="0.35433070866141736" bottom="0.35433070866141736" header="0.31496062992125984" footer="0.31496062992125984"/>
  <pageSetup paperSize="9" scale="82"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FF1ED-1839-4CAA-A770-ACE9BD9131B6}">
  <sheetPr>
    <pageSetUpPr fitToPage="1"/>
  </sheetPr>
  <dimension ref="B1:C15"/>
  <sheetViews>
    <sheetView showGridLines="0" view="pageBreakPreview" zoomScale="110" zoomScaleNormal="150" zoomScaleSheetLayoutView="110" workbookViewId="0">
      <selection activeCell="B1" sqref="B1"/>
    </sheetView>
  </sheetViews>
  <sheetFormatPr defaultColWidth="7" defaultRowHeight="18.75" x14ac:dyDescent="0.4"/>
  <cols>
    <col min="1" max="1" width="0.75" style="141" customWidth="1"/>
    <col min="2" max="2" width="5.875" style="141" customWidth="1"/>
    <col min="3" max="3" width="83.125" style="142" customWidth="1"/>
    <col min="4" max="4" width="0.75" style="141" customWidth="1"/>
    <col min="5" max="10" width="7" style="141"/>
    <col min="11" max="11" width="6.5" style="141" customWidth="1"/>
    <col min="12" max="16384" width="7" style="141"/>
  </cols>
  <sheetData>
    <row r="1" spans="2:3" x14ac:dyDescent="0.4">
      <c r="B1" s="147" t="s">
        <v>270</v>
      </c>
      <c r="C1" s="145"/>
    </row>
    <row r="2" spans="2:3" ht="56.25" x14ac:dyDescent="0.4">
      <c r="B2" s="145"/>
      <c r="C2" s="146" t="s">
        <v>271</v>
      </c>
    </row>
    <row r="3" spans="2:3" ht="6" customHeight="1" x14ac:dyDescent="0.4"/>
    <row r="4" spans="2:3" s="145" customFormat="1" x14ac:dyDescent="0.4">
      <c r="B4" s="144" t="s">
        <v>230</v>
      </c>
      <c r="C4" s="143" t="s">
        <v>229</v>
      </c>
    </row>
    <row r="5" spans="2:3" s="145" customFormat="1" ht="25.5" x14ac:dyDescent="0.4">
      <c r="B5" s="144" t="s">
        <v>228</v>
      </c>
      <c r="C5" s="143" t="s">
        <v>272</v>
      </c>
    </row>
    <row r="6" spans="2:3" s="145" customFormat="1" ht="25.5" x14ac:dyDescent="0.4">
      <c r="B6" s="144" t="s">
        <v>226</v>
      </c>
      <c r="C6" s="143" t="s">
        <v>273</v>
      </c>
    </row>
    <row r="7" spans="2:3" s="145" customFormat="1" ht="25.5" x14ac:dyDescent="0.4">
      <c r="B7" s="144" t="s">
        <v>224</v>
      </c>
      <c r="C7" s="143" t="s">
        <v>223</v>
      </c>
    </row>
    <row r="8" spans="2:3" s="145" customFormat="1" ht="25.5" x14ac:dyDescent="0.4">
      <c r="B8" s="144" t="s">
        <v>222</v>
      </c>
      <c r="C8" s="143" t="s">
        <v>221</v>
      </c>
    </row>
    <row r="9" spans="2:3" s="145" customFormat="1" ht="140.25" x14ac:dyDescent="0.4">
      <c r="B9" s="144" t="s">
        <v>220</v>
      </c>
      <c r="C9" s="143" t="s">
        <v>274</v>
      </c>
    </row>
    <row r="10" spans="2:3" s="145" customFormat="1" ht="140.25" x14ac:dyDescent="0.4">
      <c r="B10" s="144" t="s">
        <v>218</v>
      </c>
      <c r="C10" s="143" t="s">
        <v>275</v>
      </c>
    </row>
    <row r="11" spans="2:3" s="145" customFormat="1" ht="51" x14ac:dyDescent="0.4">
      <c r="B11" s="144" t="s">
        <v>216</v>
      </c>
      <c r="C11" s="143" t="s">
        <v>215</v>
      </c>
    </row>
    <row r="12" spans="2:3" s="145" customFormat="1" ht="76.5" x14ac:dyDescent="0.4">
      <c r="B12" s="144" t="s">
        <v>214</v>
      </c>
      <c r="C12" s="143" t="s">
        <v>245</v>
      </c>
    </row>
    <row r="13" spans="2:3" s="145" customFormat="1" x14ac:dyDescent="0.4">
      <c r="B13" s="144" t="s">
        <v>212</v>
      </c>
      <c r="C13" s="143" t="s">
        <v>211</v>
      </c>
    </row>
    <row r="14" spans="2:3" s="145" customFormat="1" ht="25.5" x14ac:dyDescent="0.4">
      <c r="B14" s="144" t="s">
        <v>210</v>
      </c>
      <c r="C14" s="143" t="s">
        <v>276</v>
      </c>
    </row>
    <row r="15" spans="2:3" x14ac:dyDescent="0.4">
      <c r="B15" s="420"/>
    </row>
  </sheetData>
  <phoneticPr fontId="8"/>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26C5-F145-4C74-BF0B-6F238AC76C1D}">
  <sheetPr>
    <tabColor theme="9" tint="0.79998168889431442"/>
    <pageSetUpPr fitToPage="1"/>
  </sheetPr>
  <dimension ref="A1:D15"/>
  <sheetViews>
    <sheetView view="pageBreakPreview" zoomScale="115" zoomScaleNormal="100" zoomScaleSheetLayoutView="115" workbookViewId="0">
      <selection activeCell="B1" sqref="B1"/>
    </sheetView>
  </sheetViews>
  <sheetFormatPr defaultRowHeight="13.5" x14ac:dyDescent="0.15"/>
  <cols>
    <col min="1" max="1" width="1.125" style="41" customWidth="1"/>
    <col min="2" max="2" width="5.625" style="41" customWidth="1"/>
    <col min="3" max="3" width="81" style="41" customWidth="1"/>
    <col min="4" max="16384" width="9" style="41"/>
  </cols>
  <sheetData>
    <row r="1" spans="1:4" ht="18.75" x14ac:dyDescent="0.4">
      <c r="A1" s="122"/>
      <c r="B1" s="126" t="s">
        <v>252</v>
      </c>
      <c r="C1" s="122"/>
      <c r="D1" s="122"/>
    </row>
    <row r="2" spans="1:4" ht="37.5" x14ac:dyDescent="0.4">
      <c r="A2" s="122"/>
      <c r="B2" s="122"/>
      <c r="C2" s="125" t="s">
        <v>231</v>
      </c>
      <c r="D2" s="122"/>
    </row>
    <row r="3" spans="1:4" ht="18.75" x14ac:dyDescent="0.4">
      <c r="A3" s="119"/>
      <c r="B3" s="119"/>
      <c r="C3" s="120"/>
      <c r="D3" s="119"/>
    </row>
    <row r="4" spans="1:4" ht="18.75" x14ac:dyDescent="0.4">
      <c r="A4" s="122"/>
      <c r="B4" s="124" t="s">
        <v>230</v>
      </c>
      <c r="C4" s="123" t="s">
        <v>229</v>
      </c>
      <c r="D4" s="122"/>
    </row>
    <row r="5" spans="1:4" ht="25.5" x14ac:dyDescent="0.4">
      <c r="A5" s="122"/>
      <c r="B5" s="124" t="s">
        <v>228</v>
      </c>
      <c r="C5" s="123" t="s">
        <v>227</v>
      </c>
      <c r="D5" s="122"/>
    </row>
    <row r="6" spans="1:4" ht="25.5" x14ac:dyDescent="0.4">
      <c r="A6" s="122"/>
      <c r="B6" s="124" t="s">
        <v>226</v>
      </c>
      <c r="C6" s="123" t="s">
        <v>225</v>
      </c>
      <c r="D6" s="122"/>
    </row>
    <row r="7" spans="1:4" ht="25.5" x14ac:dyDescent="0.4">
      <c r="A7" s="122"/>
      <c r="B7" s="124" t="s">
        <v>224</v>
      </c>
      <c r="C7" s="123" t="s">
        <v>223</v>
      </c>
      <c r="D7" s="122"/>
    </row>
    <row r="8" spans="1:4" ht="25.5" x14ac:dyDescent="0.4">
      <c r="A8" s="122"/>
      <c r="B8" s="124" t="s">
        <v>222</v>
      </c>
      <c r="C8" s="123" t="s">
        <v>221</v>
      </c>
      <c r="D8" s="122"/>
    </row>
    <row r="9" spans="1:4" ht="140.25" x14ac:dyDescent="0.4">
      <c r="A9" s="122"/>
      <c r="B9" s="124" t="s">
        <v>220</v>
      </c>
      <c r="C9" s="123" t="s">
        <v>219</v>
      </c>
      <c r="D9" s="122"/>
    </row>
    <row r="10" spans="1:4" ht="140.25" x14ac:dyDescent="0.4">
      <c r="A10" s="122"/>
      <c r="B10" s="124" t="s">
        <v>218</v>
      </c>
      <c r="C10" s="123" t="s">
        <v>217</v>
      </c>
      <c r="D10" s="122"/>
    </row>
    <row r="11" spans="1:4" ht="51" x14ac:dyDescent="0.4">
      <c r="A11" s="122"/>
      <c r="B11" s="124" t="s">
        <v>216</v>
      </c>
      <c r="C11" s="123" t="s">
        <v>215</v>
      </c>
      <c r="D11" s="122"/>
    </row>
    <row r="12" spans="1:4" ht="76.5" x14ac:dyDescent="0.4">
      <c r="A12" s="122"/>
      <c r="B12" s="124" t="s">
        <v>214</v>
      </c>
      <c r="C12" s="123" t="s">
        <v>213</v>
      </c>
      <c r="D12" s="122"/>
    </row>
    <row r="13" spans="1:4" ht="18.75" x14ac:dyDescent="0.4">
      <c r="A13" s="122"/>
      <c r="B13" s="124" t="s">
        <v>212</v>
      </c>
      <c r="C13" s="123" t="s">
        <v>211</v>
      </c>
      <c r="D13" s="122"/>
    </row>
    <row r="14" spans="1:4" ht="25.5" x14ac:dyDescent="0.4">
      <c r="A14" s="122"/>
      <c r="B14" s="124" t="s">
        <v>210</v>
      </c>
      <c r="C14" s="123" t="s">
        <v>209</v>
      </c>
      <c r="D14" s="122"/>
    </row>
    <row r="15" spans="1:4" ht="18.75" x14ac:dyDescent="0.4">
      <c r="A15" s="119"/>
      <c r="B15" s="121"/>
      <c r="C15" s="120"/>
      <c r="D15" s="119"/>
    </row>
  </sheetData>
  <phoneticPr fontId="8"/>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FB29-36F9-4C3E-9BA2-854922138DB4}">
  <sheetPr>
    <tabColor theme="9" tint="0.79998168889431442"/>
    <pageSetUpPr fitToPage="1"/>
  </sheetPr>
  <dimension ref="A1:C14"/>
  <sheetViews>
    <sheetView view="pageBreakPreview" zoomScale="106" zoomScaleNormal="100" zoomScaleSheetLayoutView="106" workbookViewId="0">
      <selection activeCell="B1" sqref="B1"/>
    </sheetView>
  </sheetViews>
  <sheetFormatPr defaultRowHeight="13.5" x14ac:dyDescent="0.15"/>
  <cols>
    <col min="1" max="1" width="0.75" style="41" customWidth="1"/>
    <col min="2" max="2" width="5.375" style="41" customWidth="1"/>
    <col min="3" max="3" width="81.25" style="41" customWidth="1"/>
    <col min="4" max="16384" width="9" style="41"/>
  </cols>
  <sheetData>
    <row r="1" spans="1:3" ht="18.75" x14ac:dyDescent="0.4">
      <c r="A1" s="119"/>
      <c r="B1" s="122" t="s">
        <v>251</v>
      </c>
      <c r="C1" s="122"/>
    </row>
    <row r="2" spans="1:3" ht="18.75" x14ac:dyDescent="0.4">
      <c r="A2" s="119"/>
      <c r="B2" s="122"/>
      <c r="C2" s="122" t="s">
        <v>242</v>
      </c>
    </row>
    <row r="3" spans="1:3" ht="18.75" x14ac:dyDescent="0.4">
      <c r="A3" s="119"/>
      <c r="B3" s="122"/>
      <c r="C3" s="129"/>
    </row>
    <row r="4" spans="1:3" ht="18.75" x14ac:dyDescent="0.4">
      <c r="A4" s="122"/>
      <c r="B4" s="128" t="s">
        <v>230</v>
      </c>
      <c r="C4" s="127" t="s">
        <v>229</v>
      </c>
    </row>
    <row r="5" spans="1:3" ht="25.5" x14ac:dyDescent="0.4">
      <c r="A5" s="122"/>
      <c r="B5" s="128" t="s">
        <v>228</v>
      </c>
      <c r="C5" s="127" t="s">
        <v>241</v>
      </c>
    </row>
    <row r="6" spans="1:3" ht="25.5" x14ac:dyDescent="0.4">
      <c r="A6" s="122"/>
      <c r="B6" s="128" t="s">
        <v>226</v>
      </c>
      <c r="C6" s="127" t="s">
        <v>240</v>
      </c>
    </row>
    <row r="7" spans="1:3" ht="25.5" x14ac:dyDescent="0.4">
      <c r="A7" s="122"/>
      <c r="B7" s="128" t="s">
        <v>224</v>
      </c>
      <c r="C7" s="127" t="s">
        <v>223</v>
      </c>
    </row>
    <row r="8" spans="1:3" ht="25.5" x14ac:dyDescent="0.4">
      <c r="A8" s="122"/>
      <c r="B8" s="128" t="s">
        <v>222</v>
      </c>
      <c r="C8" s="127" t="s">
        <v>221</v>
      </c>
    </row>
    <row r="9" spans="1:3" ht="140.25" x14ac:dyDescent="0.4">
      <c r="A9" s="122"/>
      <c r="B9" s="128" t="s">
        <v>220</v>
      </c>
      <c r="C9" s="127" t="s">
        <v>239</v>
      </c>
    </row>
    <row r="10" spans="1:3" ht="140.25" x14ac:dyDescent="0.4">
      <c r="A10" s="122"/>
      <c r="B10" s="128" t="s">
        <v>218</v>
      </c>
      <c r="C10" s="127" t="s">
        <v>238</v>
      </c>
    </row>
    <row r="11" spans="1:3" ht="51" x14ac:dyDescent="0.4">
      <c r="A11" s="122"/>
      <c r="B11" s="128" t="s">
        <v>214</v>
      </c>
      <c r="C11" s="127" t="s">
        <v>237</v>
      </c>
    </row>
    <row r="12" spans="1:3" ht="63.75" x14ac:dyDescent="0.4">
      <c r="A12" s="122"/>
      <c r="B12" s="128" t="s">
        <v>236</v>
      </c>
      <c r="C12" s="127" t="s">
        <v>235</v>
      </c>
    </row>
    <row r="13" spans="1:3" ht="18.75" x14ac:dyDescent="0.4">
      <c r="A13" s="122"/>
      <c r="B13" s="128" t="s">
        <v>210</v>
      </c>
      <c r="C13" s="127" t="s">
        <v>234</v>
      </c>
    </row>
    <row r="14" spans="1:3" ht="25.5" x14ac:dyDescent="0.4">
      <c r="A14" s="122"/>
      <c r="B14" s="128" t="s">
        <v>233</v>
      </c>
      <c r="C14" s="127" t="s">
        <v>232</v>
      </c>
    </row>
  </sheetData>
  <phoneticPr fontId="8"/>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467D-798A-4CE1-A028-EEF976C684F8}">
  <sheetPr>
    <pageSetUpPr fitToPage="1"/>
  </sheetPr>
  <dimension ref="A1:AO73"/>
  <sheetViews>
    <sheetView showGridLines="0" view="pageBreakPreview" zoomScale="96" zoomScaleNormal="100" zoomScaleSheetLayoutView="96" workbookViewId="0"/>
  </sheetViews>
  <sheetFormatPr defaultColWidth="9.125" defaultRowHeight="21" customHeight="1" x14ac:dyDescent="0.4"/>
  <cols>
    <col min="1" max="1" width="2.875" style="1" customWidth="1"/>
    <col min="2" max="2" width="16.625" style="7"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1" ht="20.100000000000001" customHeight="1" x14ac:dyDescent="0.4">
      <c r="A1" s="6" t="s">
        <v>78</v>
      </c>
      <c r="C1" s="33"/>
      <c r="D1" s="33"/>
      <c r="E1" s="33"/>
      <c r="F1" s="33"/>
      <c r="G1" s="33"/>
      <c r="H1" s="33"/>
      <c r="I1" s="33"/>
      <c r="J1" s="33"/>
      <c r="K1" s="33"/>
      <c r="L1" s="33"/>
      <c r="M1" s="33"/>
      <c r="N1" s="33"/>
      <c r="O1" s="33"/>
      <c r="P1" s="33"/>
      <c r="Q1" s="33"/>
      <c r="R1" s="33"/>
      <c r="S1" s="33"/>
      <c r="T1" s="33"/>
      <c r="U1" s="33"/>
      <c r="V1" s="33"/>
      <c r="W1" s="33"/>
      <c r="X1" s="8"/>
      <c r="Y1" s="8"/>
      <c r="Z1" s="13"/>
      <c r="AA1" s="13"/>
      <c r="AB1" s="13"/>
      <c r="AC1" s="13"/>
      <c r="AD1" s="150"/>
      <c r="AE1" s="150"/>
      <c r="AF1" s="150"/>
      <c r="AG1" s="150"/>
      <c r="AH1" s="150"/>
      <c r="AI1" s="32" t="s">
        <v>77</v>
      </c>
      <c r="AJ1" s="32"/>
      <c r="AK1" s="377" t="s">
        <v>257</v>
      </c>
      <c r="AL1" s="377"/>
      <c r="AM1" s="377"/>
      <c r="AN1" s="377"/>
    </row>
    <row r="2" spans="1:41" ht="18" customHeight="1" x14ac:dyDescent="0.4">
      <c r="A2" s="13"/>
      <c r="B2" s="18"/>
      <c r="C2" s="18"/>
      <c r="D2" s="18"/>
      <c r="E2" s="18"/>
      <c r="F2" s="18"/>
      <c r="G2" s="18"/>
      <c r="H2" s="18"/>
      <c r="I2" s="18"/>
      <c r="J2" s="18"/>
      <c r="K2" s="18"/>
      <c r="L2" s="18"/>
      <c r="M2" s="378">
        <v>2026</v>
      </c>
      <c r="N2" s="378"/>
      <c r="O2" s="378"/>
      <c r="P2" s="378"/>
      <c r="Q2" s="379" t="s">
        <v>76</v>
      </c>
      <c r="R2" s="379"/>
      <c r="S2" s="378">
        <v>4</v>
      </c>
      <c r="T2" s="378"/>
      <c r="U2" s="379" t="s">
        <v>75</v>
      </c>
      <c r="V2" s="379"/>
      <c r="W2" s="18"/>
      <c r="X2" s="18"/>
      <c r="Y2" s="18"/>
      <c r="Z2" s="13"/>
      <c r="AA2" s="13"/>
      <c r="AC2" s="32"/>
      <c r="AD2" s="18"/>
      <c r="AE2" s="18"/>
      <c r="AF2" s="18"/>
      <c r="AG2" s="18"/>
      <c r="AH2" s="18"/>
      <c r="AI2" s="32" t="s">
        <v>74</v>
      </c>
      <c r="AJ2" s="32"/>
      <c r="AK2" s="380"/>
      <c r="AL2" s="380"/>
      <c r="AM2" s="380"/>
      <c r="AN2" s="380"/>
    </row>
    <row r="3" spans="1:41" ht="18" customHeight="1" x14ac:dyDescent="0.4">
      <c r="A3" s="151"/>
      <c r="B3" s="151"/>
      <c r="C3" s="151"/>
      <c r="D3" s="151"/>
      <c r="E3" s="151"/>
      <c r="F3" s="151"/>
      <c r="G3" s="151"/>
      <c r="H3" s="151"/>
      <c r="I3" s="151"/>
      <c r="J3" s="151"/>
      <c r="K3" s="151"/>
      <c r="L3" s="151"/>
      <c r="M3" s="151"/>
      <c r="N3" s="151"/>
      <c r="O3" s="151"/>
      <c r="P3" s="151"/>
      <c r="Q3" s="151"/>
      <c r="R3" s="151"/>
      <c r="S3" s="151"/>
      <c r="T3" s="151"/>
      <c r="U3" s="151"/>
      <c r="V3" s="151"/>
      <c r="W3" s="151"/>
      <c r="Y3" s="152"/>
      <c r="Z3" s="152"/>
      <c r="AA3" s="152"/>
      <c r="AB3" s="13"/>
      <c r="AC3" s="152"/>
      <c r="AD3" s="152"/>
      <c r="AE3" s="152"/>
      <c r="AF3" s="152"/>
      <c r="AG3" s="152"/>
      <c r="AH3" s="152"/>
      <c r="AI3" s="153" t="s">
        <v>73</v>
      </c>
      <c r="AJ3" s="32"/>
      <c r="AK3" s="381" t="s">
        <v>72</v>
      </c>
      <c r="AL3" s="381"/>
      <c r="AM3" s="381"/>
      <c r="AN3" s="381"/>
      <c r="AO3" s="1" t="s">
        <v>121</v>
      </c>
    </row>
    <row r="4" spans="1:41" ht="18" customHeight="1" x14ac:dyDescent="0.4">
      <c r="A4" s="151"/>
      <c r="B4" s="151"/>
      <c r="C4" s="151"/>
      <c r="D4" s="151"/>
      <c r="E4" s="151"/>
      <c r="F4" s="151"/>
      <c r="G4" s="151"/>
      <c r="H4" s="151"/>
      <c r="I4" s="151"/>
      <c r="J4" s="151"/>
      <c r="K4" s="151"/>
      <c r="L4" s="151"/>
      <c r="M4" s="151"/>
      <c r="N4" s="151"/>
      <c r="O4" s="151"/>
      <c r="P4" s="151"/>
      <c r="Q4" s="151"/>
      <c r="R4" s="151"/>
      <c r="S4" s="151"/>
      <c r="T4" s="151"/>
      <c r="U4" s="151"/>
      <c r="V4" s="151"/>
      <c r="W4" s="151"/>
      <c r="Y4" s="152"/>
      <c r="Z4" s="152"/>
      <c r="AA4" s="152"/>
      <c r="AB4" s="13"/>
      <c r="AC4" s="152"/>
      <c r="AD4" s="152"/>
      <c r="AE4" s="152"/>
      <c r="AF4" s="152"/>
      <c r="AG4" s="152"/>
      <c r="AH4" s="152"/>
      <c r="AI4" s="153" t="s">
        <v>71</v>
      </c>
      <c r="AJ4" s="32"/>
      <c r="AK4" s="381"/>
      <c r="AL4" s="381"/>
      <c r="AM4" s="381"/>
      <c r="AN4" s="381"/>
      <c r="AO4" s="1" t="s">
        <v>122</v>
      </c>
    </row>
    <row r="5" spans="1:41" ht="18" customHeight="1" x14ac:dyDescent="0.4">
      <c r="A5" s="151"/>
      <c r="B5" s="151"/>
      <c r="C5" s="151"/>
      <c r="D5" s="151"/>
      <c r="E5" s="151"/>
      <c r="F5" s="151"/>
      <c r="G5" s="151"/>
      <c r="H5" s="151"/>
      <c r="I5" s="151"/>
      <c r="J5" s="151"/>
      <c r="K5" s="151"/>
      <c r="L5" s="151"/>
      <c r="M5" s="151"/>
      <c r="N5" s="151"/>
      <c r="O5" s="151"/>
      <c r="P5" s="151"/>
      <c r="Q5" s="151"/>
      <c r="R5" s="151"/>
      <c r="S5" s="151"/>
      <c r="U5" s="151"/>
      <c r="V5" s="151"/>
      <c r="W5" s="151"/>
      <c r="Y5" s="152"/>
      <c r="Z5" s="152"/>
      <c r="AA5" s="152"/>
      <c r="AB5" s="13"/>
      <c r="AC5" s="152"/>
      <c r="AD5" s="152"/>
      <c r="AE5" s="152"/>
      <c r="AF5" s="152"/>
      <c r="AG5" s="153" t="s">
        <v>70</v>
      </c>
      <c r="AH5" s="382">
        <v>40</v>
      </c>
      <c r="AI5" s="382"/>
      <c r="AJ5" s="382"/>
      <c r="AK5" s="152" t="s">
        <v>69</v>
      </c>
      <c r="AL5" s="154">
        <v>160</v>
      </c>
      <c r="AM5" s="152" t="s">
        <v>68</v>
      </c>
      <c r="AN5" s="13"/>
    </row>
    <row r="6" spans="1:41" ht="9.9499999999999993" customHeight="1" x14ac:dyDescent="0.4">
      <c r="A6" s="13"/>
      <c r="B6" s="36"/>
      <c r="C6" s="36"/>
      <c r="D6" s="36"/>
      <c r="E6" s="36"/>
      <c r="F6" s="36"/>
      <c r="G6" s="36"/>
      <c r="H6" s="36"/>
      <c r="I6" s="36"/>
      <c r="J6" s="36"/>
      <c r="K6" s="36"/>
      <c r="L6" s="36"/>
      <c r="M6" s="36"/>
      <c r="N6" s="36"/>
      <c r="O6" s="36"/>
      <c r="P6" s="36"/>
      <c r="Q6" s="36"/>
      <c r="R6" s="36"/>
      <c r="S6" s="36"/>
      <c r="T6" s="36"/>
      <c r="U6" s="36"/>
      <c r="V6" s="36"/>
      <c r="W6" s="36"/>
      <c r="X6" s="18"/>
      <c r="Y6" s="18"/>
      <c r="Z6" s="18"/>
      <c r="AA6" s="18"/>
      <c r="AB6" s="18"/>
      <c r="AC6" s="18"/>
      <c r="AD6" s="18"/>
      <c r="AE6" s="18"/>
      <c r="AF6" s="18"/>
      <c r="AG6" s="18"/>
      <c r="AH6" s="18"/>
      <c r="AI6" s="18"/>
      <c r="AJ6" s="18"/>
      <c r="AK6" s="18"/>
      <c r="AL6" s="18"/>
      <c r="AM6" s="13"/>
      <c r="AN6" s="13"/>
    </row>
    <row r="7" spans="1:41" ht="15" customHeight="1" x14ac:dyDescent="0.4">
      <c r="A7" s="383" t="s">
        <v>67</v>
      </c>
      <c r="B7" s="384" t="s">
        <v>66</v>
      </c>
      <c r="C7" s="386" t="s">
        <v>65</v>
      </c>
      <c r="D7" s="389" t="s">
        <v>64</v>
      </c>
      <c r="E7" s="390" t="s">
        <v>63</v>
      </c>
      <c r="F7" s="391" t="s">
        <v>62</v>
      </c>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2" t="s">
        <v>61</v>
      </c>
      <c r="AL7" s="396" t="s">
        <v>60</v>
      </c>
      <c r="AM7" s="397" t="s">
        <v>59</v>
      </c>
      <c r="AN7" s="397"/>
    </row>
    <row r="8" spans="1:41" ht="15" customHeight="1" x14ac:dyDescent="0.4">
      <c r="A8" s="383"/>
      <c r="B8" s="385"/>
      <c r="C8" s="387"/>
      <c r="D8" s="389"/>
      <c r="E8" s="390"/>
      <c r="F8" s="389" t="s">
        <v>6</v>
      </c>
      <c r="G8" s="389"/>
      <c r="H8" s="389"/>
      <c r="I8" s="389"/>
      <c r="J8" s="389"/>
      <c r="K8" s="389"/>
      <c r="L8" s="389"/>
      <c r="M8" s="389" t="s">
        <v>7</v>
      </c>
      <c r="N8" s="389"/>
      <c r="O8" s="389"/>
      <c r="P8" s="389"/>
      <c r="Q8" s="389"/>
      <c r="R8" s="389"/>
      <c r="S8" s="389"/>
      <c r="T8" s="389" t="s">
        <v>8</v>
      </c>
      <c r="U8" s="389"/>
      <c r="V8" s="389"/>
      <c r="W8" s="389"/>
      <c r="X8" s="389"/>
      <c r="Y8" s="389"/>
      <c r="Z8" s="389"/>
      <c r="AA8" s="389" t="s">
        <v>9</v>
      </c>
      <c r="AB8" s="389"/>
      <c r="AC8" s="389"/>
      <c r="AD8" s="389"/>
      <c r="AE8" s="389"/>
      <c r="AF8" s="389"/>
      <c r="AG8" s="389"/>
      <c r="AH8" s="389" t="s">
        <v>58</v>
      </c>
      <c r="AI8" s="389"/>
      <c r="AJ8" s="389"/>
      <c r="AK8" s="392"/>
      <c r="AL8" s="396"/>
      <c r="AM8" s="397"/>
      <c r="AN8" s="397"/>
    </row>
    <row r="9" spans="1:41" ht="15" customHeight="1" x14ac:dyDescent="0.4">
      <c r="A9" s="383"/>
      <c r="B9" s="393" t="s">
        <v>57</v>
      </c>
      <c r="C9" s="387"/>
      <c r="D9" s="389"/>
      <c r="E9" s="390"/>
      <c r="F9" s="31">
        <f>DATE($M$2,$S$2,1)</f>
        <v>46113</v>
      </c>
      <c r="G9" s="31">
        <f>DATE($M$2,$S$2,2)</f>
        <v>46114</v>
      </c>
      <c r="H9" s="31">
        <f>DATE($M$2,$S$2,3)</f>
        <v>46115</v>
      </c>
      <c r="I9" s="31">
        <f>DATE($M$2,$S$2,4)</f>
        <v>46116</v>
      </c>
      <c r="J9" s="31">
        <f>DATE($M$2,$S$2,5)</f>
        <v>46117</v>
      </c>
      <c r="K9" s="31">
        <f>DATE($M$2,$S$2,6)</f>
        <v>46118</v>
      </c>
      <c r="L9" s="31">
        <f>DATE($M$2,$S$2,7)</f>
        <v>46119</v>
      </c>
      <c r="M9" s="31">
        <f>DATE($M$2,$S$2,8)</f>
        <v>46120</v>
      </c>
      <c r="N9" s="31">
        <f>DATE($M$2,$S$2,9)</f>
        <v>46121</v>
      </c>
      <c r="O9" s="31">
        <f>DATE($M$2,$S$2,10)</f>
        <v>46122</v>
      </c>
      <c r="P9" s="31">
        <f>DATE($M$2,$S$2,11)</f>
        <v>46123</v>
      </c>
      <c r="Q9" s="31">
        <f>DATE($M$2,$S$2,12)</f>
        <v>46124</v>
      </c>
      <c r="R9" s="31">
        <f>DATE($M$2,$S$2,13)</f>
        <v>46125</v>
      </c>
      <c r="S9" s="31">
        <f>DATE($M$2,$S$2,14)</f>
        <v>46126</v>
      </c>
      <c r="T9" s="31">
        <f>DATE($M$2,$S$2,15)</f>
        <v>46127</v>
      </c>
      <c r="U9" s="31">
        <f>DATE($M$2,$S$2,16)</f>
        <v>46128</v>
      </c>
      <c r="V9" s="31">
        <f>DATE($M$2,$S$2,17)</f>
        <v>46129</v>
      </c>
      <c r="W9" s="31">
        <f>DATE($M$2,$S$2,18)</f>
        <v>46130</v>
      </c>
      <c r="X9" s="31">
        <f>DATE($M$2,$S$2,19)</f>
        <v>46131</v>
      </c>
      <c r="Y9" s="31">
        <f>DATE($M$2,$S$2,20)</f>
        <v>46132</v>
      </c>
      <c r="Z9" s="31">
        <f>DATE($M$2,$S$2,21)</f>
        <v>46133</v>
      </c>
      <c r="AA9" s="31">
        <f>DATE($M$2,$S$2,22)</f>
        <v>46134</v>
      </c>
      <c r="AB9" s="31">
        <f>DATE($M$2,$S$2,23)</f>
        <v>46135</v>
      </c>
      <c r="AC9" s="31">
        <f>DATE($M$2,$S$2,24)</f>
        <v>46136</v>
      </c>
      <c r="AD9" s="31">
        <f>DATE($M$2,$S$2,25)</f>
        <v>46137</v>
      </c>
      <c r="AE9" s="31">
        <f>DATE($M$2,$S$2,26)</f>
        <v>46138</v>
      </c>
      <c r="AF9" s="31">
        <f>DATE($M$2,$S$2,27)</f>
        <v>46139</v>
      </c>
      <c r="AG9" s="31">
        <f>DATE($M$2,$S$2,28)</f>
        <v>46140</v>
      </c>
      <c r="AH9" s="78">
        <f>IF(DAY(EOMONTH(F9,0))&lt;29,"",DATE($M$2,$S$2,29))</f>
        <v>46141</v>
      </c>
      <c r="AI9" s="78">
        <f>IF(DAY(EOMONTH(F9,0))&lt;30,"",DATE($M$2,$S$2,30))</f>
        <v>46142</v>
      </c>
      <c r="AJ9" s="78" t="str">
        <f>IF(DAY(EOMONTH(F9,0))&lt;31,"",DATE($M$2,$S$2,31))</f>
        <v/>
      </c>
      <c r="AK9" s="392"/>
      <c r="AL9" s="396"/>
      <c r="AM9" s="397"/>
      <c r="AN9" s="397"/>
    </row>
    <row r="10" spans="1:41" ht="15" customHeight="1" x14ac:dyDescent="0.4">
      <c r="A10" s="383"/>
      <c r="B10" s="394"/>
      <c r="C10" s="388"/>
      <c r="D10" s="389"/>
      <c r="E10" s="390"/>
      <c r="F10" s="30">
        <f>DATE($M$2,$S$2,1)</f>
        <v>46113</v>
      </c>
      <c r="G10" s="30">
        <f>DATE($M$2,$S$2,2)</f>
        <v>46114</v>
      </c>
      <c r="H10" s="30">
        <f>DATE($M$2,$S$2,3)</f>
        <v>46115</v>
      </c>
      <c r="I10" s="30">
        <f>DATE($M$2,$S$2,4)</f>
        <v>46116</v>
      </c>
      <c r="J10" s="30">
        <f>DATE($M$2,$S$2,5)</f>
        <v>46117</v>
      </c>
      <c r="K10" s="30">
        <f>DATE($M$2,$S$2,6)</f>
        <v>46118</v>
      </c>
      <c r="L10" s="30">
        <f>DATE($M$2,$S$2,7)</f>
        <v>46119</v>
      </c>
      <c r="M10" s="30">
        <f>DATE($M$2,$S$2,8)</f>
        <v>46120</v>
      </c>
      <c r="N10" s="30">
        <f>DATE($M$2,$S$2,9)</f>
        <v>46121</v>
      </c>
      <c r="O10" s="30">
        <f>DATE($M$2,$S$2,10)</f>
        <v>46122</v>
      </c>
      <c r="P10" s="30">
        <f>DATE($M$2,$S$2,11)</f>
        <v>46123</v>
      </c>
      <c r="Q10" s="30">
        <f>DATE($M$2,$S$2,12)</f>
        <v>46124</v>
      </c>
      <c r="R10" s="30">
        <f>DATE($M$2,$S$2,13)</f>
        <v>46125</v>
      </c>
      <c r="S10" s="30">
        <f>DATE($M$2,$S$2,14)</f>
        <v>46126</v>
      </c>
      <c r="T10" s="30">
        <f>DATE($M$2,$S$2,15)</f>
        <v>46127</v>
      </c>
      <c r="U10" s="30">
        <f>DATE($M$2,$S$2,16)</f>
        <v>46128</v>
      </c>
      <c r="V10" s="30">
        <f>DATE($M$2,$S$2,17)</f>
        <v>46129</v>
      </c>
      <c r="W10" s="30">
        <f>DATE($M$2,$S$2,18)</f>
        <v>46130</v>
      </c>
      <c r="X10" s="30">
        <f>DATE($M$2,$S$2,19)</f>
        <v>46131</v>
      </c>
      <c r="Y10" s="30">
        <f>DATE($M$2,$S$2,20)</f>
        <v>46132</v>
      </c>
      <c r="Z10" s="30">
        <f>DATE($M$2,$S$2,21)</f>
        <v>46133</v>
      </c>
      <c r="AA10" s="30">
        <f>DATE($M$2,$S$2,22)</f>
        <v>46134</v>
      </c>
      <c r="AB10" s="30">
        <f>DATE($M$2,$S$2,23)</f>
        <v>46135</v>
      </c>
      <c r="AC10" s="30">
        <f>DATE($M$2,$S$2,24)</f>
        <v>46136</v>
      </c>
      <c r="AD10" s="30">
        <f>DATE($M$2,$S$2,25)</f>
        <v>46137</v>
      </c>
      <c r="AE10" s="30">
        <f>DATE($M$2,$S$2,26)</f>
        <v>46138</v>
      </c>
      <c r="AF10" s="30">
        <f>DATE($M$2,$S$2,27)</f>
        <v>46139</v>
      </c>
      <c r="AG10" s="30">
        <f>DATE($M$2,$S$2,28)</f>
        <v>46140</v>
      </c>
      <c r="AH10" s="79">
        <f>IF(DAY(EOMONTH(F10,0))&lt;29,"",DATE($M$2,$S$2,29))</f>
        <v>46141</v>
      </c>
      <c r="AI10" s="79">
        <f>IF(DAY(EOMONTH(F10,0))&lt;30,"",DATE($M$2,$S$2,30))</f>
        <v>46142</v>
      </c>
      <c r="AJ10" s="79" t="str">
        <f>IF(DAY(EOMONTH(F10,0))&lt;31,"",DATE($M$2,$S$2,31))</f>
        <v/>
      </c>
      <c r="AK10" s="392"/>
      <c r="AL10" s="396"/>
      <c r="AM10" s="397"/>
      <c r="AN10" s="397"/>
    </row>
    <row r="11" spans="1:41" ht="18" customHeight="1" x14ac:dyDescent="0.4">
      <c r="A11" s="29">
        <v>1</v>
      </c>
      <c r="B11" s="28" t="s">
        <v>52</v>
      </c>
      <c r="C11" s="27" t="s">
        <v>39</v>
      </c>
      <c r="D11" s="26"/>
      <c r="E11" s="25" t="s">
        <v>39</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80"/>
      <c r="AI11" s="80"/>
      <c r="AJ11" s="80"/>
      <c r="AK11" s="23">
        <f>+SUM(F11:AJ11)</f>
        <v>0</v>
      </c>
      <c r="AL11" s="22">
        <f>IF($AK$3="４週",AK11/4,AK11/(DAY(EOMONTH($F$9,0))/7))</f>
        <v>0</v>
      </c>
      <c r="AM11" s="395"/>
      <c r="AN11" s="395"/>
    </row>
    <row r="12" spans="1:41" ht="18" customHeight="1" x14ac:dyDescent="0.4">
      <c r="A12" s="29">
        <v>2</v>
      </c>
      <c r="B12" s="28" t="s">
        <v>56</v>
      </c>
      <c r="C12" s="27" t="s">
        <v>37</v>
      </c>
      <c r="D12" s="26"/>
      <c r="E12" s="25" t="s">
        <v>37</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80"/>
      <c r="AI12" s="80"/>
      <c r="AJ12" s="80"/>
      <c r="AK12" s="23">
        <f t="shared" ref="AK12:AK31" si="0">+SUM(F12:AJ12)</f>
        <v>0</v>
      </c>
      <c r="AL12" s="22">
        <f>IF($AK$3="４週",AK12/4,AK12/(DAY(EOMONTH($F$9,0))/7))</f>
        <v>0</v>
      </c>
      <c r="AM12" s="395"/>
      <c r="AN12" s="395"/>
    </row>
    <row r="13" spans="1:41" ht="18" customHeight="1" x14ac:dyDescent="0.4">
      <c r="A13" s="29">
        <v>3</v>
      </c>
      <c r="B13" s="28" t="s">
        <v>56</v>
      </c>
      <c r="C13" s="27" t="s">
        <v>35</v>
      </c>
      <c r="D13" s="26"/>
      <c r="E13" s="25" t="s">
        <v>35</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80"/>
      <c r="AI13" s="80"/>
      <c r="AJ13" s="80"/>
      <c r="AK13" s="23">
        <f t="shared" si="0"/>
        <v>0</v>
      </c>
      <c r="AL13" s="22">
        <f>IF($AK$3="４週",AK13/4,AK13/(DAY(EOMONTH($F$9,0))/7))</f>
        <v>0</v>
      </c>
      <c r="AM13" s="395"/>
      <c r="AN13" s="395"/>
    </row>
    <row r="14" spans="1:41" ht="18" customHeight="1" x14ac:dyDescent="0.4">
      <c r="A14" s="29">
        <v>4</v>
      </c>
      <c r="B14" s="28" t="s">
        <v>56</v>
      </c>
      <c r="C14" s="27" t="s">
        <v>33</v>
      </c>
      <c r="D14" s="26"/>
      <c r="E14" s="25"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80"/>
      <c r="AI14" s="80"/>
      <c r="AJ14" s="80"/>
      <c r="AK14" s="23">
        <f t="shared" si="0"/>
        <v>0</v>
      </c>
      <c r="AL14" s="22">
        <f>IF($AK$3="４週",AK14/4,AK14/(DAY(EOMONTH($F$9,0))/7))</f>
        <v>0</v>
      </c>
      <c r="AM14" s="395"/>
      <c r="AN14" s="395"/>
    </row>
    <row r="15" spans="1:41" ht="18" customHeight="1" x14ac:dyDescent="0.4">
      <c r="A15" s="29">
        <v>5</v>
      </c>
      <c r="B15" s="28"/>
      <c r="C15" s="27"/>
      <c r="D15" s="26"/>
      <c r="E15" s="2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80"/>
      <c r="AI15" s="80"/>
      <c r="AJ15" s="80"/>
      <c r="AK15" s="23">
        <f t="shared" si="0"/>
        <v>0</v>
      </c>
      <c r="AL15" s="22">
        <f t="shared" ref="AL15:AL30" si="1">IF($AK$3="４週",AK15/4,AK15/(DAY(EOMONTH($F$9,0))/7))</f>
        <v>0</v>
      </c>
      <c r="AM15" s="395"/>
      <c r="AN15" s="395"/>
    </row>
    <row r="16" spans="1:41" ht="18" customHeight="1" x14ac:dyDescent="0.4">
      <c r="A16" s="29">
        <v>6</v>
      </c>
      <c r="B16" s="28"/>
      <c r="C16" s="27"/>
      <c r="D16" s="26"/>
      <c r="E16" s="2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80"/>
      <c r="AI16" s="80"/>
      <c r="AJ16" s="80"/>
      <c r="AK16" s="23">
        <f t="shared" si="0"/>
        <v>0</v>
      </c>
      <c r="AL16" s="22">
        <f t="shared" si="1"/>
        <v>0</v>
      </c>
      <c r="AM16" s="395"/>
      <c r="AN16" s="395"/>
    </row>
    <row r="17" spans="1:40" ht="18" customHeight="1" x14ac:dyDescent="0.4">
      <c r="A17" s="29">
        <v>7</v>
      </c>
      <c r="B17" s="28"/>
      <c r="C17" s="27"/>
      <c r="D17" s="26"/>
      <c r="E17" s="2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80"/>
      <c r="AI17" s="80"/>
      <c r="AJ17" s="80"/>
      <c r="AK17" s="23">
        <f t="shared" si="0"/>
        <v>0</v>
      </c>
      <c r="AL17" s="22">
        <f t="shared" si="1"/>
        <v>0</v>
      </c>
      <c r="AM17" s="395"/>
      <c r="AN17" s="395"/>
    </row>
    <row r="18" spans="1:40" ht="18" customHeight="1" x14ac:dyDescent="0.4">
      <c r="A18" s="29">
        <v>8</v>
      </c>
      <c r="B18" s="28"/>
      <c r="C18" s="27"/>
      <c r="D18" s="26"/>
      <c r="E18" s="2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80"/>
      <c r="AI18" s="80"/>
      <c r="AJ18" s="80"/>
      <c r="AK18" s="23">
        <f t="shared" si="0"/>
        <v>0</v>
      </c>
      <c r="AL18" s="22">
        <f t="shared" si="1"/>
        <v>0</v>
      </c>
      <c r="AM18" s="395"/>
      <c r="AN18" s="395"/>
    </row>
    <row r="19" spans="1:40" ht="18" customHeight="1" x14ac:dyDescent="0.4">
      <c r="A19" s="29">
        <v>9</v>
      </c>
      <c r="B19" s="28"/>
      <c r="C19" s="27"/>
      <c r="D19" s="26"/>
      <c r="E19" s="25"/>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80"/>
      <c r="AI19" s="80"/>
      <c r="AJ19" s="80"/>
      <c r="AK19" s="23">
        <f t="shared" si="0"/>
        <v>0</v>
      </c>
      <c r="AL19" s="22">
        <f t="shared" si="1"/>
        <v>0</v>
      </c>
      <c r="AM19" s="395"/>
      <c r="AN19" s="395"/>
    </row>
    <row r="20" spans="1:40" ht="18" customHeight="1" x14ac:dyDescent="0.4">
      <c r="A20" s="29">
        <v>10</v>
      </c>
      <c r="B20" s="28"/>
      <c r="C20" s="27"/>
      <c r="D20" s="26"/>
      <c r="E20" s="25"/>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80"/>
      <c r="AI20" s="80"/>
      <c r="AJ20" s="80"/>
      <c r="AK20" s="23">
        <f t="shared" si="0"/>
        <v>0</v>
      </c>
      <c r="AL20" s="22">
        <f t="shared" si="1"/>
        <v>0</v>
      </c>
      <c r="AM20" s="395"/>
      <c r="AN20" s="395"/>
    </row>
    <row r="21" spans="1:40" ht="18" customHeight="1" x14ac:dyDescent="0.4">
      <c r="A21" s="29">
        <v>11</v>
      </c>
      <c r="B21" s="28"/>
      <c r="C21" s="27"/>
      <c r="D21" s="26"/>
      <c r="E21" s="25"/>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80"/>
      <c r="AI21" s="80"/>
      <c r="AJ21" s="80"/>
      <c r="AK21" s="23">
        <f t="shared" si="0"/>
        <v>0</v>
      </c>
      <c r="AL21" s="22">
        <f t="shared" si="1"/>
        <v>0</v>
      </c>
      <c r="AM21" s="395"/>
      <c r="AN21" s="395"/>
    </row>
    <row r="22" spans="1:40" ht="18" customHeight="1" x14ac:dyDescent="0.4">
      <c r="A22" s="29">
        <v>12</v>
      </c>
      <c r="B22" s="28"/>
      <c r="C22" s="27"/>
      <c r="D22" s="26"/>
      <c r="E22" s="25"/>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80"/>
      <c r="AI22" s="80"/>
      <c r="AJ22" s="80"/>
      <c r="AK22" s="23">
        <f t="shared" si="0"/>
        <v>0</v>
      </c>
      <c r="AL22" s="22">
        <f t="shared" si="1"/>
        <v>0</v>
      </c>
      <c r="AM22" s="395"/>
      <c r="AN22" s="395"/>
    </row>
    <row r="23" spans="1:40" ht="18" customHeight="1" x14ac:dyDescent="0.4">
      <c r="A23" s="29">
        <v>13</v>
      </c>
      <c r="B23" s="28"/>
      <c r="C23" s="27"/>
      <c r="D23" s="26"/>
      <c r="E23" s="25"/>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80"/>
      <c r="AI23" s="80"/>
      <c r="AJ23" s="80"/>
      <c r="AK23" s="23">
        <f t="shared" si="0"/>
        <v>0</v>
      </c>
      <c r="AL23" s="22">
        <f t="shared" si="1"/>
        <v>0</v>
      </c>
      <c r="AM23" s="395"/>
      <c r="AN23" s="395"/>
    </row>
    <row r="24" spans="1:40" ht="18" customHeight="1" x14ac:dyDescent="0.4">
      <c r="A24" s="29">
        <v>14</v>
      </c>
      <c r="B24" s="28"/>
      <c r="C24" s="27"/>
      <c r="D24" s="26"/>
      <c r="E24" s="25"/>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80"/>
      <c r="AI24" s="80"/>
      <c r="AJ24" s="80"/>
      <c r="AK24" s="23">
        <f t="shared" si="0"/>
        <v>0</v>
      </c>
      <c r="AL24" s="22">
        <f t="shared" si="1"/>
        <v>0</v>
      </c>
      <c r="AM24" s="395"/>
      <c r="AN24" s="395"/>
    </row>
    <row r="25" spans="1:40" ht="18" customHeight="1" x14ac:dyDescent="0.4">
      <c r="A25" s="29">
        <v>15</v>
      </c>
      <c r="B25" s="28"/>
      <c r="C25" s="27"/>
      <c r="D25" s="26"/>
      <c r="E25" s="25"/>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80"/>
      <c r="AI25" s="80"/>
      <c r="AJ25" s="80"/>
      <c r="AK25" s="23">
        <f t="shared" si="0"/>
        <v>0</v>
      </c>
      <c r="AL25" s="22">
        <f t="shared" si="1"/>
        <v>0</v>
      </c>
      <c r="AM25" s="395"/>
      <c r="AN25" s="395"/>
    </row>
    <row r="26" spans="1:40" ht="18" customHeight="1" x14ac:dyDescent="0.4">
      <c r="A26" s="29">
        <v>16</v>
      </c>
      <c r="B26" s="28"/>
      <c r="C26" s="27"/>
      <c r="D26" s="26"/>
      <c r="E26" s="25"/>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80"/>
      <c r="AI26" s="80"/>
      <c r="AJ26" s="80"/>
      <c r="AK26" s="23">
        <f t="shared" si="0"/>
        <v>0</v>
      </c>
      <c r="AL26" s="22">
        <f t="shared" si="1"/>
        <v>0</v>
      </c>
      <c r="AM26" s="395"/>
      <c r="AN26" s="395"/>
    </row>
    <row r="27" spans="1:40" ht="18" customHeight="1" x14ac:dyDescent="0.4">
      <c r="A27" s="29">
        <v>17</v>
      </c>
      <c r="B27" s="28"/>
      <c r="C27" s="27"/>
      <c r="D27" s="26"/>
      <c r="E27" s="25"/>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80"/>
      <c r="AI27" s="80"/>
      <c r="AJ27" s="80"/>
      <c r="AK27" s="23">
        <f t="shared" si="0"/>
        <v>0</v>
      </c>
      <c r="AL27" s="22">
        <f t="shared" si="1"/>
        <v>0</v>
      </c>
      <c r="AM27" s="395"/>
      <c r="AN27" s="395"/>
    </row>
    <row r="28" spans="1:40" ht="18" customHeight="1" x14ac:dyDescent="0.4">
      <c r="A28" s="29">
        <v>18</v>
      </c>
      <c r="B28" s="28"/>
      <c r="C28" s="27"/>
      <c r="D28" s="26"/>
      <c r="E28" s="25"/>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80"/>
      <c r="AI28" s="80"/>
      <c r="AJ28" s="80"/>
      <c r="AK28" s="23">
        <f t="shared" si="0"/>
        <v>0</v>
      </c>
      <c r="AL28" s="22">
        <f t="shared" si="1"/>
        <v>0</v>
      </c>
      <c r="AM28" s="395"/>
      <c r="AN28" s="395"/>
    </row>
    <row r="29" spans="1:40" ht="18" customHeight="1" x14ac:dyDescent="0.4">
      <c r="A29" s="29">
        <v>19</v>
      </c>
      <c r="B29" s="28"/>
      <c r="C29" s="27"/>
      <c r="D29" s="26"/>
      <c r="E29" s="25"/>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80"/>
      <c r="AI29" s="80"/>
      <c r="AJ29" s="80"/>
      <c r="AK29" s="23">
        <f t="shared" si="0"/>
        <v>0</v>
      </c>
      <c r="AL29" s="22">
        <f t="shared" si="1"/>
        <v>0</v>
      </c>
      <c r="AM29" s="395"/>
      <c r="AN29" s="395"/>
    </row>
    <row r="30" spans="1:40" ht="18" customHeight="1" x14ac:dyDescent="0.4">
      <c r="A30" s="29">
        <v>20</v>
      </c>
      <c r="B30" s="28"/>
      <c r="C30" s="27"/>
      <c r="D30" s="26"/>
      <c r="E30" s="25"/>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80"/>
      <c r="AI30" s="80"/>
      <c r="AJ30" s="80"/>
      <c r="AK30" s="23">
        <f t="shared" si="0"/>
        <v>0</v>
      </c>
      <c r="AL30" s="22">
        <f t="shared" si="1"/>
        <v>0</v>
      </c>
      <c r="AM30" s="395"/>
      <c r="AN30" s="395"/>
    </row>
    <row r="31" spans="1:40" ht="18" customHeight="1" x14ac:dyDescent="0.4">
      <c r="A31" s="390" t="s">
        <v>55</v>
      </c>
      <c r="B31" s="402"/>
      <c r="C31" s="402"/>
      <c r="D31" s="402"/>
      <c r="E31" s="402"/>
      <c r="F31" s="20">
        <f>+SUM(F11:F30)</f>
        <v>0</v>
      </c>
      <c r="G31" s="20">
        <f t="shared" ref="G31:AJ31" si="2">+SUM(G11:G30)</f>
        <v>0</v>
      </c>
      <c r="H31" s="20">
        <f t="shared" si="2"/>
        <v>0</v>
      </c>
      <c r="I31" s="20">
        <f t="shared" si="2"/>
        <v>0</v>
      </c>
      <c r="J31" s="20">
        <f t="shared" si="2"/>
        <v>0</v>
      </c>
      <c r="K31" s="20">
        <f t="shared" si="2"/>
        <v>0</v>
      </c>
      <c r="L31" s="20">
        <f t="shared" si="2"/>
        <v>0</v>
      </c>
      <c r="M31" s="20">
        <f t="shared" si="2"/>
        <v>0</v>
      </c>
      <c r="N31" s="20">
        <f t="shared" si="2"/>
        <v>0</v>
      </c>
      <c r="O31" s="20">
        <f t="shared" si="2"/>
        <v>0</v>
      </c>
      <c r="P31" s="20">
        <f t="shared" si="2"/>
        <v>0</v>
      </c>
      <c r="Q31" s="20">
        <f t="shared" si="2"/>
        <v>0</v>
      </c>
      <c r="R31" s="20">
        <f t="shared" si="2"/>
        <v>0</v>
      </c>
      <c r="S31" s="20">
        <f t="shared" si="2"/>
        <v>0</v>
      </c>
      <c r="T31" s="20">
        <f t="shared" si="2"/>
        <v>0</v>
      </c>
      <c r="U31" s="20">
        <f t="shared" si="2"/>
        <v>0</v>
      </c>
      <c r="V31" s="20">
        <f t="shared" si="2"/>
        <v>0</v>
      </c>
      <c r="W31" s="20">
        <f t="shared" si="2"/>
        <v>0</v>
      </c>
      <c r="X31" s="20">
        <f t="shared" si="2"/>
        <v>0</v>
      </c>
      <c r="Y31" s="20">
        <f t="shared" si="2"/>
        <v>0</v>
      </c>
      <c r="Z31" s="20">
        <f t="shared" si="2"/>
        <v>0</v>
      </c>
      <c r="AA31" s="20">
        <f t="shared" si="2"/>
        <v>0</v>
      </c>
      <c r="AB31" s="20">
        <f t="shared" si="2"/>
        <v>0</v>
      </c>
      <c r="AC31" s="20">
        <f t="shared" si="2"/>
        <v>0</v>
      </c>
      <c r="AD31" s="20">
        <f t="shared" si="2"/>
        <v>0</v>
      </c>
      <c r="AE31" s="20">
        <f t="shared" si="2"/>
        <v>0</v>
      </c>
      <c r="AF31" s="20">
        <f t="shared" si="2"/>
        <v>0</v>
      </c>
      <c r="AG31" s="20">
        <f t="shared" si="2"/>
        <v>0</v>
      </c>
      <c r="AH31" s="80">
        <f t="shared" si="2"/>
        <v>0</v>
      </c>
      <c r="AI31" s="80">
        <f t="shared" si="2"/>
        <v>0</v>
      </c>
      <c r="AJ31" s="80">
        <f t="shared" si="2"/>
        <v>0</v>
      </c>
      <c r="AK31" s="23">
        <f t="shared" si="0"/>
        <v>0</v>
      </c>
      <c r="AL31" s="22">
        <f>IF($AK$3="４週",AK31/4,AK31/(DAY(EOMONTH($F$9,0))/7))</f>
        <v>0</v>
      </c>
      <c r="AM31" s="383"/>
      <c r="AN31" s="383"/>
    </row>
    <row r="32" spans="1:40" ht="18" customHeight="1" x14ac:dyDescent="0.4">
      <c r="A32" s="402" t="s">
        <v>54</v>
      </c>
      <c r="B32" s="402"/>
      <c r="C32" s="402"/>
      <c r="D32" s="402"/>
      <c r="E32" s="403"/>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81"/>
      <c r="AI32" s="81"/>
      <c r="AJ32" s="81"/>
      <c r="AK32" s="20"/>
      <c r="AL32" s="19"/>
      <c r="AM32" s="383"/>
      <c r="AN32" s="383"/>
    </row>
    <row r="33" spans="1:40" ht="15" customHeight="1" x14ac:dyDescent="0.4">
      <c r="A33" s="36"/>
      <c r="B33" s="36"/>
      <c r="C33" s="36"/>
      <c r="D33" s="36"/>
      <c r="E33" s="36"/>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36"/>
      <c r="AL33" s="36"/>
      <c r="AM33" s="13"/>
    </row>
    <row r="34" spans="1:40" ht="15" customHeight="1" x14ac:dyDescent="0.4">
      <c r="A34" s="36"/>
      <c r="B34" s="36"/>
      <c r="C34" s="36"/>
      <c r="D34" s="36"/>
      <c r="E34" s="36"/>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36"/>
      <c r="AL34" s="36"/>
      <c r="AM34" s="13"/>
    </row>
    <row r="35" spans="1:40" ht="15" customHeight="1" x14ac:dyDescent="0.4">
      <c r="A35" s="36"/>
      <c r="B35" s="36"/>
      <c r="C35" s="36"/>
      <c r="D35" s="36"/>
      <c r="E35" s="36"/>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36"/>
      <c r="AL35" s="36"/>
      <c r="AM35" s="13"/>
    </row>
    <row r="36" spans="1:40" ht="21" customHeight="1" x14ac:dyDescent="0.4">
      <c r="A36" s="8" t="s">
        <v>53</v>
      </c>
      <c r="B36" s="1"/>
      <c r="C36" s="18"/>
      <c r="D36" s="18"/>
      <c r="E36" s="18"/>
      <c r="F36" s="18"/>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8"/>
      <c r="AM36" s="18"/>
      <c r="AN36" s="13"/>
    </row>
    <row r="37" spans="1:40" ht="24.95" customHeight="1" x14ac:dyDescent="0.4">
      <c r="A37" s="13"/>
      <c r="B37" s="36"/>
      <c r="C37" s="398" t="str">
        <f>IF(VLOOKUP($AK$1,[6]選択肢!$A$1:$J$32,C42,FALSE)=0,"-",VLOOKUP($AK$1,[6]選択肢!$A$1:$J$32,C42,FALSE))</f>
        <v>管理者</v>
      </c>
      <c r="D37" s="399"/>
      <c r="E37" s="400" t="str">
        <f>IF(VLOOKUP($AK$1,[6]選択肢!$A$1:$J$32,E42,FALSE)=0,"-",VLOOKUP($AK$1,[6]選択肢!$A$1:$J$32,E42,FALSE))</f>
        <v>従業者</v>
      </c>
      <c r="F37" s="400"/>
      <c r="G37" s="400"/>
      <c r="H37" s="400"/>
      <c r="I37" s="398" t="str">
        <f>IF(VLOOKUP($AK$1,[6]選択肢!$A$1:$J$32,I42,FALSE)=0,"-",VLOOKUP($AK$1,[6]選択肢!$A$1:$J$32,I42,FALSE))</f>
        <v>-</v>
      </c>
      <c r="J37" s="399"/>
      <c r="K37" s="399"/>
      <c r="L37" s="399"/>
      <c r="M37" s="399"/>
      <c r="N37" s="401"/>
      <c r="O37" s="398" t="str">
        <f>IF(VLOOKUP($AK$1,[6]選択肢!$A$1:$J$32,O42,FALSE)=0,"-",VLOOKUP($AK$1,[6]選択肢!$A$1:$J$32,O42,FALSE))</f>
        <v>-</v>
      </c>
      <c r="P37" s="399"/>
      <c r="Q37" s="399"/>
      <c r="R37" s="399"/>
      <c r="S37" s="399"/>
      <c r="T37" s="401"/>
      <c r="U37" s="398" t="str">
        <f>IF(VLOOKUP($AK$1,[6]選択肢!$A$1:$J$32,U42,FALSE)=0,"-",VLOOKUP($AK$1,[6]選択肢!$A$1:$J$32,U42,FALSE))</f>
        <v>-</v>
      </c>
      <c r="V37" s="399"/>
      <c r="W37" s="399"/>
      <c r="X37" s="399"/>
      <c r="Y37" s="399"/>
      <c r="Z37" s="401"/>
      <c r="AA37" s="398" t="str">
        <f>IF(VLOOKUP($AK$1,[6]選択肢!$A$1:$J$32,AA42,FALSE)=0,"-",VLOOKUP($AK$1,[6]選択肢!$A$1:$J$32,AA42,FALSE))</f>
        <v>-</v>
      </c>
      <c r="AB37" s="399"/>
      <c r="AC37" s="399"/>
      <c r="AD37" s="399"/>
      <c r="AE37" s="399"/>
      <c r="AF37" s="401"/>
      <c r="AG37" s="400" t="str">
        <f>IF(VLOOKUP($AK$1,[6]選択肢!$A$1:$J$32,AG42,FALSE)=0,"-",VLOOKUP($AK$1,[6]選択肢!$A$1:$J$32,AG42,FALSE))</f>
        <v>-</v>
      </c>
      <c r="AH37" s="400"/>
      <c r="AI37" s="400"/>
      <c r="AJ37" s="400"/>
      <c r="AK37" s="400"/>
      <c r="AL37" s="400" t="str">
        <f>IF(VLOOKUP($AK$1,[6]選択肢!$A$1:$J$32,AL42,FALSE)=0,"-",VLOOKUP($AK$1,[6]選択肢!$A$1:$J$32,AL42,FALSE))</f>
        <v>-</v>
      </c>
      <c r="AM37" s="400"/>
      <c r="AN37" s="13"/>
    </row>
    <row r="38" spans="1:40" ht="18" customHeight="1" x14ac:dyDescent="0.4">
      <c r="A38" s="13"/>
      <c r="B38" s="36"/>
      <c r="C38" s="155" t="s">
        <v>51</v>
      </c>
      <c r="D38" s="155" t="s">
        <v>50</v>
      </c>
      <c r="E38" s="156" t="s">
        <v>51</v>
      </c>
      <c r="F38" s="404" t="s">
        <v>50</v>
      </c>
      <c r="G38" s="404"/>
      <c r="H38" s="404"/>
      <c r="I38" s="405" t="s">
        <v>51</v>
      </c>
      <c r="J38" s="406"/>
      <c r="K38" s="407"/>
      <c r="L38" s="405" t="s">
        <v>50</v>
      </c>
      <c r="M38" s="406"/>
      <c r="N38" s="407"/>
      <c r="O38" s="405" t="s">
        <v>51</v>
      </c>
      <c r="P38" s="406"/>
      <c r="Q38" s="407"/>
      <c r="R38" s="405" t="s">
        <v>50</v>
      </c>
      <c r="S38" s="406"/>
      <c r="T38" s="407"/>
      <c r="U38" s="405" t="s">
        <v>51</v>
      </c>
      <c r="V38" s="406"/>
      <c r="W38" s="407"/>
      <c r="X38" s="405" t="s">
        <v>50</v>
      </c>
      <c r="Y38" s="406"/>
      <c r="Z38" s="407"/>
      <c r="AA38" s="405" t="s">
        <v>51</v>
      </c>
      <c r="AB38" s="406"/>
      <c r="AC38" s="407"/>
      <c r="AD38" s="405" t="s">
        <v>50</v>
      </c>
      <c r="AE38" s="406"/>
      <c r="AF38" s="407"/>
      <c r="AG38" s="405" t="s">
        <v>51</v>
      </c>
      <c r="AH38" s="406"/>
      <c r="AI38" s="407"/>
      <c r="AJ38" s="405" t="s">
        <v>50</v>
      </c>
      <c r="AK38" s="407"/>
      <c r="AL38" s="156" t="s">
        <v>258</v>
      </c>
      <c r="AM38" s="156" t="s">
        <v>259</v>
      </c>
      <c r="AN38" s="13"/>
    </row>
    <row r="39" spans="1:40" ht="18" customHeight="1" x14ac:dyDescent="0.4">
      <c r="A39" s="13"/>
      <c r="B39" s="34" t="s">
        <v>0</v>
      </c>
      <c r="C39" s="156">
        <f>COUNTIFS($B$11:$B$30,C$37,$C$11:$C$30,"A",$E$11:$E$30,"*")</f>
        <v>1</v>
      </c>
      <c r="D39" s="156">
        <f>COUNTIFS($B$11:$B$30,C$37,$C$11:$C$30,"B",$E$11:$E$30,"*")</f>
        <v>0</v>
      </c>
      <c r="E39" s="156">
        <f>COUNTIFS($B$11:$B$30,E$37,$C$11:$C$30,"A",$E$11:$E$30,"*")</f>
        <v>0</v>
      </c>
      <c r="F39" s="405">
        <f>COUNTIFS($B$11:$B$30,E$37,$C$11:$C$30,"B",$E$11:$E$30,"*")</f>
        <v>1</v>
      </c>
      <c r="G39" s="406"/>
      <c r="H39" s="407"/>
      <c r="I39" s="405">
        <f>COUNTIFS($B$11:$B$30,I$37,$C$11:$C$30,"A",$E$11:$E$30,"*")</f>
        <v>0</v>
      </c>
      <c r="J39" s="406"/>
      <c r="K39" s="407"/>
      <c r="L39" s="405">
        <f>COUNTIFS($B$11:$B$30,I$37,$C$11:$C$30,"B",$E$11:$E$30,"*")</f>
        <v>0</v>
      </c>
      <c r="M39" s="406"/>
      <c r="N39" s="407"/>
      <c r="O39" s="405">
        <f>COUNTIFS($B$11:$B$30,O$37,$C$11:$C$30,"A",$E$11:$E$30,"*")</f>
        <v>0</v>
      </c>
      <c r="P39" s="406"/>
      <c r="Q39" s="407"/>
      <c r="R39" s="405">
        <f>COUNTIFS($B$11:$B$30,O$37,$C$11:$C$30,"B",$E$11:$E$30,"*")</f>
        <v>0</v>
      </c>
      <c r="S39" s="406"/>
      <c r="T39" s="407"/>
      <c r="U39" s="405">
        <f>COUNTIFS($B$11:$B$30,U$37,$C$11:$C$30,"A",$E$11:$E$30,"*")</f>
        <v>0</v>
      </c>
      <c r="V39" s="406"/>
      <c r="W39" s="407"/>
      <c r="X39" s="405">
        <f>COUNTIFS($B$11:$B$30,U$37,$C$11:$C$30,"B",$E$11:$E$30,"*")</f>
        <v>0</v>
      </c>
      <c r="Y39" s="406"/>
      <c r="Z39" s="407"/>
      <c r="AA39" s="405">
        <f>COUNTIFS($B$11:$B$30,AA$37,$C$11:$C$30,"A",$E$11:$E$30,"*")</f>
        <v>0</v>
      </c>
      <c r="AB39" s="406"/>
      <c r="AC39" s="407"/>
      <c r="AD39" s="405">
        <f>COUNTIFS($B$11:$B$30,AA$37,$C$11:$C$30,"B",$E$11:$E$30,"*")</f>
        <v>0</v>
      </c>
      <c r="AE39" s="406"/>
      <c r="AF39" s="407"/>
      <c r="AG39" s="405">
        <f>COUNTIFS($B$11:$B$30,AG$37,$C$11:$C$30,"A",$E$11:$E$30,"*")</f>
        <v>0</v>
      </c>
      <c r="AH39" s="406"/>
      <c r="AI39" s="407"/>
      <c r="AJ39" s="405">
        <f>COUNTIFS($B$11:$B$30,AG$37,$C$11:$C$30,"B",$E$11:$E$30,"*")</f>
        <v>0</v>
      </c>
      <c r="AK39" s="407"/>
      <c r="AL39" s="156">
        <f>COUNTIFS($B$11:$B$30,AL$37,$C$11:$C$30,"A",$E$11:$E$30,"*")</f>
        <v>0</v>
      </c>
      <c r="AM39" s="156">
        <f>COUNTIFS($B$11:$B$30,AL$37,$C$11:$C$30,"B",$E$11:$E$30,"*")</f>
        <v>0</v>
      </c>
      <c r="AN39" s="13"/>
    </row>
    <row r="40" spans="1:40" ht="18" customHeight="1" x14ac:dyDescent="0.4">
      <c r="A40" s="13"/>
      <c r="B40" s="35" t="s">
        <v>1</v>
      </c>
      <c r="C40" s="156">
        <f>COUNTIFS($B$11:$B$30,C$37,$C$11:$C$30,"C",$E$11:$E$30,"*")</f>
        <v>0</v>
      </c>
      <c r="D40" s="156">
        <f>COUNTIFS($B$11:$B$30,C$37,$C$11:$C$30,"D",$E$11:$E$30,"*")</f>
        <v>0</v>
      </c>
      <c r="E40" s="156">
        <f>COUNTIFS($B$11:$B$30,E$37,$C$11:$C$30,"C",$E$11:$E$30,"*")</f>
        <v>1</v>
      </c>
      <c r="F40" s="405">
        <f>COUNTIFS($B$11:$B$30,E$37,$C$11:$C$30,"D",$E$11:$E$30,"*")</f>
        <v>1</v>
      </c>
      <c r="G40" s="406"/>
      <c r="H40" s="407"/>
      <c r="I40" s="405">
        <f>COUNTIFS($B$11:$B$30,I$37,$C$11:$C$30,"C",$E$11:$E$30,"*")</f>
        <v>0</v>
      </c>
      <c r="J40" s="406"/>
      <c r="K40" s="407"/>
      <c r="L40" s="405">
        <f>COUNTIFS($B$11:$B$30,I$37,$C$11:$C$30,"D",$E$11:$E$30,"*")</f>
        <v>0</v>
      </c>
      <c r="M40" s="406"/>
      <c r="N40" s="407"/>
      <c r="O40" s="405">
        <f>COUNTIFS($B$11:$B$30,O$37,$C$11:$C$30,"C",$E$11:$E$30,"*")</f>
        <v>0</v>
      </c>
      <c r="P40" s="406"/>
      <c r="Q40" s="407"/>
      <c r="R40" s="405">
        <f>COUNTIFS($B$11:$B$30,O$37,$C$11:$C$30,"D",$E$11:$E$30,"*")</f>
        <v>0</v>
      </c>
      <c r="S40" s="406"/>
      <c r="T40" s="407"/>
      <c r="U40" s="405">
        <f>COUNTIFS($B$11:$B$30,U$37,$C$11:$C$30,"C",$E$11:$E$30,"*")</f>
        <v>0</v>
      </c>
      <c r="V40" s="406"/>
      <c r="W40" s="407"/>
      <c r="X40" s="405">
        <f>COUNTIFS($B$11:$B$30,U$37,$C$11:$C$30,"D",$E$11:$E$30,"*")</f>
        <v>0</v>
      </c>
      <c r="Y40" s="406"/>
      <c r="Z40" s="407"/>
      <c r="AA40" s="405">
        <f>COUNTIFS($B$11:$B$30,AA$37,$C$11:$C$30,"C",$E$11:$E$30,"*")</f>
        <v>0</v>
      </c>
      <c r="AB40" s="406"/>
      <c r="AC40" s="407"/>
      <c r="AD40" s="405">
        <f>COUNTIFS($B$11:$B$30,AA$37,$C$11:$C$30,"D",$E$11:$E$30,"*")</f>
        <v>0</v>
      </c>
      <c r="AE40" s="406"/>
      <c r="AF40" s="407"/>
      <c r="AG40" s="405">
        <f>COUNTIFS($B$11:$B$30,AG$37,$C$11:$C$30,"C",$E$11:$E$30,"*")</f>
        <v>0</v>
      </c>
      <c r="AH40" s="406"/>
      <c r="AI40" s="407"/>
      <c r="AJ40" s="405">
        <f>COUNTIFS($B$11:$B$30,AG$37,$C$11:$C$30,"D",$E$11:$E$30,"*")</f>
        <v>0</v>
      </c>
      <c r="AK40" s="407"/>
      <c r="AL40" s="156">
        <f>COUNTIFS($B$11:$B$30,AL$37,$C$11:$C$30,"C",$E$11:$E$30,"*")</f>
        <v>0</v>
      </c>
      <c r="AM40" s="156">
        <f>COUNTIFS($B$11:$B$30,AL$37,$C$11:$C$30,"D",$E$11:$E$30,"*")</f>
        <v>0</v>
      </c>
      <c r="AN40" s="13"/>
    </row>
    <row r="41" spans="1:40" ht="24.95" customHeight="1" x14ac:dyDescent="0.4">
      <c r="A41" s="13"/>
      <c r="B41" s="35" t="s">
        <v>49</v>
      </c>
      <c r="C41" s="398">
        <f>IF($AK$3="４週",SUMIFS($AK$11:$AK$30,$B$11:$B$30,C37)/4/$AH$5,IF($AK$3="歴月",SUMIFS($AK$11:$AK$30,$B$11:$B$30,C37)/$AL$5,"記載する期間を選択してください"))</f>
        <v>0</v>
      </c>
      <c r="D41" s="401"/>
      <c r="E41" s="398">
        <f>IF($AK$3="４週",SUMIFS($AK$11:$AK$30,$B$11:$B$30,E37)/4/$AH$5,IF($AK$3="歴月",SUMIFS($AK$11:$AK$30,$B$11:$B$30,E37)/$AL$5,"記載する期間を選択してください"))</f>
        <v>0</v>
      </c>
      <c r="F41" s="399"/>
      <c r="G41" s="399"/>
      <c r="H41" s="401"/>
      <c r="I41" s="398">
        <f>IF($AK$3="４週",SUMIFS($AK$11:$AK$30,$B$11:$B$30,I37)/4/$AH$5,IF($AK$3="歴月",SUMIFS($AK$11:$AK$30,$B$11:$B$30,I37)/$AL$5,"記載する期間を選択してください"))</f>
        <v>0</v>
      </c>
      <c r="J41" s="399"/>
      <c r="K41" s="399"/>
      <c r="L41" s="399"/>
      <c r="M41" s="399"/>
      <c r="N41" s="401"/>
      <c r="O41" s="398">
        <f>IF($AK$3="４週",SUMIFS($AK$11:$AK$30,$B$11:$B$30,O37)/4/$AH$5,IF($AK$3="歴月",SUMIFS($AK$11:$AK$30,$B$11:$B$30,O37)/$AL$5,"記載する期間を選択してください"))</f>
        <v>0</v>
      </c>
      <c r="P41" s="399"/>
      <c r="Q41" s="399"/>
      <c r="R41" s="399"/>
      <c r="S41" s="399"/>
      <c r="T41" s="401"/>
      <c r="U41" s="398">
        <f>IF($AK$3="４週",SUMIFS($AK$11:$AK$30,$B$11:$B$30,U37)/4/$AH$5,IF($AK$3="歴月",SUMIFS($AK$11:$AK$30,$B$11:$B$30,U37)/$AL$5,"記載する期間を選択してください"))</f>
        <v>0</v>
      </c>
      <c r="V41" s="399"/>
      <c r="W41" s="399"/>
      <c r="X41" s="399"/>
      <c r="Y41" s="399"/>
      <c r="Z41" s="401"/>
      <c r="AA41" s="398">
        <f>IF($AK$3="４週",SUMIFS($AK$11:$AK$30,$B$11:$B$30,AA37)/4/$AH$5,IF($AK$3="歴月",SUMIFS($AK$11:$AK$30,$B$11:$B$30,AA37)/$AL$5,"記載する期間を選択してください"))</f>
        <v>0</v>
      </c>
      <c r="AB41" s="399"/>
      <c r="AC41" s="399"/>
      <c r="AD41" s="399"/>
      <c r="AE41" s="399"/>
      <c r="AF41" s="401"/>
      <c r="AG41" s="398">
        <f>IF($AK$3="４週",SUMIFS($AK$11:$AK$30,$B$11:$B$30,AG37)/4/$AH$5,IF($AK$3="歴月",SUMIFS($AK$11:$AK$30,$B$11:$B$30,AG37)/$AL$5,"記載する期間を選択してください"))</f>
        <v>0</v>
      </c>
      <c r="AH41" s="399"/>
      <c r="AI41" s="399"/>
      <c r="AJ41" s="399"/>
      <c r="AK41" s="401"/>
      <c r="AL41" s="398">
        <f>IF($AK$3="４週",SUMIFS($AK$11:$AK$30,$B$11:$B$30,AL37)/4/$AH$5,IF($AK$3="歴月",SUMIFS($AK$11:$AK$30,$B$11:$B$30,AL37)/$AL$5,"記載する期間を選択してください"))</f>
        <v>0</v>
      </c>
      <c r="AM41" s="401"/>
      <c r="AN41" s="13"/>
    </row>
    <row r="42" spans="1:40" ht="5.0999999999999996" customHeight="1" x14ac:dyDescent="0.4">
      <c r="A42" s="13"/>
      <c r="B42" s="1"/>
      <c r="C42" s="157">
        <v>2</v>
      </c>
      <c r="D42" s="157"/>
      <c r="E42" s="157">
        <v>3</v>
      </c>
      <c r="F42" s="157"/>
      <c r="G42" s="157"/>
      <c r="H42" s="157"/>
      <c r="I42" s="157">
        <v>4</v>
      </c>
      <c r="J42" s="157"/>
      <c r="K42" s="157"/>
      <c r="L42" s="157"/>
      <c r="M42" s="157"/>
      <c r="N42" s="157"/>
      <c r="O42" s="157">
        <v>5</v>
      </c>
      <c r="P42" s="157"/>
      <c r="Q42" s="157"/>
      <c r="R42" s="157"/>
      <c r="S42" s="157"/>
      <c r="T42" s="157"/>
      <c r="U42" s="157">
        <v>6</v>
      </c>
      <c r="V42" s="157"/>
      <c r="W42" s="157"/>
      <c r="X42" s="157"/>
      <c r="Y42" s="157"/>
      <c r="Z42" s="157"/>
      <c r="AA42" s="157">
        <v>7</v>
      </c>
      <c r="AB42" s="157"/>
      <c r="AC42" s="157"/>
      <c r="AD42" s="157"/>
      <c r="AE42" s="157"/>
      <c r="AF42" s="157"/>
      <c r="AG42" s="157">
        <v>8</v>
      </c>
      <c r="AH42" s="157"/>
      <c r="AI42" s="157"/>
      <c r="AJ42" s="157"/>
      <c r="AK42" s="157"/>
      <c r="AL42" s="157">
        <v>9</v>
      </c>
      <c r="AM42" s="158"/>
      <c r="AN42" s="13"/>
    </row>
    <row r="43" spans="1:40" ht="15" customHeight="1" x14ac:dyDescent="0.4">
      <c r="A43" s="9" t="s">
        <v>48</v>
      </c>
      <c r="B43" s="17"/>
      <c r="C43" s="159"/>
      <c r="D43" s="159"/>
      <c r="E43" s="159"/>
      <c r="F43" s="16"/>
      <c r="G43" s="159"/>
      <c r="H43" s="157"/>
      <c r="I43" s="157"/>
      <c r="J43" s="157"/>
      <c r="K43" s="157"/>
      <c r="L43" s="157"/>
      <c r="M43" s="157"/>
      <c r="N43" s="157"/>
      <c r="O43" s="157"/>
      <c r="P43" s="157"/>
      <c r="Q43" s="157"/>
      <c r="R43" s="157">
        <v>6</v>
      </c>
      <c r="S43" s="157"/>
      <c r="T43" s="157"/>
      <c r="U43" s="157"/>
      <c r="V43" s="157"/>
      <c r="W43" s="157"/>
      <c r="X43" s="157">
        <v>7</v>
      </c>
      <c r="Y43" s="157"/>
      <c r="Z43" s="157"/>
      <c r="AA43" s="157"/>
      <c r="AB43" s="157"/>
      <c r="AC43" s="157"/>
      <c r="AD43" s="157">
        <v>8</v>
      </c>
      <c r="AE43" s="157"/>
      <c r="AF43" s="157"/>
      <c r="AG43" s="15"/>
      <c r="AH43" s="15"/>
      <c r="AI43" s="15"/>
      <c r="AJ43" s="15">
        <v>9</v>
      </c>
      <c r="AK43" s="14"/>
      <c r="AL43" s="14"/>
      <c r="AM43" s="13"/>
    </row>
    <row r="44" spans="1:40" s="9" customFormat="1" ht="15" customHeight="1" x14ac:dyDescent="0.4">
      <c r="A44" s="9" t="s">
        <v>47</v>
      </c>
      <c r="B44" s="12"/>
      <c r="C44" s="12"/>
      <c r="D44" s="12"/>
      <c r="E44" s="12"/>
      <c r="F44" s="12"/>
      <c r="G44" s="12"/>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40" s="9" customFormat="1" ht="15" customHeight="1" x14ac:dyDescent="0.4">
      <c r="A45" s="9" t="s">
        <v>46</v>
      </c>
      <c r="B45" s="12"/>
      <c r="C45" s="12"/>
      <c r="D45" s="12"/>
      <c r="E45" s="12"/>
      <c r="F45" s="12"/>
      <c r="G45" s="12"/>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40" s="9" customFormat="1" ht="15" customHeight="1" x14ac:dyDescent="0.4">
      <c r="A46" s="9" t="s">
        <v>45</v>
      </c>
      <c r="B46" s="12"/>
      <c r="C46" s="12"/>
      <c r="D46" s="12"/>
      <c r="E46" s="12"/>
      <c r="F46" s="12"/>
      <c r="G46" s="12"/>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40" s="9" customFormat="1" ht="15" customHeight="1" x14ac:dyDescent="0.4">
      <c r="A47" s="9" t="s">
        <v>44</v>
      </c>
      <c r="B47" s="12"/>
      <c r="C47" s="12"/>
      <c r="D47" s="12"/>
      <c r="E47" s="12"/>
      <c r="F47" s="12"/>
      <c r="G47" s="12"/>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40" ht="15" customHeight="1" x14ac:dyDescent="0.4">
      <c r="A48" s="9" t="s">
        <v>43</v>
      </c>
      <c r="B48" s="10"/>
      <c r="C48" s="9"/>
      <c r="D48" s="9"/>
      <c r="E48" s="9"/>
      <c r="F48" s="9"/>
      <c r="G48" s="9"/>
    </row>
    <row r="49" spans="1:7" ht="15" customHeight="1" x14ac:dyDescent="0.4">
      <c r="A49" s="9" t="s">
        <v>42</v>
      </c>
      <c r="B49" s="10"/>
      <c r="C49" s="9"/>
      <c r="D49" s="9"/>
      <c r="E49" s="9"/>
      <c r="F49" s="9"/>
      <c r="G49" s="9"/>
    </row>
    <row r="50" spans="1:7" ht="15" customHeight="1" x14ac:dyDescent="0.4">
      <c r="A50" s="9"/>
      <c r="B50" s="34" t="s">
        <v>41</v>
      </c>
      <c r="C50" s="389" t="s">
        <v>40</v>
      </c>
      <c r="D50" s="389"/>
      <c r="E50" s="389"/>
      <c r="F50" s="9"/>
      <c r="G50" s="9"/>
    </row>
    <row r="51" spans="1:7" ht="15" customHeight="1" x14ac:dyDescent="0.4">
      <c r="A51" s="9"/>
      <c r="B51" s="11" t="s">
        <v>39</v>
      </c>
      <c r="C51" s="408" t="s">
        <v>38</v>
      </c>
      <c r="D51" s="408"/>
      <c r="E51" s="408"/>
      <c r="F51" s="9"/>
      <c r="G51" s="9"/>
    </row>
    <row r="52" spans="1:7" ht="15" customHeight="1" x14ac:dyDescent="0.4">
      <c r="A52" s="9"/>
      <c r="B52" s="11" t="s">
        <v>37</v>
      </c>
      <c r="C52" s="408" t="s">
        <v>36</v>
      </c>
      <c r="D52" s="408"/>
      <c r="E52" s="408"/>
      <c r="F52" s="9"/>
      <c r="G52" s="9"/>
    </row>
    <row r="53" spans="1:7" ht="15" customHeight="1" x14ac:dyDescent="0.4">
      <c r="A53" s="9"/>
      <c r="B53" s="11" t="s">
        <v>35</v>
      </c>
      <c r="C53" s="408" t="s">
        <v>34</v>
      </c>
      <c r="D53" s="408"/>
      <c r="E53" s="408"/>
      <c r="F53" s="9"/>
      <c r="G53" s="9"/>
    </row>
    <row r="54" spans="1:7" ht="15" customHeight="1" x14ac:dyDescent="0.4">
      <c r="A54" s="9"/>
      <c r="B54" s="11" t="s">
        <v>33</v>
      </c>
      <c r="C54" s="408" t="s">
        <v>32</v>
      </c>
      <c r="D54" s="408"/>
      <c r="E54" s="408"/>
      <c r="F54" s="9"/>
      <c r="G54" s="9"/>
    </row>
    <row r="55" spans="1:7" ht="15" customHeight="1" x14ac:dyDescent="0.4">
      <c r="A55" s="9"/>
      <c r="B55" s="9" t="s">
        <v>31</v>
      </c>
      <c r="C55" s="9"/>
      <c r="D55" s="9"/>
      <c r="E55" s="9"/>
      <c r="F55" s="9"/>
      <c r="G55" s="9"/>
    </row>
    <row r="56" spans="1:7" ht="15" customHeight="1" x14ac:dyDescent="0.4">
      <c r="A56" s="9"/>
      <c r="B56" s="9" t="s">
        <v>30</v>
      </c>
      <c r="C56" s="9"/>
      <c r="D56" s="9"/>
      <c r="E56" s="9"/>
      <c r="F56" s="9"/>
      <c r="G56" s="9"/>
    </row>
    <row r="57" spans="1:7" ht="15" customHeight="1" x14ac:dyDescent="0.4">
      <c r="A57" s="9"/>
      <c r="B57" s="9" t="s">
        <v>29</v>
      </c>
      <c r="C57" s="9"/>
      <c r="D57" s="9"/>
      <c r="E57" s="9"/>
      <c r="F57" s="9"/>
      <c r="G57" s="9"/>
    </row>
    <row r="58" spans="1:7" ht="15" customHeight="1" x14ac:dyDescent="0.4">
      <c r="A58" s="9" t="s">
        <v>28</v>
      </c>
      <c r="B58" s="10"/>
      <c r="C58" s="9"/>
      <c r="D58" s="9"/>
      <c r="E58" s="9"/>
      <c r="F58" s="9"/>
      <c r="G58" s="9"/>
    </row>
    <row r="59" spans="1:7" ht="15" customHeight="1" x14ac:dyDescent="0.4">
      <c r="A59" s="9" t="s">
        <v>27</v>
      </c>
      <c r="B59" s="10"/>
      <c r="C59" s="9"/>
      <c r="D59" s="9"/>
      <c r="E59" s="9"/>
      <c r="F59" s="9"/>
      <c r="G59" s="9"/>
    </row>
    <row r="60" spans="1:7" ht="15" customHeight="1" x14ac:dyDescent="0.4">
      <c r="A60" s="9" t="s">
        <v>26</v>
      </c>
      <c r="B60" s="10"/>
      <c r="C60" s="9"/>
      <c r="D60" s="9"/>
      <c r="E60" s="9"/>
      <c r="F60" s="9"/>
      <c r="G60" s="9"/>
    </row>
    <row r="61" spans="1:7" ht="15" customHeight="1" x14ac:dyDescent="0.4">
      <c r="A61" s="9" t="s">
        <v>25</v>
      </c>
      <c r="B61" s="10"/>
      <c r="C61" s="9"/>
      <c r="D61" s="9"/>
      <c r="E61" s="9"/>
      <c r="F61" s="9"/>
      <c r="G61" s="9"/>
    </row>
    <row r="62" spans="1:7" ht="15" customHeight="1" x14ac:dyDescent="0.4">
      <c r="A62" s="9" t="s">
        <v>24</v>
      </c>
      <c r="B62" s="10"/>
      <c r="C62" s="9"/>
      <c r="D62" s="9"/>
      <c r="E62" s="9"/>
      <c r="F62" s="9"/>
      <c r="G62" s="9"/>
    </row>
    <row r="63" spans="1:7" ht="15" customHeight="1" x14ac:dyDescent="0.4">
      <c r="A63" s="9" t="s">
        <v>23</v>
      </c>
      <c r="B63" s="10"/>
      <c r="C63" s="9"/>
      <c r="D63" s="9"/>
      <c r="E63" s="9"/>
      <c r="F63" s="9"/>
      <c r="G63" s="9"/>
    </row>
    <row r="64" spans="1:7" ht="15" customHeight="1" x14ac:dyDescent="0.4">
      <c r="A64" s="9"/>
      <c r="B64" s="9" t="s">
        <v>22</v>
      </c>
      <c r="C64" s="9"/>
      <c r="D64" s="9"/>
      <c r="E64" s="9"/>
      <c r="F64" s="9"/>
      <c r="G64" s="9"/>
    </row>
    <row r="65" spans="1:7" ht="15" customHeight="1" x14ac:dyDescent="0.4">
      <c r="A65" s="9"/>
      <c r="B65" s="9" t="s">
        <v>21</v>
      </c>
      <c r="C65" s="9"/>
      <c r="D65" s="9"/>
      <c r="E65" s="9"/>
      <c r="F65" s="9"/>
      <c r="G65" s="9"/>
    </row>
    <row r="66" spans="1:7" ht="15" customHeight="1" x14ac:dyDescent="0.4">
      <c r="A66" s="9" t="s">
        <v>20</v>
      </c>
      <c r="B66" s="10"/>
      <c r="C66" s="9"/>
      <c r="D66" s="9"/>
      <c r="E66" s="9"/>
      <c r="F66" s="9"/>
      <c r="G66" s="9"/>
    </row>
    <row r="67" spans="1:7" ht="15" customHeight="1" x14ac:dyDescent="0.4">
      <c r="A67" s="9" t="s">
        <v>19</v>
      </c>
      <c r="B67" s="10"/>
      <c r="C67" s="9"/>
      <c r="D67" s="9"/>
      <c r="E67" s="9"/>
      <c r="F67" s="9"/>
      <c r="G67" s="9"/>
    </row>
    <row r="68" spans="1:7" ht="15" customHeight="1" x14ac:dyDescent="0.4">
      <c r="A68" s="9" t="s">
        <v>18</v>
      </c>
      <c r="B68" s="10"/>
      <c r="C68" s="9"/>
      <c r="D68" s="9"/>
      <c r="E68" s="9"/>
      <c r="F68" s="9"/>
      <c r="G68" s="9"/>
    </row>
    <row r="69" spans="1:7" ht="15" customHeight="1" x14ac:dyDescent="0.4">
      <c r="A69" s="9" t="s">
        <v>17</v>
      </c>
      <c r="B69" s="10"/>
      <c r="C69" s="9"/>
      <c r="D69" s="9"/>
      <c r="E69" s="9"/>
      <c r="F69" s="9"/>
      <c r="G69" s="9"/>
    </row>
    <row r="70" spans="1:7" ht="15" customHeight="1" x14ac:dyDescent="0.4">
      <c r="A70" s="9" t="s">
        <v>16</v>
      </c>
      <c r="B70" s="10"/>
      <c r="C70" s="9"/>
      <c r="D70" s="9"/>
      <c r="E70" s="9"/>
      <c r="F70" s="9"/>
      <c r="G70" s="9"/>
    </row>
    <row r="71" spans="1:7" ht="15" customHeight="1" x14ac:dyDescent="0.4">
      <c r="A71" s="9" t="s">
        <v>15</v>
      </c>
      <c r="B71" s="10"/>
      <c r="C71" s="9"/>
      <c r="D71" s="9"/>
      <c r="E71" s="9"/>
      <c r="F71" s="9"/>
      <c r="G71" s="9"/>
    </row>
    <row r="72" spans="1:7" ht="15" customHeight="1" x14ac:dyDescent="0.4">
      <c r="A72" s="9" t="s">
        <v>14</v>
      </c>
      <c r="B72" s="10"/>
      <c r="C72" s="9"/>
      <c r="D72" s="9"/>
      <c r="E72" s="9"/>
      <c r="F72" s="9"/>
      <c r="G72" s="9"/>
    </row>
    <row r="73" spans="1:7" ht="15" customHeight="1" x14ac:dyDescent="0.4">
      <c r="A73" s="9" t="s">
        <v>13</v>
      </c>
      <c r="B73" s="10"/>
      <c r="C73" s="9"/>
      <c r="D73" s="9"/>
      <c r="E73" s="9"/>
      <c r="F73" s="9"/>
      <c r="G73" s="9"/>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8"/>
  <dataValidations count="5">
    <dataValidation type="list" allowBlank="1" showInputMessage="1" showErrorMessage="1" sqref="C11:C30" xr:uid="{612BC13D-4C08-4E06-A4E3-C1AC587220EB}">
      <formula1>"A,B,C,D"</formula1>
    </dataValidation>
    <dataValidation type="list" allowBlank="1" showInputMessage="1" showErrorMessage="1" sqref="AK3:AN3" xr:uid="{FC6F488A-B091-4DA6-9F65-16D33B3E68EF}">
      <formula1>"４週,歴月"</formula1>
    </dataValidation>
    <dataValidation type="list" allowBlank="1" showInputMessage="1" showErrorMessage="1" sqref="AK4:AN4" xr:uid="{70227903-CF65-4B31-BECB-AA7267D6EA09}">
      <formula1>"予定,実績"</formula1>
    </dataValidation>
    <dataValidation type="list" allowBlank="1" showInputMessage="1" sqref="B12:B30" xr:uid="{7DB857D0-3160-41BE-9AEC-D4A43CB5ED46}">
      <formula1>INDIRECT($AK$1)</formula1>
    </dataValidation>
    <dataValidation allowBlank="1" showInputMessage="1" sqref="B11" xr:uid="{9AF0AFFD-372F-47B5-9D2B-EB67BBF95A2C}"/>
  </dataValidations>
  <printOptions horizontalCentered="1" verticalCentered="1"/>
  <pageMargins left="0.19685039370078741" right="0.19685039370078741" top="0.39370078740157483" bottom="0.19685039370078741" header="0.19685039370078741" footer="0.39370078740157483"/>
  <pageSetup paperSize="9" scale="77"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F8F8-D6A0-4C37-85C7-F185C0C4ACE4}">
  <sheetPr>
    <pageSetUpPr fitToPage="1"/>
  </sheetPr>
  <dimension ref="A1:AO76"/>
  <sheetViews>
    <sheetView showGridLines="0" view="pageBreakPreview" zoomScaleNormal="100" zoomScaleSheetLayoutView="100" workbookViewId="0"/>
  </sheetViews>
  <sheetFormatPr defaultColWidth="9.125" defaultRowHeight="21" customHeight="1" x14ac:dyDescent="0.4"/>
  <cols>
    <col min="1" max="1" width="2.875" style="1" customWidth="1"/>
    <col min="2" max="2" width="13.5" style="7"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1" ht="20.100000000000001" customHeight="1" x14ac:dyDescent="0.4">
      <c r="A1" s="6" t="s">
        <v>78</v>
      </c>
      <c r="C1" s="33"/>
      <c r="D1" s="33"/>
      <c r="E1" s="33"/>
      <c r="F1" s="33"/>
      <c r="G1" s="33"/>
      <c r="H1" s="33"/>
      <c r="I1" s="33"/>
      <c r="J1" s="33"/>
      <c r="K1" s="33"/>
      <c r="L1" s="33"/>
      <c r="M1" s="33"/>
      <c r="N1" s="33"/>
      <c r="O1" s="33"/>
      <c r="P1" s="33"/>
      <c r="Q1" s="33"/>
      <c r="R1" s="33"/>
      <c r="S1" s="33"/>
      <c r="T1" s="33"/>
      <c r="U1" s="33"/>
      <c r="V1" s="33"/>
      <c r="W1" s="33"/>
      <c r="X1" s="8"/>
      <c r="Y1" s="8"/>
      <c r="Z1" s="13"/>
      <c r="AA1" s="13"/>
      <c r="AB1" s="13"/>
      <c r="AC1" s="13"/>
      <c r="AD1" s="150"/>
      <c r="AE1" s="150"/>
      <c r="AF1" s="150"/>
      <c r="AG1" s="150"/>
      <c r="AH1" s="150"/>
      <c r="AI1" s="32" t="s">
        <v>77</v>
      </c>
      <c r="AJ1" s="32"/>
      <c r="AK1" s="377" t="s">
        <v>260</v>
      </c>
      <c r="AL1" s="377"/>
      <c r="AM1" s="377"/>
      <c r="AN1" s="377"/>
    </row>
    <row r="2" spans="1:41" ht="18" customHeight="1" x14ac:dyDescent="0.4">
      <c r="A2" s="13"/>
      <c r="B2" s="18"/>
      <c r="C2" s="18"/>
      <c r="D2" s="18"/>
      <c r="E2" s="18"/>
      <c r="F2" s="18"/>
      <c r="G2" s="18"/>
      <c r="H2" s="18"/>
      <c r="I2" s="18"/>
      <c r="J2" s="18"/>
      <c r="K2" s="18"/>
      <c r="L2" s="18"/>
      <c r="M2" s="378">
        <v>2026</v>
      </c>
      <c r="N2" s="378"/>
      <c r="O2" s="378"/>
      <c r="P2" s="378"/>
      <c r="Q2" s="379" t="s">
        <v>76</v>
      </c>
      <c r="R2" s="379"/>
      <c r="S2" s="378">
        <v>4</v>
      </c>
      <c r="T2" s="378"/>
      <c r="U2" s="379" t="s">
        <v>75</v>
      </c>
      <c r="V2" s="379"/>
      <c r="W2" s="18"/>
      <c r="X2" s="18"/>
      <c r="Y2" s="18"/>
      <c r="Z2" s="13"/>
      <c r="AA2" s="13"/>
      <c r="AC2" s="32"/>
      <c r="AD2" s="18"/>
      <c r="AE2" s="18"/>
      <c r="AF2" s="18"/>
      <c r="AG2" s="18"/>
      <c r="AH2" s="18"/>
      <c r="AI2" s="32" t="s">
        <v>74</v>
      </c>
      <c r="AJ2" s="32"/>
      <c r="AK2" s="380"/>
      <c r="AL2" s="380"/>
      <c r="AM2" s="380"/>
      <c r="AN2" s="380"/>
    </row>
    <row r="3" spans="1:41" ht="18" customHeight="1" x14ac:dyDescent="0.4">
      <c r="A3" s="151"/>
      <c r="B3" s="151"/>
      <c r="C3" s="151"/>
      <c r="D3" s="151"/>
      <c r="E3" s="151"/>
      <c r="F3" s="151"/>
      <c r="G3" s="151"/>
      <c r="H3" s="151"/>
      <c r="I3" s="151"/>
      <c r="J3" s="151"/>
      <c r="K3" s="151"/>
      <c r="L3" s="151"/>
      <c r="M3" s="151"/>
      <c r="N3" s="151"/>
      <c r="O3" s="151"/>
      <c r="P3" s="151"/>
      <c r="Q3" s="151"/>
      <c r="R3" s="151"/>
      <c r="S3" s="151"/>
      <c r="T3" s="151"/>
      <c r="U3" s="151"/>
      <c r="V3" s="151"/>
      <c r="W3" s="151"/>
      <c r="Y3" s="152"/>
      <c r="Z3" s="152"/>
      <c r="AA3" s="152"/>
      <c r="AB3" s="13"/>
      <c r="AC3" s="152"/>
      <c r="AD3" s="152"/>
      <c r="AE3" s="152"/>
      <c r="AF3" s="152"/>
      <c r="AG3" s="152"/>
      <c r="AH3" s="152"/>
      <c r="AI3" s="153" t="s">
        <v>73</v>
      </c>
      <c r="AJ3" s="32"/>
      <c r="AK3" s="381" t="s">
        <v>72</v>
      </c>
      <c r="AL3" s="381"/>
      <c r="AM3" s="381"/>
      <c r="AN3" s="381"/>
      <c r="AO3" s="1" t="s">
        <v>121</v>
      </c>
    </row>
    <row r="4" spans="1:41" ht="18" customHeight="1" x14ac:dyDescent="0.4">
      <c r="A4" s="151"/>
      <c r="B4" s="151"/>
      <c r="C4" s="151"/>
      <c r="D4" s="151"/>
      <c r="E4" s="151"/>
      <c r="F4" s="151"/>
      <c r="G4" s="151"/>
      <c r="H4" s="151"/>
      <c r="I4" s="151"/>
      <c r="J4" s="151"/>
      <c r="K4" s="151"/>
      <c r="L4" s="151"/>
      <c r="M4" s="151"/>
      <c r="N4" s="151"/>
      <c r="O4" s="151"/>
      <c r="P4" s="151"/>
      <c r="Q4" s="151"/>
      <c r="R4" s="151"/>
      <c r="S4" s="151"/>
      <c r="T4" s="151"/>
      <c r="U4" s="151"/>
      <c r="V4" s="151"/>
      <c r="W4" s="151"/>
      <c r="Y4" s="152"/>
      <c r="Z4" s="152"/>
      <c r="AA4" s="152"/>
      <c r="AB4" s="13"/>
      <c r="AC4" s="152"/>
      <c r="AD4" s="152"/>
      <c r="AE4" s="152"/>
      <c r="AF4" s="152"/>
      <c r="AG4" s="152"/>
      <c r="AH4" s="152"/>
      <c r="AI4" s="153" t="s">
        <v>71</v>
      </c>
      <c r="AJ4" s="32"/>
      <c r="AK4" s="381"/>
      <c r="AL4" s="381"/>
      <c r="AM4" s="381"/>
      <c r="AN4" s="381"/>
      <c r="AO4" s="1" t="s">
        <v>122</v>
      </c>
    </row>
    <row r="5" spans="1:41" ht="18" customHeight="1" x14ac:dyDescent="0.4">
      <c r="A5" s="151"/>
      <c r="B5" s="151"/>
      <c r="C5" s="151"/>
      <c r="D5" s="151"/>
      <c r="E5" s="151"/>
      <c r="F5" s="151"/>
      <c r="G5" s="151"/>
      <c r="H5" s="151"/>
      <c r="I5" s="151"/>
      <c r="J5" s="151"/>
      <c r="K5" s="151"/>
      <c r="L5" s="151"/>
      <c r="M5" s="151"/>
      <c r="N5" s="151"/>
      <c r="O5" s="151"/>
      <c r="P5" s="151"/>
      <c r="Q5" s="151"/>
      <c r="R5" s="151"/>
      <c r="S5" s="151"/>
      <c r="U5" s="151"/>
      <c r="V5" s="151"/>
      <c r="W5" s="151"/>
      <c r="Y5" s="152"/>
      <c r="Z5" s="152"/>
      <c r="AA5" s="152"/>
      <c r="AB5" s="13"/>
      <c r="AC5" s="152"/>
      <c r="AD5" s="152"/>
      <c r="AE5" s="152"/>
      <c r="AF5" s="152"/>
      <c r="AG5" s="153" t="s">
        <v>70</v>
      </c>
      <c r="AH5" s="382">
        <v>40</v>
      </c>
      <c r="AI5" s="382"/>
      <c r="AJ5" s="382"/>
      <c r="AK5" s="152" t="s">
        <v>69</v>
      </c>
      <c r="AL5" s="154">
        <v>160</v>
      </c>
      <c r="AM5" s="152" t="s">
        <v>68</v>
      </c>
      <c r="AN5" s="13"/>
    </row>
    <row r="6" spans="1:41" ht="9.9499999999999993" customHeight="1" x14ac:dyDescent="0.4">
      <c r="A6" s="13"/>
      <c r="B6" s="36"/>
      <c r="C6" s="36"/>
      <c r="D6" s="36"/>
      <c r="E6" s="36"/>
      <c r="F6" s="36"/>
      <c r="G6" s="36"/>
      <c r="H6" s="36"/>
      <c r="I6" s="36"/>
      <c r="J6" s="36"/>
      <c r="K6" s="36"/>
      <c r="L6" s="36"/>
      <c r="M6" s="36"/>
      <c r="N6" s="36"/>
      <c r="O6" s="36"/>
      <c r="P6" s="36"/>
      <c r="Q6" s="36"/>
      <c r="R6" s="36"/>
      <c r="S6" s="36"/>
      <c r="T6" s="36"/>
      <c r="U6" s="36"/>
      <c r="V6" s="36"/>
      <c r="W6" s="36"/>
      <c r="X6" s="18"/>
      <c r="Y6" s="18"/>
      <c r="Z6" s="18"/>
      <c r="AA6" s="18"/>
      <c r="AB6" s="18"/>
      <c r="AC6" s="18"/>
      <c r="AD6" s="18"/>
      <c r="AE6" s="18"/>
      <c r="AF6" s="18"/>
      <c r="AG6" s="18"/>
      <c r="AH6" s="18"/>
      <c r="AI6" s="18"/>
      <c r="AJ6" s="18"/>
      <c r="AK6" s="18"/>
      <c r="AL6" s="18"/>
      <c r="AM6" s="13"/>
      <c r="AN6" s="13"/>
    </row>
    <row r="7" spans="1:41" ht="15" customHeight="1" x14ac:dyDescent="0.4">
      <c r="A7" s="383" t="s">
        <v>67</v>
      </c>
      <c r="B7" s="384" t="s">
        <v>66</v>
      </c>
      <c r="C7" s="386" t="s">
        <v>65</v>
      </c>
      <c r="D7" s="389" t="s">
        <v>64</v>
      </c>
      <c r="E7" s="390" t="s">
        <v>63</v>
      </c>
      <c r="F7" s="391" t="s">
        <v>62</v>
      </c>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2" t="s">
        <v>61</v>
      </c>
      <c r="AL7" s="396" t="s">
        <v>60</v>
      </c>
      <c r="AM7" s="397" t="s">
        <v>59</v>
      </c>
      <c r="AN7" s="397"/>
    </row>
    <row r="8" spans="1:41" ht="15" customHeight="1" x14ac:dyDescent="0.4">
      <c r="A8" s="383"/>
      <c r="B8" s="385"/>
      <c r="C8" s="387"/>
      <c r="D8" s="389"/>
      <c r="E8" s="390"/>
      <c r="F8" s="389" t="s">
        <v>6</v>
      </c>
      <c r="G8" s="389"/>
      <c r="H8" s="389"/>
      <c r="I8" s="389"/>
      <c r="J8" s="389"/>
      <c r="K8" s="389"/>
      <c r="L8" s="389"/>
      <c r="M8" s="389" t="s">
        <v>7</v>
      </c>
      <c r="N8" s="389"/>
      <c r="O8" s="389"/>
      <c r="P8" s="389"/>
      <c r="Q8" s="389"/>
      <c r="R8" s="389"/>
      <c r="S8" s="389"/>
      <c r="T8" s="389" t="s">
        <v>8</v>
      </c>
      <c r="U8" s="389"/>
      <c r="V8" s="389"/>
      <c r="W8" s="389"/>
      <c r="X8" s="389"/>
      <c r="Y8" s="389"/>
      <c r="Z8" s="389"/>
      <c r="AA8" s="389" t="s">
        <v>9</v>
      </c>
      <c r="AB8" s="389"/>
      <c r="AC8" s="389"/>
      <c r="AD8" s="389"/>
      <c r="AE8" s="389"/>
      <c r="AF8" s="389"/>
      <c r="AG8" s="389"/>
      <c r="AH8" s="389" t="s">
        <v>58</v>
      </c>
      <c r="AI8" s="389"/>
      <c r="AJ8" s="389"/>
      <c r="AK8" s="392"/>
      <c r="AL8" s="396"/>
      <c r="AM8" s="397"/>
      <c r="AN8" s="397"/>
    </row>
    <row r="9" spans="1:41" ht="15" customHeight="1" x14ac:dyDescent="0.4">
      <c r="A9" s="383"/>
      <c r="B9" s="393" t="s">
        <v>57</v>
      </c>
      <c r="C9" s="387"/>
      <c r="D9" s="389"/>
      <c r="E9" s="390"/>
      <c r="F9" s="31">
        <f>DATE($M$2,$S$2,1)</f>
        <v>46113</v>
      </c>
      <c r="G9" s="31">
        <f>DATE($M$2,$S$2,2)</f>
        <v>46114</v>
      </c>
      <c r="H9" s="31">
        <f>DATE($M$2,$S$2,3)</f>
        <v>46115</v>
      </c>
      <c r="I9" s="31">
        <f>DATE($M$2,$S$2,4)</f>
        <v>46116</v>
      </c>
      <c r="J9" s="31">
        <f>DATE($M$2,$S$2,5)</f>
        <v>46117</v>
      </c>
      <c r="K9" s="31">
        <f>DATE($M$2,$S$2,6)</f>
        <v>46118</v>
      </c>
      <c r="L9" s="31">
        <f>DATE($M$2,$S$2,7)</f>
        <v>46119</v>
      </c>
      <c r="M9" s="31">
        <f>DATE($M$2,$S$2,8)</f>
        <v>46120</v>
      </c>
      <c r="N9" s="31">
        <f>DATE($M$2,$S$2,9)</f>
        <v>46121</v>
      </c>
      <c r="O9" s="31">
        <f>DATE($M$2,$S$2,10)</f>
        <v>46122</v>
      </c>
      <c r="P9" s="31">
        <f>DATE($M$2,$S$2,11)</f>
        <v>46123</v>
      </c>
      <c r="Q9" s="31">
        <f>DATE($M$2,$S$2,12)</f>
        <v>46124</v>
      </c>
      <c r="R9" s="31">
        <f>DATE($M$2,$S$2,13)</f>
        <v>46125</v>
      </c>
      <c r="S9" s="31">
        <f>DATE($M$2,$S$2,14)</f>
        <v>46126</v>
      </c>
      <c r="T9" s="31">
        <f>DATE($M$2,$S$2,15)</f>
        <v>46127</v>
      </c>
      <c r="U9" s="31">
        <f>DATE($M$2,$S$2,16)</f>
        <v>46128</v>
      </c>
      <c r="V9" s="31">
        <f>DATE($M$2,$S$2,17)</f>
        <v>46129</v>
      </c>
      <c r="W9" s="31">
        <f>DATE($M$2,$S$2,18)</f>
        <v>46130</v>
      </c>
      <c r="X9" s="31">
        <f>DATE($M$2,$S$2,19)</f>
        <v>46131</v>
      </c>
      <c r="Y9" s="31">
        <f>DATE($M$2,$S$2,20)</f>
        <v>46132</v>
      </c>
      <c r="Z9" s="31">
        <f>DATE($M$2,$S$2,21)</f>
        <v>46133</v>
      </c>
      <c r="AA9" s="31">
        <f>DATE($M$2,$S$2,22)</f>
        <v>46134</v>
      </c>
      <c r="AB9" s="31">
        <f>DATE($M$2,$S$2,23)</f>
        <v>46135</v>
      </c>
      <c r="AC9" s="31">
        <f>DATE($M$2,$S$2,24)</f>
        <v>46136</v>
      </c>
      <c r="AD9" s="31">
        <f>DATE($M$2,$S$2,25)</f>
        <v>46137</v>
      </c>
      <c r="AE9" s="31">
        <f>DATE($M$2,$S$2,26)</f>
        <v>46138</v>
      </c>
      <c r="AF9" s="31">
        <f>DATE($M$2,$S$2,27)</f>
        <v>46139</v>
      </c>
      <c r="AG9" s="31">
        <f>DATE($M$2,$S$2,28)</f>
        <v>46140</v>
      </c>
      <c r="AH9" s="31">
        <f>IF(DAY(EOMONTH(F9,0))&lt;29,"",DATE($M$2,$S$2,29))</f>
        <v>46141</v>
      </c>
      <c r="AI9" s="31">
        <f>IF(DAY(EOMONTH(F9,0))&lt;30,"",DATE($M$2,$S$2,30))</f>
        <v>46142</v>
      </c>
      <c r="AJ9" s="31" t="str">
        <f>IF(DAY(EOMONTH(F9,0))&lt;31,"",DATE($M$2,$S$2,31))</f>
        <v/>
      </c>
      <c r="AK9" s="392"/>
      <c r="AL9" s="396"/>
      <c r="AM9" s="397"/>
      <c r="AN9" s="397"/>
    </row>
    <row r="10" spans="1:41" ht="15" customHeight="1" x14ac:dyDescent="0.4">
      <c r="A10" s="383"/>
      <c r="B10" s="394"/>
      <c r="C10" s="388"/>
      <c r="D10" s="389"/>
      <c r="E10" s="390"/>
      <c r="F10" s="30">
        <f>DATE($M$2,$S$2,1)</f>
        <v>46113</v>
      </c>
      <c r="G10" s="30">
        <f>DATE($M$2,$S$2,2)</f>
        <v>46114</v>
      </c>
      <c r="H10" s="30">
        <f>DATE($M$2,$S$2,3)</f>
        <v>46115</v>
      </c>
      <c r="I10" s="30">
        <f>DATE($M$2,$S$2,4)</f>
        <v>46116</v>
      </c>
      <c r="J10" s="30">
        <f>DATE($M$2,$S$2,5)</f>
        <v>46117</v>
      </c>
      <c r="K10" s="30">
        <f>DATE($M$2,$S$2,6)</f>
        <v>46118</v>
      </c>
      <c r="L10" s="30">
        <f>DATE($M$2,$S$2,7)</f>
        <v>46119</v>
      </c>
      <c r="M10" s="30">
        <f>DATE($M$2,$S$2,8)</f>
        <v>46120</v>
      </c>
      <c r="N10" s="30">
        <f>DATE($M$2,$S$2,9)</f>
        <v>46121</v>
      </c>
      <c r="O10" s="30">
        <f>DATE($M$2,$S$2,10)</f>
        <v>46122</v>
      </c>
      <c r="P10" s="30">
        <f>DATE($M$2,$S$2,11)</f>
        <v>46123</v>
      </c>
      <c r="Q10" s="30">
        <f>DATE($M$2,$S$2,12)</f>
        <v>46124</v>
      </c>
      <c r="R10" s="30">
        <f>DATE($M$2,$S$2,13)</f>
        <v>46125</v>
      </c>
      <c r="S10" s="30">
        <f>DATE($M$2,$S$2,14)</f>
        <v>46126</v>
      </c>
      <c r="T10" s="30">
        <f>DATE($M$2,$S$2,15)</f>
        <v>46127</v>
      </c>
      <c r="U10" s="30">
        <f>DATE($M$2,$S$2,16)</f>
        <v>46128</v>
      </c>
      <c r="V10" s="30">
        <f>DATE($M$2,$S$2,17)</f>
        <v>46129</v>
      </c>
      <c r="W10" s="30">
        <f>DATE($M$2,$S$2,18)</f>
        <v>46130</v>
      </c>
      <c r="X10" s="30">
        <f>DATE($M$2,$S$2,19)</f>
        <v>46131</v>
      </c>
      <c r="Y10" s="30">
        <f>DATE($M$2,$S$2,20)</f>
        <v>46132</v>
      </c>
      <c r="Z10" s="30">
        <f>DATE($M$2,$S$2,21)</f>
        <v>46133</v>
      </c>
      <c r="AA10" s="30">
        <f>DATE($M$2,$S$2,22)</f>
        <v>46134</v>
      </c>
      <c r="AB10" s="30">
        <f>DATE($M$2,$S$2,23)</f>
        <v>46135</v>
      </c>
      <c r="AC10" s="30">
        <f>DATE($M$2,$S$2,24)</f>
        <v>46136</v>
      </c>
      <c r="AD10" s="30">
        <f>DATE($M$2,$S$2,25)</f>
        <v>46137</v>
      </c>
      <c r="AE10" s="30">
        <f>DATE($M$2,$S$2,26)</f>
        <v>46138</v>
      </c>
      <c r="AF10" s="30">
        <f>DATE($M$2,$S$2,27)</f>
        <v>46139</v>
      </c>
      <c r="AG10" s="30">
        <f>DATE($M$2,$S$2,28)</f>
        <v>46140</v>
      </c>
      <c r="AH10" s="30">
        <f>IF(DAY(EOMONTH(F10,0))&lt;29,"",DATE($M$2,$S$2,29))</f>
        <v>46141</v>
      </c>
      <c r="AI10" s="30">
        <f>IF(DAY(EOMONTH(F10,0))&lt;30,"",DATE($M$2,$S$2,30))</f>
        <v>46142</v>
      </c>
      <c r="AJ10" s="30" t="str">
        <f>IF(DAY(EOMONTH(F10,0))&lt;31,"",DATE($M$2,$S$2,31))</f>
        <v/>
      </c>
      <c r="AK10" s="392"/>
      <c r="AL10" s="396"/>
      <c r="AM10" s="397"/>
      <c r="AN10" s="397"/>
    </row>
    <row r="11" spans="1:41" ht="18" customHeight="1" x14ac:dyDescent="0.4">
      <c r="A11" s="29">
        <v>1</v>
      </c>
      <c r="B11" s="28" t="s">
        <v>52</v>
      </c>
      <c r="C11" s="27" t="s">
        <v>39</v>
      </c>
      <c r="D11" s="26"/>
      <c r="E11" s="25" t="s">
        <v>39</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3">
        <f>+SUM(F11:AJ11)</f>
        <v>0</v>
      </c>
      <c r="AL11" s="22">
        <f>IF($AK$3="４週",AK11/4,AK11/(DAY(EOMONTH($F$9,0))/7))</f>
        <v>0</v>
      </c>
      <c r="AM11" s="395"/>
      <c r="AN11" s="395"/>
    </row>
    <row r="12" spans="1:41" ht="18" customHeight="1" x14ac:dyDescent="0.4">
      <c r="A12" s="29">
        <v>2</v>
      </c>
      <c r="B12" s="28" t="s">
        <v>261</v>
      </c>
      <c r="C12" s="27" t="s">
        <v>37</v>
      </c>
      <c r="D12" s="26"/>
      <c r="E12" s="25" t="s">
        <v>37</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3">
        <f t="shared" ref="AK12:AK31" si="0">+SUM(F12:AJ12)</f>
        <v>0</v>
      </c>
      <c r="AL12" s="22">
        <f>IF($AK$3="４週",AK12/4,AK12/(DAY(EOMONTH($F$9,0))/7))</f>
        <v>0</v>
      </c>
      <c r="AM12" s="395"/>
      <c r="AN12" s="395"/>
    </row>
    <row r="13" spans="1:41" ht="18" customHeight="1" x14ac:dyDescent="0.4">
      <c r="A13" s="29">
        <v>3</v>
      </c>
      <c r="B13" s="28" t="s">
        <v>261</v>
      </c>
      <c r="C13" s="27" t="s">
        <v>35</v>
      </c>
      <c r="D13" s="26"/>
      <c r="E13" s="25" t="s">
        <v>35</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3">
        <f t="shared" si="0"/>
        <v>0</v>
      </c>
      <c r="AL13" s="22">
        <f>IF($AK$3="４週",AK13/4,AK13/(DAY(EOMONTH($F$9,0))/7))</f>
        <v>0</v>
      </c>
      <c r="AM13" s="395"/>
      <c r="AN13" s="395"/>
    </row>
    <row r="14" spans="1:41" ht="18" customHeight="1" x14ac:dyDescent="0.4">
      <c r="A14" s="29">
        <v>4</v>
      </c>
      <c r="B14" s="28" t="s">
        <v>262</v>
      </c>
      <c r="C14" s="27" t="s">
        <v>33</v>
      </c>
      <c r="D14" s="26"/>
      <c r="E14" s="25"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3">
        <f t="shared" si="0"/>
        <v>0</v>
      </c>
      <c r="AL14" s="22">
        <f>IF($AK$3="４週",AK14/4,AK14/(DAY(EOMONTH($F$9,0))/7))</f>
        <v>0</v>
      </c>
      <c r="AM14" s="395"/>
      <c r="AN14" s="395"/>
    </row>
    <row r="15" spans="1:41" ht="18" customHeight="1" x14ac:dyDescent="0.4">
      <c r="A15" s="29">
        <v>5</v>
      </c>
      <c r="B15" s="28"/>
      <c r="C15" s="27"/>
      <c r="D15" s="26"/>
      <c r="E15" s="2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3">
        <f t="shared" si="0"/>
        <v>0</v>
      </c>
      <c r="AL15" s="22">
        <f t="shared" ref="AL15:AL30" si="1">IF($AK$3="４週",AK15/4,AK15/(DAY(EOMONTH($F$9,0))/7))</f>
        <v>0</v>
      </c>
      <c r="AM15" s="395"/>
      <c r="AN15" s="395"/>
    </row>
    <row r="16" spans="1:41" ht="18" customHeight="1" x14ac:dyDescent="0.4">
      <c r="A16" s="29">
        <v>6</v>
      </c>
      <c r="B16" s="28"/>
      <c r="C16" s="27"/>
      <c r="D16" s="26"/>
      <c r="E16" s="2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3">
        <f t="shared" si="0"/>
        <v>0</v>
      </c>
      <c r="AL16" s="22">
        <f t="shared" si="1"/>
        <v>0</v>
      </c>
      <c r="AM16" s="395"/>
      <c r="AN16" s="395"/>
    </row>
    <row r="17" spans="1:40" ht="18" customHeight="1" x14ac:dyDescent="0.4">
      <c r="A17" s="29">
        <v>7</v>
      </c>
      <c r="B17" s="28"/>
      <c r="C17" s="27"/>
      <c r="D17" s="26"/>
      <c r="E17" s="2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3">
        <f t="shared" si="0"/>
        <v>0</v>
      </c>
      <c r="AL17" s="22">
        <f t="shared" si="1"/>
        <v>0</v>
      </c>
      <c r="AM17" s="395"/>
      <c r="AN17" s="395"/>
    </row>
    <row r="18" spans="1:40" ht="18" customHeight="1" x14ac:dyDescent="0.4">
      <c r="A18" s="29">
        <v>8</v>
      </c>
      <c r="B18" s="28"/>
      <c r="C18" s="27"/>
      <c r="D18" s="26"/>
      <c r="E18" s="2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3">
        <f t="shared" si="0"/>
        <v>0</v>
      </c>
      <c r="AL18" s="22">
        <f t="shared" si="1"/>
        <v>0</v>
      </c>
      <c r="AM18" s="395"/>
      <c r="AN18" s="395"/>
    </row>
    <row r="19" spans="1:40" ht="18" customHeight="1" x14ac:dyDescent="0.4">
      <c r="A19" s="29">
        <v>9</v>
      </c>
      <c r="B19" s="28"/>
      <c r="C19" s="27"/>
      <c r="D19" s="26"/>
      <c r="E19" s="25"/>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3">
        <f t="shared" si="0"/>
        <v>0</v>
      </c>
      <c r="AL19" s="22">
        <f t="shared" si="1"/>
        <v>0</v>
      </c>
      <c r="AM19" s="395"/>
      <c r="AN19" s="395"/>
    </row>
    <row r="20" spans="1:40" ht="18" customHeight="1" x14ac:dyDescent="0.4">
      <c r="A20" s="29">
        <v>10</v>
      </c>
      <c r="B20" s="28"/>
      <c r="C20" s="27"/>
      <c r="D20" s="26"/>
      <c r="E20" s="25"/>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3">
        <f t="shared" si="0"/>
        <v>0</v>
      </c>
      <c r="AL20" s="22">
        <f t="shared" si="1"/>
        <v>0</v>
      </c>
      <c r="AM20" s="395"/>
      <c r="AN20" s="395"/>
    </row>
    <row r="21" spans="1:40" ht="18" customHeight="1" x14ac:dyDescent="0.4">
      <c r="A21" s="29">
        <v>11</v>
      </c>
      <c r="B21" s="28"/>
      <c r="C21" s="27"/>
      <c r="D21" s="26"/>
      <c r="E21" s="25"/>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3">
        <f t="shared" si="0"/>
        <v>0</v>
      </c>
      <c r="AL21" s="22">
        <f t="shared" si="1"/>
        <v>0</v>
      </c>
      <c r="AM21" s="395"/>
      <c r="AN21" s="395"/>
    </row>
    <row r="22" spans="1:40" ht="18" customHeight="1" x14ac:dyDescent="0.4">
      <c r="A22" s="29">
        <v>12</v>
      </c>
      <c r="B22" s="28"/>
      <c r="C22" s="27"/>
      <c r="D22" s="26"/>
      <c r="E22" s="25"/>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3">
        <f t="shared" si="0"/>
        <v>0</v>
      </c>
      <c r="AL22" s="22">
        <f t="shared" si="1"/>
        <v>0</v>
      </c>
      <c r="AM22" s="395"/>
      <c r="AN22" s="395"/>
    </row>
    <row r="23" spans="1:40" ht="18" customHeight="1" x14ac:dyDescent="0.4">
      <c r="A23" s="29">
        <v>13</v>
      </c>
      <c r="B23" s="28"/>
      <c r="C23" s="27"/>
      <c r="D23" s="26"/>
      <c r="E23" s="25"/>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3">
        <f t="shared" si="0"/>
        <v>0</v>
      </c>
      <c r="AL23" s="22">
        <f t="shared" si="1"/>
        <v>0</v>
      </c>
      <c r="AM23" s="395"/>
      <c r="AN23" s="395"/>
    </row>
    <row r="24" spans="1:40" ht="18" customHeight="1" x14ac:dyDescent="0.4">
      <c r="A24" s="29">
        <v>14</v>
      </c>
      <c r="B24" s="28"/>
      <c r="C24" s="27"/>
      <c r="D24" s="26"/>
      <c r="E24" s="25"/>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3">
        <f t="shared" si="0"/>
        <v>0</v>
      </c>
      <c r="AL24" s="22">
        <f t="shared" si="1"/>
        <v>0</v>
      </c>
      <c r="AM24" s="395"/>
      <c r="AN24" s="395"/>
    </row>
    <row r="25" spans="1:40" ht="18" customHeight="1" x14ac:dyDescent="0.4">
      <c r="A25" s="29">
        <v>15</v>
      </c>
      <c r="B25" s="28"/>
      <c r="C25" s="27"/>
      <c r="D25" s="26"/>
      <c r="E25" s="25"/>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3">
        <f t="shared" si="0"/>
        <v>0</v>
      </c>
      <c r="AL25" s="22">
        <f t="shared" si="1"/>
        <v>0</v>
      </c>
      <c r="AM25" s="395"/>
      <c r="AN25" s="395"/>
    </row>
    <row r="26" spans="1:40" ht="18" customHeight="1" x14ac:dyDescent="0.4">
      <c r="A26" s="29">
        <v>16</v>
      </c>
      <c r="B26" s="28"/>
      <c r="C26" s="27"/>
      <c r="D26" s="26"/>
      <c r="E26" s="25"/>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3">
        <f t="shared" si="0"/>
        <v>0</v>
      </c>
      <c r="AL26" s="22">
        <f t="shared" si="1"/>
        <v>0</v>
      </c>
      <c r="AM26" s="395"/>
      <c r="AN26" s="395"/>
    </row>
    <row r="27" spans="1:40" ht="18" customHeight="1" x14ac:dyDescent="0.4">
      <c r="A27" s="29">
        <v>17</v>
      </c>
      <c r="B27" s="28"/>
      <c r="C27" s="27"/>
      <c r="D27" s="26"/>
      <c r="E27" s="25"/>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3">
        <f t="shared" si="0"/>
        <v>0</v>
      </c>
      <c r="AL27" s="22">
        <f t="shared" si="1"/>
        <v>0</v>
      </c>
      <c r="AM27" s="395"/>
      <c r="AN27" s="395"/>
    </row>
    <row r="28" spans="1:40" ht="18" customHeight="1" x14ac:dyDescent="0.4">
      <c r="A28" s="29">
        <v>18</v>
      </c>
      <c r="B28" s="28"/>
      <c r="C28" s="27"/>
      <c r="D28" s="26"/>
      <c r="E28" s="25"/>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3">
        <f t="shared" si="0"/>
        <v>0</v>
      </c>
      <c r="AL28" s="22">
        <f t="shared" si="1"/>
        <v>0</v>
      </c>
      <c r="AM28" s="395"/>
      <c r="AN28" s="395"/>
    </row>
    <row r="29" spans="1:40" ht="18" customHeight="1" x14ac:dyDescent="0.4">
      <c r="A29" s="29">
        <v>19</v>
      </c>
      <c r="B29" s="28"/>
      <c r="C29" s="27"/>
      <c r="D29" s="26"/>
      <c r="E29" s="25"/>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3">
        <f t="shared" si="0"/>
        <v>0</v>
      </c>
      <c r="AL29" s="22">
        <f t="shared" si="1"/>
        <v>0</v>
      </c>
      <c r="AM29" s="395"/>
      <c r="AN29" s="395"/>
    </row>
    <row r="30" spans="1:40" ht="18" customHeight="1" x14ac:dyDescent="0.4">
      <c r="A30" s="29">
        <v>20</v>
      </c>
      <c r="B30" s="28"/>
      <c r="C30" s="27"/>
      <c r="D30" s="26"/>
      <c r="E30" s="25"/>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3">
        <f t="shared" si="0"/>
        <v>0</v>
      </c>
      <c r="AL30" s="22">
        <f t="shared" si="1"/>
        <v>0</v>
      </c>
      <c r="AM30" s="395"/>
      <c r="AN30" s="395"/>
    </row>
    <row r="31" spans="1:40" ht="18" customHeight="1" x14ac:dyDescent="0.4">
      <c r="A31" s="390" t="s">
        <v>55</v>
      </c>
      <c r="B31" s="402"/>
      <c r="C31" s="402"/>
      <c r="D31" s="402"/>
      <c r="E31" s="402"/>
      <c r="F31" s="20">
        <f>+SUM(F11:F30)</f>
        <v>0</v>
      </c>
      <c r="G31" s="20">
        <f t="shared" ref="G31:AJ31" si="2">+SUM(G11:G30)</f>
        <v>0</v>
      </c>
      <c r="H31" s="20">
        <f t="shared" si="2"/>
        <v>0</v>
      </c>
      <c r="I31" s="20">
        <f t="shared" si="2"/>
        <v>0</v>
      </c>
      <c r="J31" s="20">
        <f t="shared" si="2"/>
        <v>0</v>
      </c>
      <c r="K31" s="20">
        <f t="shared" si="2"/>
        <v>0</v>
      </c>
      <c r="L31" s="20">
        <f t="shared" si="2"/>
        <v>0</v>
      </c>
      <c r="M31" s="20">
        <f t="shared" si="2"/>
        <v>0</v>
      </c>
      <c r="N31" s="20">
        <f t="shared" si="2"/>
        <v>0</v>
      </c>
      <c r="O31" s="20">
        <f t="shared" si="2"/>
        <v>0</v>
      </c>
      <c r="P31" s="20">
        <f t="shared" si="2"/>
        <v>0</v>
      </c>
      <c r="Q31" s="20">
        <f t="shared" si="2"/>
        <v>0</v>
      </c>
      <c r="R31" s="20">
        <f t="shared" si="2"/>
        <v>0</v>
      </c>
      <c r="S31" s="20">
        <f t="shared" si="2"/>
        <v>0</v>
      </c>
      <c r="T31" s="20">
        <f t="shared" si="2"/>
        <v>0</v>
      </c>
      <c r="U31" s="20">
        <f t="shared" si="2"/>
        <v>0</v>
      </c>
      <c r="V31" s="20">
        <f t="shared" si="2"/>
        <v>0</v>
      </c>
      <c r="W31" s="20">
        <f t="shared" si="2"/>
        <v>0</v>
      </c>
      <c r="X31" s="20">
        <f t="shared" si="2"/>
        <v>0</v>
      </c>
      <c r="Y31" s="20">
        <f t="shared" si="2"/>
        <v>0</v>
      </c>
      <c r="Z31" s="20">
        <f t="shared" si="2"/>
        <v>0</v>
      </c>
      <c r="AA31" s="20">
        <f t="shared" si="2"/>
        <v>0</v>
      </c>
      <c r="AB31" s="20">
        <f t="shared" si="2"/>
        <v>0</v>
      </c>
      <c r="AC31" s="20">
        <f t="shared" si="2"/>
        <v>0</v>
      </c>
      <c r="AD31" s="20">
        <f t="shared" si="2"/>
        <v>0</v>
      </c>
      <c r="AE31" s="20">
        <f t="shared" si="2"/>
        <v>0</v>
      </c>
      <c r="AF31" s="20">
        <f t="shared" si="2"/>
        <v>0</v>
      </c>
      <c r="AG31" s="20">
        <f t="shared" si="2"/>
        <v>0</v>
      </c>
      <c r="AH31" s="20">
        <f t="shared" si="2"/>
        <v>0</v>
      </c>
      <c r="AI31" s="20">
        <f t="shared" si="2"/>
        <v>0</v>
      </c>
      <c r="AJ31" s="20">
        <f t="shared" si="2"/>
        <v>0</v>
      </c>
      <c r="AK31" s="23">
        <f t="shared" si="0"/>
        <v>0</v>
      </c>
      <c r="AL31" s="22">
        <f>IF($AK$3="４週",AK31/4,AK31/(DAY(EOMONTH($F$9,0))/7))</f>
        <v>0</v>
      </c>
      <c r="AM31" s="383"/>
      <c r="AN31" s="383"/>
    </row>
    <row r="32" spans="1:40" ht="18" customHeight="1" x14ac:dyDescent="0.4">
      <c r="A32" s="402" t="s">
        <v>54</v>
      </c>
      <c r="B32" s="402"/>
      <c r="C32" s="402"/>
      <c r="D32" s="402"/>
      <c r="E32" s="403"/>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0"/>
      <c r="AL32" s="19"/>
      <c r="AM32" s="383"/>
      <c r="AN32" s="383"/>
    </row>
    <row r="33" spans="1:40" ht="15" customHeight="1" x14ac:dyDescent="0.4">
      <c r="A33" s="36"/>
      <c r="B33" s="36"/>
      <c r="C33" s="36"/>
      <c r="D33" s="36"/>
      <c r="E33" s="36"/>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36"/>
      <c r="AL33" s="36"/>
      <c r="AM33" s="13"/>
    </row>
    <row r="34" spans="1:40" ht="15" customHeight="1" x14ac:dyDescent="0.4">
      <c r="A34" s="36"/>
      <c r="B34" s="36"/>
      <c r="C34" s="36"/>
      <c r="D34" s="36"/>
      <c r="E34" s="36"/>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36"/>
      <c r="AL34" s="36"/>
      <c r="AM34" s="13"/>
    </row>
    <row r="35" spans="1:40" ht="21" customHeight="1" x14ac:dyDescent="0.4">
      <c r="A35" s="8" t="s">
        <v>263</v>
      </c>
      <c r="B35" s="36"/>
      <c r="C35" s="36"/>
      <c r="D35" s="36"/>
      <c r="E35" s="36"/>
      <c r="F35" s="36"/>
      <c r="G35" s="9"/>
      <c r="H35" s="9"/>
      <c r="I35" s="9"/>
      <c r="J35" s="9"/>
      <c r="K35" s="9"/>
      <c r="L35" s="9"/>
      <c r="M35" s="9"/>
      <c r="N35" s="9"/>
      <c r="O35" s="9"/>
      <c r="Y35" s="8"/>
      <c r="AM35" s="36"/>
      <c r="AN35" s="13"/>
    </row>
    <row r="36" spans="1:40" ht="24.95" customHeight="1" x14ac:dyDescent="0.4">
      <c r="A36" s="389"/>
      <c r="B36" s="389"/>
      <c r="C36" s="389"/>
      <c r="D36" s="160">
        <f>IF(MONTH($F$9)&lt;7,MONTH($F$9)+6,MONTH($F$9)-6)</f>
        <v>10</v>
      </c>
      <c r="E36" s="160">
        <f>IF(MONTH($F$9)&lt;6,MONTH($F$9)+7,MONTH($F$9)-5)</f>
        <v>11</v>
      </c>
      <c r="F36" s="412">
        <f>IF(MONTH($F$9)&lt;5,MONTH($F$9)+8,MONTH($F$9)-4)</f>
        <v>12</v>
      </c>
      <c r="G36" s="412"/>
      <c r="H36" s="412"/>
      <c r="I36" s="412">
        <f>IF(MONTH($F$9)&lt;4,MONTH($F$9)+9,MONTH($F$9)-3)</f>
        <v>1</v>
      </c>
      <c r="J36" s="412"/>
      <c r="K36" s="412"/>
      <c r="L36" s="412">
        <f>IF(MONTH($F$9)&lt;3,MONTH($F$9)+10,MONTH($F$9)-2)</f>
        <v>2</v>
      </c>
      <c r="M36" s="412"/>
      <c r="N36" s="412"/>
      <c r="O36" s="412">
        <f>IF(MONTH($F$9)&lt;2,MONTH($F$9)+11,MONTH($F$9)-1)</f>
        <v>3</v>
      </c>
      <c r="P36" s="412"/>
      <c r="Q36" s="412"/>
      <c r="R36" s="389" t="s">
        <v>264</v>
      </c>
      <c r="S36" s="389"/>
      <c r="T36" s="389"/>
      <c r="U36" s="389"/>
      <c r="V36" s="396" t="s">
        <v>265</v>
      </c>
      <c r="W36" s="396"/>
      <c r="X36" s="396"/>
      <c r="Y36" s="396"/>
      <c r="Z36" s="396" t="s">
        <v>266</v>
      </c>
      <c r="AA36" s="396"/>
      <c r="AB36" s="396"/>
      <c r="AC36" s="396"/>
    </row>
    <row r="37" spans="1:40" ht="18" customHeight="1" x14ac:dyDescent="0.4">
      <c r="A37" s="409" t="s">
        <v>267</v>
      </c>
      <c r="B37" s="409"/>
      <c r="C37" s="409"/>
      <c r="D37" s="24"/>
      <c r="E37" s="24"/>
      <c r="F37" s="410"/>
      <c r="G37" s="410"/>
      <c r="H37" s="410"/>
      <c r="I37" s="410"/>
      <c r="J37" s="410"/>
      <c r="K37" s="410"/>
      <c r="L37" s="410"/>
      <c r="M37" s="410"/>
      <c r="N37" s="410"/>
      <c r="O37" s="410"/>
      <c r="P37" s="410"/>
      <c r="Q37" s="410"/>
      <c r="R37" s="408">
        <f>SUM(D37:Q37)</f>
        <v>0</v>
      </c>
      <c r="S37" s="408"/>
      <c r="T37" s="408"/>
      <c r="U37" s="408"/>
      <c r="V37" s="411">
        <f>ROUNDUP((R37+R38)/6,1)</f>
        <v>0</v>
      </c>
      <c r="W37" s="411"/>
      <c r="X37" s="411"/>
      <c r="Y37" s="411"/>
      <c r="Z37" s="411">
        <f>ROUNDDOWN(V37/35,1)</f>
        <v>0</v>
      </c>
      <c r="AA37" s="411"/>
      <c r="AB37" s="411"/>
      <c r="AC37" s="411"/>
    </row>
    <row r="38" spans="1:40" ht="18" customHeight="1" x14ac:dyDescent="0.4">
      <c r="A38" s="409" t="s">
        <v>268</v>
      </c>
      <c r="B38" s="409"/>
      <c r="C38" s="409"/>
      <c r="D38" s="24"/>
      <c r="E38" s="24"/>
      <c r="F38" s="410"/>
      <c r="G38" s="410"/>
      <c r="H38" s="410"/>
      <c r="I38" s="410"/>
      <c r="J38" s="410"/>
      <c r="K38" s="410"/>
      <c r="L38" s="410"/>
      <c r="M38" s="410"/>
      <c r="N38" s="410"/>
      <c r="O38" s="410"/>
      <c r="P38" s="410"/>
      <c r="Q38" s="410"/>
      <c r="R38" s="408">
        <f>+SUM(D38:Q38)</f>
        <v>0</v>
      </c>
      <c r="S38" s="408"/>
      <c r="T38" s="408"/>
      <c r="U38" s="408"/>
      <c r="V38" s="411"/>
      <c r="W38" s="411"/>
      <c r="X38" s="411"/>
      <c r="Y38" s="411"/>
      <c r="Z38" s="411"/>
      <c r="AA38" s="411"/>
      <c r="AB38" s="411"/>
      <c r="AC38" s="411"/>
    </row>
    <row r="39" spans="1:40" ht="21" customHeight="1" x14ac:dyDescent="0.4">
      <c r="A39" s="8" t="s">
        <v>53</v>
      </c>
      <c r="B39" s="1"/>
      <c r="C39" s="18"/>
      <c r="D39" s="18"/>
      <c r="E39" s="18"/>
      <c r="F39" s="18"/>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8"/>
      <c r="AM39" s="18"/>
      <c r="AN39" s="13"/>
    </row>
    <row r="40" spans="1:40" ht="24.95" customHeight="1" x14ac:dyDescent="0.4">
      <c r="A40" s="13"/>
      <c r="B40" s="36"/>
      <c r="C40" s="398" t="str">
        <f>IF(VLOOKUP($AK$1,[6]選択肢!$A$1:$J$32,C45,FALSE)=0,"-",VLOOKUP($AK$1,[6]選択肢!$A$1:$J$32,C45,FALSE))</f>
        <v>管理者</v>
      </c>
      <c r="D40" s="399"/>
      <c r="E40" s="400" t="str">
        <f>IF(VLOOKUP($AK$1,[6]選択肢!$A$1:$J$32,E45,FALSE)=0,"-",VLOOKUP($AK$1,[6]選択肢!$A$1:$J$32,E45,FALSE))</f>
        <v>相談支援専門員</v>
      </c>
      <c r="F40" s="400"/>
      <c r="G40" s="400"/>
      <c r="H40" s="400"/>
      <c r="I40" s="398" t="str">
        <f>IF(VLOOKUP($AK$1,[6]選択肢!$A$1:$J$32,I45,FALSE)=0,"-",VLOOKUP($AK$1,[6]選択肢!$A$1:$J$32,I45,FALSE))</f>
        <v>相談支援員</v>
      </c>
      <c r="J40" s="399"/>
      <c r="K40" s="399"/>
      <c r="L40" s="399"/>
      <c r="M40" s="399"/>
      <c r="N40" s="401"/>
      <c r="O40" s="398" t="str">
        <f>IF(VLOOKUP($AK$1,[6]選択肢!$A$1:$J$32,O45,FALSE)=0,"-",VLOOKUP($AK$1,[6]選択肢!$A$1:$J$32,O45,FALSE))</f>
        <v>-</v>
      </c>
      <c r="P40" s="399"/>
      <c r="Q40" s="399"/>
      <c r="R40" s="399"/>
      <c r="S40" s="399"/>
      <c r="T40" s="401"/>
      <c r="U40" s="398" t="str">
        <f>IF(VLOOKUP($AK$1,[6]選択肢!$A$1:$J$32,U45,FALSE)=0,"-",VLOOKUP($AK$1,[6]選択肢!$A$1:$J$32,U45,FALSE))</f>
        <v>-</v>
      </c>
      <c r="V40" s="399"/>
      <c r="W40" s="399"/>
      <c r="X40" s="399"/>
      <c r="Y40" s="399"/>
      <c r="Z40" s="401"/>
      <c r="AA40" s="398" t="str">
        <f>IF(VLOOKUP($AK$1,[6]選択肢!$A$1:$J$32,AA45,FALSE)=0,"-",VLOOKUP($AK$1,[6]選択肢!$A$1:$J$32,AA45,FALSE))</f>
        <v>-</v>
      </c>
      <c r="AB40" s="399"/>
      <c r="AC40" s="399"/>
      <c r="AD40" s="399"/>
      <c r="AE40" s="399"/>
      <c r="AF40" s="401"/>
      <c r="AG40" s="400" t="str">
        <f>IF(VLOOKUP($AK$1,[6]選択肢!$A$1:$J$32,AG45,FALSE)=0,"-",VLOOKUP($AK$1,[6]選択肢!$A$1:$J$32,AG45,FALSE))</f>
        <v>-</v>
      </c>
      <c r="AH40" s="400"/>
      <c r="AI40" s="400"/>
      <c r="AJ40" s="400"/>
      <c r="AK40" s="400"/>
      <c r="AL40" s="400" t="str">
        <f>IF(VLOOKUP($AK$1,[6]選択肢!$A$1:$J$32,AL45,FALSE)=0,"-",VLOOKUP($AK$1,[6]選択肢!$A$1:$J$32,AL45,FALSE))</f>
        <v>-</v>
      </c>
      <c r="AM40" s="400"/>
      <c r="AN40" s="13"/>
    </row>
    <row r="41" spans="1:40" ht="18" customHeight="1" x14ac:dyDescent="0.4">
      <c r="A41" s="13"/>
      <c r="B41" s="36"/>
      <c r="C41" s="155" t="s">
        <v>51</v>
      </c>
      <c r="D41" s="155" t="s">
        <v>50</v>
      </c>
      <c r="E41" s="156" t="s">
        <v>51</v>
      </c>
      <c r="F41" s="404" t="s">
        <v>50</v>
      </c>
      <c r="G41" s="404"/>
      <c r="H41" s="404"/>
      <c r="I41" s="405" t="s">
        <v>51</v>
      </c>
      <c r="J41" s="406"/>
      <c r="K41" s="407"/>
      <c r="L41" s="405" t="s">
        <v>50</v>
      </c>
      <c r="M41" s="406"/>
      <c r="N41" s="407"/>
      <c r="O41" s="405" t="s">
        <v>51</v>
      </c>
      <c r="P41" s="406"/>
      <c r="Q41" s="407"/>
      <c r="R41" s="405" t="s">
        <v>50</v>
      </c>
      <c r="S41" s="406"/>
      <c r="T41" s="407"/>
      <c r="U41" s="405" t="s">
        <v>51</v>
      </c>
      <c r="V41" s="406"/>
      <c r="W41" s="407"/>
      <c r="X41" s="405" t="s">
        <v>50</v>
      </c>
      <c r="Y41" s="406"/>
      <c r="Z41" s="407"/>
      <c r="AA41" s="405" t="s">
        <v>51</v>
      </c>
      <c r="AB41" s="406"/>
      <c r="AC41" s="407"/>
      <c r="AD41" s="405" t="s">
        <v>50</v>
      </c>
      <c r="AE41" s="406"/>
      <c r="AF41" s="407"/>
      <c r="AG41" s="405" t="s">
        <v>51</v>
      </c>
      <c r="AH41" s="406"/>
      <c r="AI41" s="407"/>
      <c r="AJ41" s="405" t="s">
        <v>50</v>
      </c>
      <c r="AK41" s="407"/>
      <c r="AL41" s="156" t="s">
        <v>258</v>
      </c>
      <c r="AM41" s="156" t="s">
        <v>259</v>
      </c>
      <c r="AN41" s="13"/>
    </row>
    <row r="42" spans="1:40" ht="18" customHeight="1" x14ac:dyDescent="0.4">
      <c r="A42" s="13"/>
      <c r="B42" s="34" t="s">
        <v>0</v>
      </c>
      <c r="C42" s="156">
        <f>COUNTIFS($B$11:$B$30,C$40,$C$11:$C$30,"A",$E$11:$E$30,"*")</f>
        <v>1</v>
      </c>
      <c r="D42" s="156">
        <f>COUNTIFS($B$11:$B$30,C$40,$C$11:$C$30,"B",$E$11:$E$30,"*")</f>
        <v>0</v>
      </c>
      <c r="E42" s="156">
        <f>COUNTIFS($B$11:$B$30,E$40,$C$11:$C$30,"A",$E$11:$E$30,"*")</f>
        <v>0</v>
      </c>
      <c r="F42" s="405">
        <f>COUNTIFS($B$11:$B$30,E$40,$C$11:$C$30,"B",$E$11:$E$30,"*")</f>
        <v>1</v>
      </c>
      <c r="G42" s="406"/>
      <c r="H42" s="407"/>
      <c r="I42" s="405">
        <f>COUNTIFS($B$11:$B$30,I$40,$C$11:$C$30,"A",$E$11:$E$30,"*")</f>
        <v>0</v>
      </c>
      <c r="J42" s="406"/>
      <c r="K42" s="407"/>
      <c r="L42" s="405">
        <f>COUNTIFS($B$11:$B$30,I$40,$C$11:$C$30,"B",$E$11:$E$30,"*")</f>
        <v>0</v>
      </c>
      <c r="M42" s="406"/>
      <c r="N42" s="407"/>
      <c r="O42" s="405">
        <f>COUNTIFS($B$11:$B$30,O$40,$C$11:$C$30,"A",$E$11:$E$30,"*")</f>
        <v>0</v>
      </c>
      <c r="P42" s="406"/>
      <c r="Q42" s="407"/>
      <c r="R42" s="405">
        <f>COUNTIFS($B$11:$B$30,O$40,$C$11:$C$30,"B",$E$11:$E$30,"*")</f>
        <v>0</v>
      </c>
      <c r="S42" s="406"/>
      <c r="T42" s="407"/>
      <c r="U42" s="405">
        <f>COUNTIFS($B$11:$B$30,U$40,$C$11:$C$30,"A",$E$11:$E$30,"*")</f>
        <v>0</v>
      </c>
      <c r="V42" s="406"/>
      <c r="W42" s="407"/>
      <c r="X42" s="405">
        <f>COUNTIFS($B$11:$B$30,U$40,$C$11:$C$30,"B",$E$11:$E$30,"*")</f>
        <v>0</v>
      </c>
      <c r="Y42" s="406"/>
      <c r="Z42" s="407"/>
      <c r="AA42" s="405">
        <f>COUNTIFS($B$11:$B$30,AA$40,$C$11:$C$30,"A",$E$11:$E$30,"*")</f>
        <v>0</v>
      </c>
      <c r="AB42" s="406"/>
      <c r="AC42" s="407"/>
      <c r="AD42" s="405">
        <f>COUNTIFS($B$11:$B$30,AA$40,$C$11:$C$30,"B",$E$11:$E$30,"*")</f>
        <v>0</v>
      </c>
      <c r="AE42" s="406"/>
      <c r="AF42" s="407"/>
      <c r="AG42" s="405">
        <f>COUNTIFS($B$11:$B$30,AG$40,$C$11:$C$30,"A",$E$11:$E$30,"*")</f>
        <v>0</v>
      </c>
      <c r="AH42" s="406"/>
      <c r="AI42" s="407"/>
      <c r="AJ42" s="405">
        <f>COUNTIFS($B$11:$B$30,AG$40,$C$11:$C$30,"B",$E$11:$E$30,"*")</f>
        <v>0</v>
      </c>
      <c r="AK42" s="407"/>
      <c r="AL42" s="156">
        <f>COUNTIFS($B$11:$B$30,AL$40,$C$11:$C$30,"A",$E$11:$E$30,"*")</f>
        <v>0</v>
      </c>
      <c r="AM42" s="156">
        <f>COUNTIFS($B$11:$B$30,AL$40,$C$11:$C$30,"B",$E$11:$E$30,"*")</f>
        <v>0</v>
      </c>
      <c r="AN42" s="13"/>
    </row>
    <row r="43" spans="1:40" ht="18" customHeight="1" x14ac:dyDescent="0.4">
      <c r="A43" s="13"/>
      <c r="B43" s="35" t="s">
        <v>1</v>
      </c>
      <c r="C43" s="156">
        <f>COUNTIFS($B$11:$B$30,C$40,$C$11:$C$30,"C",$E$11:$E$30,"*")</f>
        <v>0</v>
      </c>
      <c r="D43" s="156">
        <f>COUNTIFS($B$11:$B$30,C$40,$C$11:$C$30,"D",$E$11:$E$30,"*")</f>
        <v>0</v>
      </c>
      <c r="E43" s="156">
        <f>COUNTIFS($B$11:$B$30,E$40,$C$11:$C$30,"C",$E$11:$E$30,"*")</f>
        <v>1</v>
      </c>
      <c r="F43" s="405">
        <f>COUNTIFS($B$11:$B$30,E$40,$C$11:$C$30,"D",$E$11:$E$30,"*")</f>
        <v>0</v>
      </c>
      <c r="G43" s="406"/>
      <c r="H43" s="407"/>
      <c r="I43" s="405">
        <f>COUNTIFS($B$11:$B$30,I$40,$C$11:$C$30,"C",$E$11:$E$30,"*")</f>
        <v>0</v>
      </c>
      <c r="J43" s="406"/>
      <c r="K43" s="407"/>
      <c r="L43" s="405">
        <f>COUNTIFS($B$11:$B$30,I$40,$C$11:$C$30,"D",$E$11:$E$30,"*")</f>
        <v>1</v>
      </c>
      <c r="M43" s="406"/>
      <c r="N43" s="407"/>
      <c r="O43" s="405">
        <f>COUNTIFS($B$11:$B$30,O$40,$C$11:$C$30,"C",$E$11:$E$30,"*")</f>
        <v>0</v>
      </c>
      <c r="P43" s="406"/>
      <c r="Q43" s="407"/>
      <c r="R43" s="405">
        <f>COUNTIFS($B$11:$B$30,O$40,$C$11:$C$30,"D",$E$11:$E$30,"*")</f>
        <v>0</v>
      </c>
      <c r="S43" s="406"/>
      <c r="T43" s="407"/>
      <c r="U43" s="405">
        <f>COUNTIFS($B$11:$B$30,U$40,$C$11:$C$30,"C",$E$11:$E$30,"*")</f>
        <v>0</v>
      </c>
      <c r="V43" s="406"/>
      <c r="W43" s="407"/>
      <c r="X43" s="405">
        <f>COUNTIFS($B$11:$B$30,U$40,$C$11:$C$30,"D",$E$11:$E$30,"*")</f>
        <v>0</v>
      </c>
      <c r="Y43" s="406"/>
      <c r="Z43" s="407"/>
      <c r="AA43" s="405">
        <f>COUNTIFS($B$11:$B$30,AA$40,$C$11:$C$30,"C",$E$11:$E$30,"*")</f>
        <v>0</v>
      </c>
      <c r="AB43" s="406"/>
      <c r="AC43" s="407"/>
      <c r="AD43" s="405">
        <f>COUNTIFS($B$11:$B$30,AA$40,$C$11:$C$30,"D",$E$11:$E$30,"*")</f>
        <v>0</v>
      </c>
      <c r="AE43" s="406"/>
      <c r="AF43" s="407"/>
      <c r="AG43" s="405">
        <f>COUNTIFS($B$11:$B$30,AG$40,$C$11:$C$30,"C",$E$11:$E$30,"*")</f>
        <v>0</v>
      </c>
      <c r="AH43" s="406"/>
      <c r="AI43" s="407"/>
      <c r="AJ43" s="405">
        <f>COUNTIFS($B$11:$B$30,AG$40,$C$11:$C$30,"D",$E$11:$E$30,"*")</f>
        <v>0</v>
      </c>
      <c r="AK43" s="407"/>
      <c r="AL43" s="156">
        <f>COUNTIFS($B$11:$B$30,AL$40,$C$11:$C$30,"C",$E$11:$E$30,"*")</f>
        <v>0</v>
      </c>
      <c r="AM43" s="156">
        <f>COUNTIFS($B$11:$B$30,AL$40,$C$11:$C$30,"D",$E$11:$E$30,"*")</f>
        <v>0</v>
      </c>
      <c r="AN43" s="13"/>
    </row>
    <row r="44" spans="1:40" ht="24.95" customHeight="1" x14ac:dyDescent="0.4">
      <c r="A44" s="13"/>
      <c r="B44" s="35" t="s">
        <v>49</v>
      </c>
      <c r="C44" s="398">
        <f>IF($AK$3="４週",SUMIFS($AK$11:$AK$30,$B$11:$B$30,C40)/4/$AH$5,IF($AK$3="歴月",SUMIFS($AK$11:$AK$30,$B$11:$B$30,C40)/$AL$5,"記載する期間を選択してください"))</f>
        <v>0</v>
      </c>
      <c r="D44" s="401"/>
      <c r="E44" s="398">
        <f>IF($AK$3="４週",SUMIFS($AK$11:$AK$30,$B$11:$B$30,E40)/4/$AH$5,IF($AK$3="歴月",SUMIFS($AK$11:$AK$30,$B$11:$B$30,E40)/$AL$5,"記載する期間を選択してください"))</f>
        <v>0</v>
      </c>
      <c r="F44" s="399"/>
      <c r="G44" s="399"/>
      <c r="H44" s="401"/>
      <c r="I44" s="398">
        <f>IF($AK$3="４週",SUMIFS($AK$11:$AK$30,$B$11:$B$30,I40)/4/$AH$5,IF($AK$3="歴月",SUMIFS($AK$11:$AK$30,$B$11:$B$30,I40)/$AL$5,"記載する期間を選択してください"))</f>
        <v>0</v>
      </c>
      <c r="J44" s="399"/>
      <c r="K44" s="399"/>
      <c r="L44" s="399"/>
      <c r="M44" s="399"/>
      <c r="N44" s="401"/>
      <c r="O44" s="398">
        <f>IF($AK$3="４週",SUMIFS($AK$11:$AK$30,$B$11:$B$30,O40)/4/$AH$5,IF($AK$3="歴月",SUMIFS($AK$11:$AK$30,$B$11:$B$30,O40)/$AL$5,"記載する期間を選択してください"))</f>
        <v>0</v>
      </c>
      <c r="P44" s="399"/>
      <c r="Q44" s="399"/>
      <c r="R44" s="399"/>
      <c r="S44" s="399"/>
      <c r="T44" s="401"/>
      <c r="U44" s="398">
        <f>IF($AK$3="４週",SUMIFS($AK$11:$AK$30,$B$11:$B$30,U40)/4/$AH$5,IF($AK$3="歴月",SUMIFS($AK$11:$AK$30,$B$11:$B$30,U40)/$AL$5,"記載する期間を選択してください"))</f>
        <v>0</v>
      </c>
      <c r="V44" s="399"/>
      <c r="W44" s="399"/>
      <c r="X44" s="399"/>
      <c r="Y44" s="399"/>
      <c r="Z44" s="401"/>
      <c r="AA44" s="398">
        <f>IF($AK$3="４週",SUMIFS($AK$11:$AK$30,$B$11:$B$30,AA40)/4/$AH$5,IF($AK$3="歴月",SUMIFS($AK$11:$AK$30,$B$11:$B$30,AA40)/$AL$5,"記載する期間を選択してください"))</f>
        <v>0</v>
      </c>
      <c r="AB44" s="399"/>
      <c r="AC44" s="399"/>
      <c r="AD44" s="399"/>
      <c r="AE44" s="399"/>
      <c r="AF44" s="401"/>
      <c r="AG44" s="398">
        <f>IF($AK$3="４週",SUMIFS($AK$11:$AK$30,$B$11:$B$30,AG40)/4/$AH$5,IF($AK$3="歴月",SUMIFS($AK$11:$AK$30,$B$11:$B$30,AG40)/$AL$5,"記載する期間を選択してください"))</f>
        <v>0</v>
      </c>
      <c r="AH44" s="399"/>
      <c r="AI44" s="399"/>
      <c r="AJ44" s="399"/>
      <c r="AK44" s="401"/>
      <c r="AL44" s="398">
        <f>IF($AK$3="４週",SUMIFS($AK$11:$AK$30,$B$11:$B$30,AL40)/4/$AH$5,IF($AK$3="歴月",SUMIFS($AK$11:$AK$30,$B$11:$B$30,AL40)/$AL$5,"記載する期間を選択してください"))</f>
        <v>0</v>
      </c>
      <c r="AM44" s="401"/>
      <c r="AN44" s="13"/>
    </row>
    <row r="45" spans="1:40" ht="5.0999999999999996" customHeight="1" x14ac:dyDescent="0.4">
      <c r="A45" s="13"/>
      <c r="B45" s="1"/>
      <c r="C45" s="157">
        <v>2</v>
      </c>
      <c r="D45" s="157"/>
      <c r="E45" s="157">
        <v>3</v>
      </c>
      <c r="F45" s="157"/>
      <c r="G45" s="157"/>
      <c r="H45" s="157"/>
      <c r="I45" s="157">
        <v>4</v>
      </c>
      <c r="J45" s="157"/>
      <c r="K45" s="157"/>
      <c r="L45" s="157"/>
      <c r="M45" s="157"/>
      <c r="N45" s="157"/>
      <c r="O45" s="157">
        <v>5</v>
      </c>
      <c r="P45" s="157"/>
      <c r="Q45" s="157"/>
      <c r="R45" s="157"/>
      <c r="S45" s="157"/>
      <c r="T45" s="157"/>
      <c r="U45" s="157">
        <v>6</v>
      </c>
      <c r="V45" s="157"/>
      <c r="W45" s="157"/>
      <c r="X45" s="157"/>
      <c r="Y45" s="157"/>
      <c r="Z45" s="157"/>
      <c r="AA45" s="157">
        <v>7</v>
      </c>
      <c r="AB45" s="157"/>
      <c r="AC45" s="157"/>
      <c r="AD45" s="157"/>
      <c r="AE45" s="157"/>
      <c r="AF45" s="157"/>
      <c r="AG45" s="157">
        <v>8</v>
      </c>
      <c r="AH45" s="157"/>
      <c r="AI45" s="157"/>
      <c r="AJ45" s="157"/>
      <c r="AK45" s="157"/>
      <c r="AL45" s="157">
        <v>9</v>
      </c>
      <c r="AM45" s="158"/>
      <c r="AN45" s="13"/>
    </row>
    <row r="46" spans="1:40" ht="15" customHeight="1" x14ac:dyDescent="0.4">
      <c r="A46" s="9" t="s">
        <v>48</v>
      </c>
      <c r="B46" s="17"/>
      <c r="C46" s="159"/>
      <c r="D46" s="159"/>
      <c r="E46" s="159"/>
      <c r="F46" s="16"/>
      <c r="G46" s="159"/>
      <c r="H46" s="157"/>
      <c r="I46" s="157"/>
      <c r="J46" s="157"/>
      <c r="K46" s="157"/>
      <c r="L46" s="157"/>
      <c r="M46" s="157"/>
      <c r="N46" s="157"/>
      <c r="O46" s="157"/>
      <c r="P46" s="157"/>
      <c r="Q46" s="157"/>
      <c r="R46" s="157">
        <v>6</v>
      </c>
      <c r="S46" s="157"/>
      <c r="T46" s="157"/>
      <c r="U46" s="157"/>
      <c r="V46" s="157"/>
      <c r="W46" s="157"/>
      <c r="X46" s="157">
        <v>7</v>
      </c>
      <c r="Y46" s="157"/>
      <c r="Z46" s="157"/>
      <c r="AA46" s="157"/>
      <c r="AB46" s="157"/>
      <c r="AC46" s="157"/>
      <c r="AD46" s="157">
        <v>8</v>
      </c>
      <c r="AE46" s="157"/>
      <c r="AF46" s="157"/>
      <c r="AG46" s="15"/>
      <c r="AH46" s="15"/>
      <c r="AI46" s="15"/>
      <c r="AJ46" s="15">
        <v>9</v>
      </c>
      <c r="AK46" s="14"/>
      <c r="AL46" s="14"/>
      <c r="AM46" s="13"/>
    </row>
    <row r="47" spans="1:40" s="9" customFormat="1" ht="15" customHeight="1" x14ac:dyDescent="0.4">
      <c r="A47" s="9" t="s">
        <v>47</v>
      </c>
      <c r="B47" s="12"/>
      <c r="C47" s="12"/>
      <c r="D47" s="12"/>
      <c r="E47" s="12"/>
      <c r="F47" s="12"/>
      <c r="G47" s="12"/>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40" s="9" customFormat="1" ht="15" customHeight="1" x14ac:dyDescent="0.4">
      <c r="A48" s="9" t="s">
        <v>46</v>
      </c>
      <c r="B48" s="12"/>
      <c r="C48" s="12"/>
      <c r="D48" s="12"/>
      <c r="E48" s="12"/>
      <c r="F48" s="12"/>
      <c r="G48" s="12"/>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s="9" customFormat="1" ht="15" customHeight="1" x14ac:dyDescent="0.4">
      <c r="A49" s="9" t="s">
        <v>45</v>
      </c>
      <c r="B49" s="12"/>
      <c r="C49" s="12"/>
      <c r="D49" s="12"/>
      <c r="E49" s="12"/>
      <c r="F49" s="12"/>
      <c r="G49" s="12"/>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s="9" customFormat="1" ht="15" customHeight="1" x14ac:dyDescent="0.4">
      <c r="A50" s="9" t="s">
        <v>44</v>
      </c>
      <c r="B50" s="12"/>
      <c r="C50" s="12"/>
      <c r="D50" s="12"/>
      <c r="E50" s="12"/>
      <c r="F50" s="12"/>
      <c r="G50" s="12"/>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ht="15" customHeight="1" x14ac:dyDescent="0.4">
      <c r="A51" s="9" t="s">
        <v>43</v>
      </c>
      <c r="B51" s="10"/>
      <c r="C51" s="9"/>
      <c r="D51" s="9"/>
      <c r="E51" s="9"/>
      <c r="F51" s="9"/>
      <c r="G51" s="9"/>
    </row>
    <row r="52" spans="1:39" ht="15" customHeight="1" x14ac:dyDescent="0.4">
      <c r="A52" s="9" t="s">
        <v>42</v>
      </c>
      <c r="B52" s="10"/>
      <c r="C52" s="9"/>
      <c r="D52" s="9"/>
      <c r="E52" s="9"/>
      <c r="F52" s="9"/>
      <c r="G52" s="9"/>
    </row>
    <row r="53" spans="1:39" ht="15" customHeight="1" x14ac:dyDescent="0.4">
      <c r="A53" s="9"/>
      <c r="B53" s="34" t="s">
        <v>41</v>
      </c>
      <c r="C53" s="389" t="s">
        <v>40</v>
      </c>
      <c r="D53" s="389"/>
      <c r="E53" s="389"/>
      <c r="F53" s="9"/>
      <c r="G53" s="9"/>
    </row>
    <row r="54" spans="1:39" ht="15" customHeight="1" x14ac:dyDescent="0.4">
      <c r="A54" s="9"/>
      <c r="B54" s="11" t="s">
        <v>39</v>
      </c>
      <c r="C54" s="408" t="s">
        <v>38</v>
      </c>
      <c r="D54" s="408"/>
      <c r="E54" s="408"/>
      <c r="F54" s="9"/>
      <c r="G54" s="9"/>
    </row>
    <row r="55" spans="1:39" ht="15" customHeight="1" x14ac:dyDescent="0.4">
      <c r="A55" s="9"/>
      <c r="B55" s="11" t="s">
        <v>37</v>
      </c>
      <c r="C55" s="408" t="s">
        <v>36</v>
      </c>
      <c r="D55" s="408"/>
      <c r="E55" s="408"/>
      <c r="F55" s="9"/>
      <c r="G55" s="9"/>
    </row>
    <row r="56" spans="1:39" ht="15" customHeight="1" x14ac:dyDescent="0.4">
      <c r="A56" s="9"/>
      <c r="B56" s="11" t="s">
        <v>35</v>
      </c>
      <c r="C56" s="408" t="s">
        <v>34</v>
      </c>
      <c r="D56" s="408"/>
      <c r="E56" s="408"/>
      <c r="F56" s="9"/>
      <c r="G56" s="9"/>
    </row>
    <row r="57" spans="1:39" ht="15" customHeight="1" x14ac:dyDescent="0.4">
      <c r="A57" s="9"/>
      <c r="B57" s="11" t="s">
        <v>33</v>
      </c>
      <c r="C57" s="408" t="s">
        <v>32</v>
      </c>
      <c r="D57" s="408"/>
      <c r="E57" s="408"/>
      <c r="F57" s="9"/>
      <c r="G57" s="9"/>
    </row>
    <row r="58" spans="1:39" ht="15" customHeight="1" x14ac:dyDescent="0.4">
      <c r="A58" s="9"/>
      <c r="B58" s="9" t="s">
        <v>31</v>
      </c>
      <c r="C58" s="9"/>
      <c r="D58" s="9"/>
      <c r="E58" s="9"/>
      <c r="F58" s="9"/>
      <c r="G58" s="9"/>
    </row>
    <row r="59" spans="1:39" ht="15" customHeight="1" x14ac:dyDescent="0.4">
      <c r="A59" s="9"/>
      <c r="B59" s="9" t="s">
        <v>30</v>
      </c>
      <c r="C59" s="9"/>
      <c r="D59" s="9"/>
      <c r="E59" s="9"/>
      <c r="F59" s="9"/>
      <c r="G59" s="9"/>
    </row>
    <row r="60" spans="1:39" ht="15" customHeight="1" x14ac:dyDescent="0.4">
      <c r="A60" s="9"/>
      <c r="B60" s="9" t="s">
        <v>29</v>
      </c>
      <c r="C60" s="9"/>
      <c r="D60" s="9"/>
      <c r="E60" s="9"/>
      <c r="F60" s="9"/>
      <c r="G60" s="9"/>
    </row>
    <row r="61" spans="1:39" ht="15" customHeight="1" x14ac:dyDescent="0.4">
      <c r="A61" s="9" t="s">
        <v>28</v>
      </c>
      <c r="B61" s="10"/>
      <c r="C61" s="9"/>
      <c r="D61" s="9"/>
      <c r="E61" s="9"/>
      <c r="F61" s="9"/>
      <c r="G61" s="9"/>
    </row>
    <row r="62" spans="1:39" ht="15" customHeight="1" x14ac:dyDescent="0.4">
      <c r="A62" s="9" t="s">
        <v>27</v>
      </c>
      <c r="B62" s="10"/>
      <c r="C62" s="9"/>
      <c r="D62" s="9"/>
      <c r="E62" s="9"/>
      <c r="F62" s="9"/>
      <c r="G62" s="9"/>
    </row>
    <row r="63" spans="1:39" ht="15" customHeight="1" x14ac:dyDescent="0.4">
      <c r="A63" s="9" t="s">
        <v>26</v>
      </c>
      <c r="B63" s="10"/>
      <c r="C63" s="9"/>
      <c r="D63" s="9"/>
      <c r="E63" s="9"/>
      <c r="F63" s="9"/>
      <c r="G63" s="9"/>
    </row>
    <row r="64" spans="1:39" ht="15" customHeight="1" x14ac:dyDescent="0.4">
      <c r="A64" s="9" t="s">
        <v>25</v>
      </c>
      <c r="B64" s="10"/>
      <c r="C64" s="9"/>
      <c r="D64" s="9"/>
      <c r="E64" s="9"/>
      <c r="F64" s="9"/>
      <c r="G64" s="9"/>
    </row>
    <row r="65" spans="1:7" ht="15" customHeight="1" x14ac:dyDescent="0.4">
      <c r="A65" s="9" t="s">
        <v>24</v>
      </c>
      <c r="B65" s="10"/>
      <c r="C65" s="9"/>
      <c r="D65" s="9"/>
      <c r="E65" s="9"/>
      <c r="F65" s="9"/>
      <c r="G65" s="9"/>
    </row>
    <row r="66" spans="1:7" ht="15" customHeight="1" x14ac:dyDescent="0.4">
      <c r="A66" s="9" t="s">
        <v>23</v>
      </c>
      <c r="B66" s="10"/>
      <c r="C66" s="9"/>
      <c r="D66" s="9"/>
      <c r="E66" s="9"/>
      <c r="F66" s="9"/>
      <c r="G66" s="9"/>
    </row>
    <row r="67" spans="1:7" ht="15" customHeight="1" x14ac:dyDescent="0.4">
      <c r="A67" s="9"/>
      <c r="B67" s="9" t="s">
        <v>22</v>
      </c>
      <c r="C67" s="9"/>
      <c r="D67" s="9"/>
      <c r="E67" s="9"/>
      <c r="F67" s="9"/>
      <c r="G67" s="9"/>
    </row>
    <row r="68" spans="1:7" ht="15" customHeight="1" x14ac:dyDescent="0.4">
      <c r="A68" s="9"/>
      <c r="B68" s="9" t="s">
        <v>21</v>
      </c>
      <c r="C68" s="9"/>
      <c r="D68" s="9"/>
      <c r="E68" s="9"/>
      <c r="F68" s="9"/>
      <c r="G68" s="9"/>
    </row>
    <row r="69" spans="1:7" ht="15" customHeight="1" x14ac:dyDescent="0.4">
      <c r="A69" s="9" t="s">
        <v>20</v>
      </c>
      <c r="B69" s="10"/>
      <c r="C69" s="9"/>
      <c r="D69" s="9"/>
      <c r="E69" s="9"/>
      <c r="F69" s="9"/>
      <c r="G69" s="9"/>
    </row>
    <row r="70" spans="1:7" ht="15" customHeight="1" x14ac:dyDescent="0.4">
      <c r="A70" s="9" t="s">
        <v>19</v>
      </c>
      <c r="B70" s="10"/>
      <c r="C70" s="9"/>
      <c r="D70" s="9"/>
      <c r="E70" s="9"/>
      <c r="F70" s="9"/>
      <c r="G70" s="9"/>
    </row>
    <row r="71" spans="1:7" ht="15" customHeight="1" x14ac:dyDescent="0.4">
      <c r="A71" s="9" t="s">
        <v>18</v>
      </c>
      <c r="B71" s="10"/>
      <c r="C71" s="9"/>
      <c r="D71" s="9"/>
      <c r="E71" s="9"/>
      <c r="F71" s="9"/>
      <c r="G71" s="9"/>
    </row>
    <row r="72" spans="1:7" ht="15" customHeight="1" x14ac:dyDescent="0.4">
      <c r="A72" s="9" t="s">
        <v>17</v>
      </c>
      <c r="B72" s="10"/>
      <c r="C72" s="9"/>
      <c r="D72" s="9"/>
      <c r="E72" s="9"/>
      <c r="F72" s="9"/>
      <c r="G72" s="9"/>
    </row>
    <row r="73" spans="1:7" ht="15" customHeight="1" x14ac:dyDescent="0.4">
      <c r="A73" s="9" t="s">
        <v>16</v>
      </c>
      <c r="B73" s="10"/>
      <c r="C73" s="9"/>
      <c r="D73" s="9"/>
      <c r="E73" s="9"/>
      <c r="F73" s="9"/>
      <c r="G73" s="9"/>
    </row>
    <row r="74" spans="1:7" ht="15" customHeight="1" x14ac:dyDescent="0.4">
      <c r="A74" s="9" t="s">
        <v>15</v>
      </c>
      <c r="B74" s="10"/>
      <c r="C74" s="9"/>
      <c r="D74" s="9"/>
      <c r="E74" s="9"/>
      <c r="F74" s="9"/>
      <c r="G74" s="9"/>
    </row>
    <row r="75" spans="1:7" ht="15" customHeight="1" x14ac:dyDescent="0.4">
      <c r="A75" s="9" t="s">
        <v>14</v>
      </c>
      <c r="B75" s="10"/>
      <c r="C75" s="9"/>
      <c r="D75" s="9"/>
      <c r="E75" s="9"/>
      <c r="F75" s="9"/>
      <c r="G75" s="9"/>
    </row>
    <row r="76" spans="1:7" ht="15" customHeight="1" x14ac:dyDescent="0.4">
      <c r="A76" s="9" t="s">
        <v>13</v>
      </c>
      <c r="B76" s="10"/>
      <c r="C76" s="9"/>
      <c r="D76" s="9"/>
      <c r="E76" s="9"/>
      <c r="F76" s="9"/>
      <c r="G76" s="9"/>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8"/>
  <dataValidations count="7">
    <dataValidation type="list" allowBlank="1" showInputMessage="1" showErrorMessage="1" sqref="AK4:AN4" xr:uid="{284E54EB-CF6F-4C89-9EB2-86AEA1E915B0}">
      <formula1>"予定,実績"</formula1>
    </dataValidation>
    <dataValidation type="list" allowBlank="1" showInputMessage="1" showErrorMessage="1" sqref="AK3:AN3" xr:uid="{BF47DAF4-8146-4B41-8558-F939CAFC17D3}">
      <formula1>"４週,歴月"</formula1>
    </dataValidation>
    <dataValidation type="list" allowBlank="1" showInputMessage="1" showErrorMessage="1" sqref="C11:C30" xr:uid="{3B2A0AFB-B75D-49D1-9782-44B02C4B2676}">
      <formula1>"A,B,C,D"</formula1>
    </dataValidation>
    <dataValidation type="whole" operator="greaterThanOrEqual" allowBlank="1" showInputMessage="1" showErrorMessage="1" sqref="I37:I38 D37:F38 O37:O38 L37:L38" xr:uid="{ABE52F2F-B825-4269-A59A-BD6B6408B7AA}">
      <formula1>0</formula1>
    </dataValidation>
    <dataValidation operator="greaterThanOrEqual" allowBlank="1" showInputMessage="1" showErrorMessage="1" sqref="R37:R38 V37 Z37" xr:uid="{6A8C752F-D747-4B31-81EC-16C8E5853C46}"/>
    <dataValidation type="list" allowBlank="1" showInputMessage="1" sqref="B12:B30" xr:uid="{2E14A9DF-9F12-43B7-8ECA-097A286A77BF}">
      <formula1>INDIRECT($AK$1)</formula1>
    </dataValidation>
    <dataValidation allowBlank="1" showInputMessage="1" sqref="B11" xr:uid="{AC92F6AE-9F8B-47CE-AF54-9A8381FD646E}"/>
  </dataValidations>
  <printOptions horizontalCentered="1" verticalCentered="1"/>
  <pageMargins left="0.19685039370078741" right="0.19685039370078741" top="0.39370078740157483" bottom="0.19685039370078741" header="0.19685039370078741" footer="0.39370078740157483"/>
  <pageSetup paperSize="9" scale="70"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AD05-F44D-4680-88D6-B7E39D2D65DA}">
  <dimension ref="A1:D44"/>
  <sheetViews>
    <sheetView view="pageBreakPreview" zoomScale="106" zoomScaleNormal="100" zoomScaleSheetLayoutView="106" workbookViewId="0"/>
  </sheetViews>
  <sheetFormatPr defaultRowHeight="13.5" x14ac:dyDescent="0.15"/>
  <cols>
    <col min="1" max="1" width="25.125" style="41" customWidth="1"/>
    <col min="2" max="2" width="21.5" style="41" customWidth="1"/>
    <col min="3" max="4" width="18.75" style="41" customWidth="1"/>
    <col min="5" max="256" width="9" style="41"/>
    <col min="257" max="257" width="25.125" style="41" customWidth="1"/>
    <col min="258" max="258" width="21.5" style="41" customWidth="1"/>
    <col min="259" max="260" width="18.75" style="41" customWidth="1"/>
    <col min="261" max="512" width="9" style="41"/>
    <col min="513" max="513" width="25.125" style="41" customWidth="1"/>
    <col min="514" max="514" width="21.5" style="41" customWidth="1"/>
    <col min="515" max="516" width="18.75" style="41" customWidth="1"/>
    <col min="517" max="768" width="9" style="41"/>
    <col min="769" max="769" width="25.125" style="41" customWidth="1"/>
    <col min="770" max="770" width="21.5" style="41" customWidth="1"/>
    <col min="771" max="772" width="18.75" style="41" customWidth="1"/>
    <col min="773" max="1024" width="9" style="41"/>
    <col min="1025" max="1025" width="25.125" style="41" customWidth="1"/>
    <col min="1026" max="1026" width="21.5" style="41" customWidth="1"/>
    <col min="1027" max="1028" width="18.75" style="41" customWidth="1"/>
    <col min="1029" max="1280" width="9" style="41"/>
    <col min="1281" max="1281" width="25.125" style="41" customWidth="1"/>
    <col min="1282" max="1282" width="21.5" style="41" customWidth="1"/>
    <col min="1283" max="1284" width="18.75" style="41" customWidth="1"/>
    <col min="1285" max="1536" width="9" style="41"/>
    <col min="1537" max="1537" width="25.125" style="41" customWidth="1"/>
    <col min="1538" max="1538" width="21.5" style="41" customWidth="1"/>
    <col min="1539" max="1540" width="18.75" style="41" customWidth="1"/>
    <col min="1541" max="1792" width="9" style="41"/>
    <col min="1793" max="1793" width="25.125" style="41" customWidth="1"/>
    <col min="1794" max="1794" width="21.5" style="41" customWidth="1"/>
    <col min="1795" max="1796" width="18.75" style="41" customWidth="1"/>
    <col min="1797" max="2048" width="9" style="41"/>
    <col min="2049" max="2049" width="25.125" style="41" customWidth="1"/>
    <col min="2050" max="2050" width="21.5" style="41" customWidth="1"/>
    <col min="2051" max="2052" width="18.75" style="41" customWidth="1"/>
    <col min="2053" max="2304" width="9" style="41"/>
    <col min="2305" max="2305" width="25.125" style="41" customWidth="1"/>
    <col min="2306" max="2306" width="21.5" style="41" customWidth="1"/>
    <col min="2307" max="2308" width="18.75" style="41" customWidth="1"/>
    <col min="2309" max="2560" width="9" style="41"/>
    <col min="2561" max="2561" width="25.125" style="41" customWidth="1"/>
    <col min="2562" max="2562" width="21.5" style="41" customWidth="1"/>
    <col min="2563" max="2564" width="18.75" style="41" customWidth="1"/>
    <col min="2565" max="2816" width="9" style="41"/>
    <col min="2817" max="2817" width="25.125" style="41" customWidth="1"/>
    <col min="2818" max="2818" width="21.5" style="41" customWidth="1"/>
    <col min="2819" max="2820" width="18.75" style="41" customWidth="1"/>
    <col min="2821" max="3072" width="9" style="41"/>
    <col min="3073" max="3073" width="25.125" style="41" customWidth="1"/>
    <col min="3074" max="3074" width="21.5" style="41" customWidth="1"/>
    <col min="3075" max="3076" width="18.75" style="41" customWidth="1"/>
    <col min="3077" max="3328" width="9" style="41"/>
    <col min="3329" max="3329" width="25.125" style="41" customWidth="1"/>
    <col min="3330" max="3330" width="21.5" style="41" customWidth="1"/>
    <col min="3331" max="3332" width="18.75" style="41" customWidth="1"/>
    <col min="3333" max="3584" width="9" style="41"/>
    <col min="3585" max="3585" width="25.125" style="41" customWidth="1"/>
    <col min="3586" max="3586" width="21.5" style="41" customWidth="1"/>
    <col min="3587" max="3588" width="18.75" style="41" customWidth="1"/>
    <col min="3589" max="3840" width="9" style="41"/>
    <col min="3841" max="3841" width="25.125" style="41" customWidth="1"/>
    <col min="3842" max="3842" width="21.5" style="41" customWidth="1"/>
    <col min="3843" max="3844" width="18.75" style="41" customWidth="1"/>
    <col min="3845" max="4096" width="9" style="41"/>
    <col min="4097" max="4097" width="25.125" style="41" customWidth="1"/>
    <col min="4098" max="4098" width="21.5" style="41" customWidth="1"/>
    <col min="4099" max="4100" width="18.75" style="41" customWidth="1"/>
    <col min="4101" max="4352" width="9" style="41"/>
    <col min="4353" max="4353" width="25.125" style="41" customWidth="1"/>
    <col min="4354" max="4354" width="21.5" style="41" customWidth="1"/>
    <col min="4355" max="4356" width="18.75" style="41" customWidth="1"/>
    <col min="4357" max="4608" width="9" style="41"/>
    <col min="4609" max="4609" width="25.125" style="41" customWidth="1"/>
    <col min="4610" max="4610" width="21.5" style="41" customWidth="1"/>
    <col min="4611" max="4612" width="18.75" style="41" customWidth="1"/>
    <col min="4613" max="4864" width="9" style="41"/>
    <col min="4865" max="4865" width="25.125" style="41" customWidth="1"/>
    <col min="4866" max="4866" width="21.5" style="41" customWidth="1"/>
    <col min="4867" max="4868" width="18.75" style="41" customWidth="1"/>
    <col min="4869" max="5120" width="9" style="41"/>
    <col min="5121" max="5121" width="25.125" style="41" customWidth="1"/>
    <col min="5122" max="5122" width="21.5" style="41" customWidth="1"/>
    <col min="5123" max="5124" width="18.75" style="41" customWidth="1"/>
    <col min="5125" max="5376" width="9" style="41"/>
    <col min="5377" max="5377" width="25.125" style="41" customWidth="1"/>
    <col min="5378" max="5378" width="21.5" style="41" customWidth="1"/>
    <col min="5379" max="5380" width="18.75" style="41" customWidth="1"/>
    <col min="5381" max="5632" width="9" style="41"/>
    <col min="5633" max="5633" width="25.125" style="41" customWidth="1"/>
    <col min="5634" max="5634" width="21.5" style="41" customWidth="1"/>
    <col min="5635" max="5636" width="18.75" style="41" customWidth="1"/>
    <col min="5637" max="5888" width="9" style="41"/>
    <col min="5889" max="5889" width="25.125" style="41" customWidth="1"/>
    <col min="5890" max="5890" width="21.5" style="41" customWidth="1"/>
    <col min="5891" max="5892" width="18.75" style="41" customWidth="1"/>
    <col min="5893" max="6144" width="9" style="41"/>
    <col min="6145" max="6145" width="25.125" style="41" customWidth="1"/>
    <col min="6146" max="6146" width="21.5" style="41" customWidth="1"/>
    <col min="6147" max="6148" width="18.75" style="41" customWidth="1"/>
    <col min="6149" max="6400" width="9" style="41"/>
    <col min="6401" max="6401" width="25.125" style="41" customWidth="1"/>
    <col min="6402" max="6402" width="21.5" style="41" customWidth="1"/>
    <col min="6403" max="6404" width="18.75" style="41" customWidth="1"/>
    <col min="6405" max="6656" width="9" style="41"/>
    <col min="6657" max="6657" width="25.125" style="41" customWidth="1"/>
    <col min="6658" max="6658" width="21.5" style="41" customWidth="1"/>
    <col min="6659" max="6660" width="18.75" style="41" customWidth="1"/>
    <col min="6661" max="6912" width="9" style="41"/>
    <col min="6913" max="6913" width="25.125" style="41" customWidth="1"/>
    <col min="6914" max="6914" width="21.5" style="41" customWidth="1"/>
    <col min="6915" max="6916" width="18.75" style="41" customWidth="1"/>
    <col min="6917" max="7168" width="9" style="41"/>
    <col min="7169" max="7169" width="25.125" style="41" customWidth="1"/>
    <col min="7170" max="7170" width="21.5" style="41" customWidth="1"/>
    <col min="7171" max="7172" width="18.75" style="41" customWidth="1"/>
    <col min="7173" max="7424" width="9" style="41"/>
    <col min="7425" max="7425" width="25.125" style="41" customWidth="1"/>
    <col min="7426" max="7426" width="21.5" style="41" customWidth="1"/>
    <col min="7427" max="7428" width="18.75" style="41" customWidth="1"/>
    <col min="7429" max="7680" width="9" style="41"/>
    <col min="7681" max="7681" width="25.125" style="41" customWidth="1"/>
    <col min="7682" max="7682" width="21.5" style="41" customWidth="1"/>
    <col min="7683" max="7684" width="18.75" style="41" customWidth="1"/>
    <col min="7685" max="7936" width="9" style="41"/>
    <col min="7937" max="7937" width="25.125" style="41" customWidth="1"/>
    <col min="7938" max="7938" width="21.5" style="41" customWidth="1"/>
    <col min="7939" max="7940" width="18.75" style="41" customWidth="1"/>
    <col min="7941" max="8192" width="9" style="41"/>
    <col min="8193" max="8193" width="25.125" style="41" customWidth="1"/>
    <col min="8194" max="8194" width="21.5" style="41" customWidth="1"/>
    <col min="8195" max="8196" width="18.75" style="41" customWidth="1"/>
    <col min="8197" max="8448" width="9" style="41"/>
    <col min="8449" max="8449" width="25.125" style="41" customWidth="1"/>
    <col min="8450" max="8450" width="21.5" style="41" customWidth="1"/>
    <col min="8451" max="8452" width="18.75" style="41" customWidth="1"/>
    <col min="8453" max="8704" width="9" style="41"/>
    <col min="8705" max="8705" width="25.125" style="41" customWidth="1"/>
    <col min="8706" max="8706" width="21.5" style="41" customWidth="1"/>
    <col min="8707" max="8708" width="18.75" style="41" customWidth="1"/>
    <col min="8709" max="8960" width="9" style="41"/>
    <col min="8961" max="8961" width="25.125" style="41" customWidth="1"/>
    <col min="8962" max="8962" width="21.5" style="41" customWidth="1"/>
    <col min="8963" max="8964" width="18.75" style="41" customWidth="1"/>
    <col min="8965" max="9216" width="9" style="41"/>
    <col min="9217" max="9217" width="25.125" style="41" customWidth="1"/>
    <col min="9218" max="9218" width="21.5" style="41" customWidth="1"/>
    <col min="9219" max="9220" width="18.75" style="41" customWidth="1"/>
    <col min="9221" max="9472" width="9" style="41"/>
    <col min="9473" max="9473" width="25.125" style="41" customWidth="1"/>
    <col min="9474" max="9474" width="21.5" style="41" customWidth="1"/>
    <col min="9475" max="9476" width="18.75" style="41" customWidth="1"/>
    <col min="9477" max="9728" width="9" style="41"/>
    <col min="9729" max="9729" width="25.125" style="41" customWidth="1"/>
    <col min="9730" max="9730" width="21.5" style="41" customWidth="1"/>
    <col min="9731" max="9732" width="18.75" style="41" customWidth="1"/>
    <col min="9733" max="9984" width="9" style="41"/>
    <col min="9985" max="9985" width="25.125" style="41" customWidth="1"/>
    <col min="9986" max="9986" width="21.5" style="41" customWidth="1"/>
    <col min="9987" max="9988" width="18.75" style="41" customWidth="1"/>
    <col min="9989" max="10240" width="9" style="41"/>
    <col min="10241" max="10241" width="25.125" style="41" customWidth="1"/>
    <col min="10242" max="10242" width="21.5" style="41" customWidth="1"/>
    <col min="10243" max="10244" width="18.75" style="41" customWidth="1"/>
    <col min="10245" max="10496" width="9" style="41"/>
    <col min="10497" max="10497" width="25.125" style="41" customWidth="1"/>
    <col min="10498" max="10498" width="21.5" style="41" customWidth="1"/>
    <col min="10499" max="10500" width="18.75" style="41" customWidth="1"/>
    <col min="10501" max="10752" width="9" style="41"/>
    <col min="10753" max="10753" width="25.125" style="41" customWidth="1"/>
    <col min="10754" max="10754" width="21.5" style="41" customWidth="1"/>
    <col min="10755" max="10756" width="18.75" style="41" customWidth="1"/>
    <col min="10757" max="11008" width="9" style="41"/>
    <col min="11009" max="11009" width="25.125" style="41" customWidth="1"/>
    <col min="11010" max="11010" width="21.5" style="41" customWidth="1"/>
    <col min="11011" max="11012" width="18.75" style="41" customWidth="1"/>
    <col min="11013" max="11264" width="9" style="41"/>
    <col min="11265" max="11265" width="25.125" style="41" customWidth="1"/>
    <col min="11266" max="11266" width="21.5" style="41" customWidth="1"/>
    <col min="11267" max="11268" width="18.75" style="41" customWidth="1"/>
    <col min="11269" max="11520" width="9" style="41"/>
    <col min="11521" max="11521" width="25.125" style="41" customWidth="1"/>
    <col min="11522" max="11522" width="21.5" style="41" customWidth="1"/>
    <col min="11523" max="11524" width="18.75" style="41" customWidth="1"/>
    <col min="11525" max="11776" width="9" style="41"/>
    <col min="11777" max="11777" width="25.125" style="41" customWidth="1"/>
    <col min="11778" max="11778" width="21.5" style="41" customWidth="1"/>
    <col min="11779" max="11780" width="18.75" style="41" customWidth="1"/>
    <col min="11781" max="12032" width="9" style="41"/>
    <col min="12033" max="12033" width="25.125" style="41" customWidth="1"/>
    <col min="12034" max="12034" width="21.5" style="41" customWidth="1"/>
    <col min="12035" max="12036" width="18.75" style="41" customWidth="1"/>
    <col min="12037" max="12288" width="9" style="41"/>
    <col min="12289" max="12289" width="25.125" style="41" customWidth="1"/>
    <col min="12290" max="12290" width="21.5" style="41" customWidth="1"/>
    <col min="12291" max="12292" width="18.75" style="41" customWidth="1"/>
    <col min="12293" max="12544" width="9" style="41"/>
    <col min="12545" max="12545" width="25.125" style="41" customWidth="1"/>
    <col min="12546" max="12546" width="21.5" style="41" customWidth="1"/>
    <col min="12547" max="12548" width="18.75" style="41" customWidth="1"/>
    <col min="12549" max="12800" width="9" style="41"/>
    <col min="12801" max="12801" width="25.125" style="41" customWidth="1"/>
    <col min="12802" max="12802" width="21.5" style="41" customWidth="1"/>
    <col min="12803" max="12804" width="18.75" style="41" customWidth="1"/>
    <col min="12805" max="13056" width="9" style="41"/>
    <col min="13057" max="13057" width="25.125" style="41" customWidth="1"/>
    <col min="13058" max="13058" width="21.5" style="41" customWidth="1"/>
    <col min="13059" max="13060" width="18.75" style="41" customWidth="1"/>
    <col min="13061" max="13312" width="9" style="41"/>
    <col min="13313" max="13313" width="25.125" style="41" customWidth="1"/>
    <col min="13314" max="13314" width="21.5" style="41" customWidth="1"/>
    <col min="13315" max="13316" width="18.75" style="41" customWidth="1"/>
    <col min="13317" max="13568" width="9" style="41"/>
    <col min="13569" max="13569" width="25.125" style="41" customWidth="1"/>
    <col min="13570" max="13570" width="21.5" style="41" customWidth="1"/>
    <col min="13571" max="13572" width="18.75" style="41" customWidth="1"/>
    <col min="13573" max="13824" width="9" style="41"/>
    <col min="13825" max="13825" width="25.125" style="41" customWidth="1"/>
    <col min="13826" max="13826" width="21.5" style="41" customWidth="1"/>
    <col min="13827" max="13828" width="18.75" style="41" customWidth="1"/>
    <col min="13829" max="14080" width="9" style="41"/>
    <col min="14081" max="14081" width="25.125" style="41" customWidth="1"/>
    <col min="14082" max="14082" width="21.5" style="41" customWidth="1"/>
    <col min="14083" max="14084" width="18.75" style="41" customWidth="1"/>
    <col min="14085" max="14336" width="9" style="41"/>
    <col min="14337" max="14337" width="25.125" style="41" customWidth="1"/>
    <col min="14338" max="14338" width="21.5" style="41" customWidth="1"/>
    <col min="14339" max="14340" width="18.75" style="41" customWidth="1"/>
    <col min="14341" max="14592" width="9" style="41"/>
    <col min="14593" max="14593" width="25.125" style="41" customWidth="1"/>
    <col min="14594" max="14594" width="21.5" style="41" customWidth="1"/>
    <col min="14595" max="14596" width="18.75" style="41" customWidth="1"/>
    <col min="14597" max="14848" width="9" style="41"/>
    <col min="14849" max="14849" width="25.125" style="41" customWidth="1"/>
    <col min="14850" max="14850" width="21.5" style="41" customWidth="1"/>
    <col min="14851" max="14852" width="18.75" style="41" customWidth="1"/>
    <col min="14853" max="15104" width="9" style="41"/>
    <col min="15105" max="15105" width="25.125" style="41" customWidth="1"/>
    <col min="15106" max="15106" width="21.5" style="41" customWidth="1"/>
    <col min="15107" max="15108" width="18.75" style="41" customWidth="1"/>
    <col min="15109" max="15360" width="9" style="41"/>
    <col min="15361" max="15361" width="25.125" style="41" customWidth="1"/>
    <col min="15362" max="15362" width="21.5" style="41" customWidth="1"/>
    <col min="15363" max="15364" width="18.75" style="41" customWidth="1"/>
    <col min="15365" max="15616" width="9" style="41"/>
    <col min="15617" max="15617" width="25.125" style="41" customWidth="1"/>
    <col min="15618" max="15618" width="21.5" style="41" customWidth="1"/>
    <col min="15619" max="15620" width="18.75" style="41" customWidth="1"/>
    <col min="15621" max="15872" width="9" style="41"/>
    <col min="15873" max="15873" width="25.125" style="41" customWidth="1"/>
    <col min="15874" max="15874" width="21.5" style="41" customWidth="1"/>
    <col min="15875" max="15876" width="18.75" style="41" customWidth="1"/>
    <col min="15877" max="16128" width="9" style="41"/>
    <col min="16129" max="16129" width="25.125" style="41" customWidth="1"/>
    <col min="16130" max="16130" width="21.5" style="41" customWidth="1"/>
    <col min="16131" max="16132" width="18.75" style="41" customWidth="1"/>
    <col min="16133" max="16384" width="9" style="41"/>
  </cols>
  <sheetData>
    <row r="1" spans="1:4" ht="14.25" customHeight="1" x14ac:dyDescent="0.15">
      <c r="A1" s="2" t="s">
        <v>120</v>
      </c>
      <c r="B1" s="71"/>
      <c r="C1" s="71"/>
      <c r="D1" s="71"/>
    </row>
    <row r="2" spans="1:4" ht="17.25" x14ac:dyDescent="0.2">
      <c r="A2" s="72"/>
      <c r="B2" s="71"/>
      <c r="C2" s="71"/>
      <c r="D2" s="71"/>
    </row>
    <row r="3" spans="1:4" ht="17.25" x14ac:dyDescent="0.2">
      <c r="A3" s="414" t="s">
        <v>107</v>
      </c>
      <c r="B3" s="414"/>
      <c r="C3" s="414"/>
      <c r="D3" s="414"/>
    </row>
    <row r="4" spans="1:4" ht="17.25" x14ac:dyDescent="0.2">
      <c r="A4" s="72"/>
      <c r="B4" s="71"/>
      <c r="C4" s="71"/>
      <c r="D4" s="71"/>
    </row>
    <row r="5" spans="1:4" x14ac:dyDescent="0.15">
      <c r="A5" s="415" t="s">
        <v>108</v>
      </c>
      <c r="B5" s="415"/>
      <c r="C5" s="415"/>
      <c r="D5" s="415"/>
    </row>
    <row r="6" spans="1:4" ht="18" customHeight="1" x14ac:dyDescent="0.15">
      <c r="A6" s="416" t="s">
        <v>109</v>
      </c>
      <c r="B6" s="73" t="s">
        <v>110</v>
      </c>
      <c r="C6" s="418" t="s">
        <v>111</v>
      </c>
      <c r="D6" s="419"/>
    </row>
    <row r="7" spans="1:4" ht="18" customHeight="1" x14ac:dyDescent="0.15">
      <c r="A7" s="417"/>
      <c r="B7" s="74" t="s">
        <v>112</v>
      </c>
      <c r="C7" s="74" t="s">
        <v>113</v>
      </c>
      <c r="D7" s="74" t="s">
        <v>114</v>
      </c>
    </row>
    <row r="8" spans="1:4" ht="18" customHeight="1" x14ac:dyDescent="0.15">
      <c r="A8" s="413"/>
      <c r="B8" s="75"/>
      <c r="C8" s="413"/>
      <c r="D8" s="413"/>
    </row>
    <row r="9" spans="1:4" ht="18" customHeight="1" x14ac:dyDescent="0.15">
      <c r="A9" s="413"/>
      <c r="B9" s="75"/>
      <c r="C9" s="75"/>
      <c r="D9" s="75"/>
    </row>
    <row r="10" spans="1:4" ht="18" customHeight="1" x14ac:dyDescent="0.15">
      <c r="A10" s="413"/>
      <c r="B10" s="75"/>
      <c r="C10" s="413"/>
      <c r="D10" s="413"/>
    </row>
    <row r="11" spans="1:4" ht="18" customHeight="1" x14ac:dyDescent="0.15">
      <c r="A11" s="413"/>
      <c r="B11" s="75"/>
      <c r="C11" s="75"/>
      <c r="D11" s="75"/>
    </row>
    <row r="12" spans="1:4" ht="18" customHeight="1" x14ac:dyDescent="0.15">
      <c r="A12" s="413"/>
      <c r="B12" s="75"/>
      <c r="C12" s="413"/>
      <c r="D12" s="413"/>
    </row>
    <row r="13" spans="1:4" ht="18" customHeight="1" x14ac:dyDescent="0.15">
      <c r="A13" s="413"/>
      <c r="B13" s="75"/>
      <c r="C13" s="75"/>
      <c r="D13" s="75"/>
    </row>
    <row r="14" spans="1:4" ht="18" customHeight="1" x14ac:dyDescent="0.15">
      <c r="A14" s="413"/>
      <c r="B14" s="75"/>
      <c r="C14" s="413"/>
      <c r="D14" s="413"/>
    </row>
    <row r="15" spans="1:4" ht="18" customHeight="1" x14ac:dyDescent="0.15">
      <c r="A15" s="413"/>
      <c r="B15" s="75"/>
      <c r="C15" s="75"/>
      <c r="D15" s="75"/>
    </row>
    <row r="16" spans="1:4" ht="18" customHeight="1" x14ac:dyDescent="0.15">
      <c r="A16" s="413"/>
      <c r="B16" s="75"/>
      <c r="C16" s="413"/>
      <c r="D16" s="413"/>
    </row>
    <row r="17" spans="1:4" ht="18" customHeight="1" x14ac:dyDescent="0.15">
      <c r="A17" s="413"/>
      <c r="B17" s="75"/>
      <c r="C17" s="75"/>
      <c r="D17" s="75"/>
    </row>
    <row r="18" spans="1:4" ht="18" customHeight="1" x14ac:dyDescent="0.15">
      <c r="A18" s="413"/>
      <c r="B18" s="75"/>
      <c r="C18" s="413"/>
      <c r="D18" s="413"/>
    </row>
    <row r="19" spans="1:4" ht="18" customHeight="1" x14ac:dyDescent="0.15">
      <c r="A19" s="413"/>
      <c r="B19" s="75"/>
      <c r="C19" s="75"/>
      <c r="D19" s="75"/>
    </row>
    <row r="20" spans="1:4" ht="18" customHeight="1" x14ac:dyDescent="0.15">
      <c r="A20" s="413"/>
      <c r="B20" s="75"/>
      <c r="C20" s="413"/>
      <c r="D20" s="413"/>
    </row>
    <row r="21" spans="1:4" ht="18" customHeight="1" x14ac:dyDescent="0.15">
      <c r="A21" s="413"/>
      <c r="B21" s="75"/>
      <c r="C21" s="75"/>
      <c r="D21" s="75"/>
    </row>
    <row r="22" spans="1:4" ht="18" customHeight="1" x14ac:dyDescent="0.15">
      <c r="A22" s="413"/>
      <c r="B22" s="75"/>
      <c r="C22" s="413"/>
      <c r="D22" s="413"/>
    </row>
    <row r="23" spans="1:4" ht="18" customHeight="1" x14ac:dyDescent="0.15">
      <c r="A23" s="413"/>
      <c r="B23" s="75"/>
      <c r="C23" s="75"/>
      <c r="D23" s="75"/>
    </row>
    <row r="24" spans="1:4" ht="18" customHeight="1" x14ac:dyDescent="0.15">
      <c r="A24" s="413"/>
      <c r="B24" s="75"/>
      <c r="C24" s="413"/>
      <c r="D24" s="413"/>
    </row>
    <row r="25" spans="1:4" ht="18" customHeight="1" x14ac:dyDescent="0.15">
      <c r="A25" s="413"/>
      <c r="B25" s="75"/>
      <c r="C25" s="75"/>
      <c r="D25" s="75"/>
    </row>
    <row r="26" spans="1:4" ht="18" customHeight="1" x14ac:dyDescent="0.15">
      <c r="A26" s="413"/>
      <c r="B26" s="75"/>
      <c r="C26" s="413"/>
      <c r="D26" s="413"/>
    </row>
    <row r="27" spans="1:4" ht="18" customHeight="1" x14ac:dyDescent="0.15">
      <c r="A27" s="413"/>
      <c r="B27" s="75"/>
      <c r="C27" s="75"/>
      <c r="D27" s="75"/>
    </row>
    <row r="28" spans="1:4" ht="18" customHeight="1" x14ac:dyDescent="0.15">
      <c r="A28" s="413"/>
      <c r="B28" s="75"/>
      <c r="C28" s="413"/>
      <c r="D28" s="413"/>
    </row>
    <row r="29" spans="1:4" ht="18" customHeight="1" x14ac:dyDescent="0.15">
      <c r="A29" s="413"/>
      <c r="B29" s="75"/>
      <c r="C29" s="75"/>
      <c r="D29" s="75"/>
    </row>
    <row r="30" spans="1:4" ht="18" customHeight="1" x14ac:dyDescent="0.15">
      <c r="A30" s="413"/>
      <c r="B30" s="75"/>
      <c r="C30" s="413"/>
      <c r="D30" s="413"/>
    </row>
    <row r="31" spans="1:4" ht="18" customHeight="1" x14ac:dyDescent="0.15">
      <c r="A31" s="413"/>
      <c r="B31" s="75"/>
      <c r="C31" s="75"/>
      <c r="D31" s="75"/>
    </row>
    <row r="32" spans="1:4" ht="18" customHeight="1" x14ac:dyDescent="0.15">
      <c r="A32" s="413"/>
      <c r="B32" s="75"/>
      <c r="C32" s="413"/>
      <c r="D32" s="413"/>
    </row>
    <row r="33" spans="1:4" ht="18" customHeight="1" x14ac:dyDescent="0.15">
      <c r="A33" s="413"/>
      <c r="B33" s="75"/>
      <c r="C33" s="75"/>
      <c r="D33" s="75"/>
    </row>
    <row r="34" spans="1:4" ht="18" customHeight="1" x14ac:dyDescent="0.15">
      <c r="A34" s="413"/>
      <c r="B34" s="75"/>
      <c r="C34" s="413"/>
      <c r="D34" s="413"/>
    </row>
    <row r="35" spans="1:4" ht="18" customHeight="1" x14ac:dyDescent="0.15">
      <c r="A35" s="413"/>
      <c r="B35" s="75"/>
      <c r="C35" s="75"/>
      <c r="D35" s="75"/>
    </row>
    <row r="36" spans="1:4" ht="18" customHeight="1" x14ac:dyDescent="0.15">
      <c r="A36" s="413"/>
      <c r="B36" s="75"/>
      <c r="C36" s="413"/>
      <c r="D36" s="413"/>
    </row>
    <row r="37" spans="1:4" ht="18" customHeight="1" x14ac:dyDescent="0.15">
      <c r="A37" s="413"/>
      <c r="B37" s="75"/>
      <c r="C37" s="75"/>
      <c r="D37" s="75"/>
    </row>
    <row r="38" spans="1:4" ht="18" customHeight="1" x14ac:dyDescent="0.15">
      <c r="A38" s="413"/>
      <c r="B38" s="75"/>
      <c r="C38" s="413"/>
      <c r="D38" s="413"/>
    </row>
    <row r="39" spans="1:4" ht="18" customHeight="1" x14ac:dyDescent="0.15">
      <c r="A39" s="413"/>
      <c r="B39" s="75"/>
      <c r="C39" s="75"/>
      <c r="D39" s="75"/>
    </row>
    <row r="40" spans="1:4" x14ac:dyDescent="0.15">
      <c r="A40" s="71"/>
      <c r="B40" s="71"/>
      <c r="C40" s="71"/>
      <c r="D40" s="71"/>
    </row>
    <row r="41" spans="1:4" x14ac:dyDescent="0.15">
      <c r="A41" s="76" t="s">
        <v>115</v>
      </c>
      <c r="B41" s="77"/>
      <c r="C41" s="77"/>
      <c r="D41" s="77"/>
    </row>
    <row r="42" spans="1:4" x14ac:dyDescent="0.15">
      <c r="A42" s="76" t="s">
        <v>116</v>
      </c>
      <c r="B42" s="77"/>
      <c r="C42" s="77"/>
      <c r="D42" s="77"/>
    </row>
    <row r="43" spans="1:4" x14ac:dyDescent="0.15">
      <c r="A43" s="76" t="s">
        <v>117</v>
      </c>
      <c r="B43" s="77"/>
      <c r="C43" s="77"/>
      <c r="D43" s="77"/>
    </row>
    <row r="44" spans="1:4" x14ac:dyDescent="0.15">
      <c r="A44" s="76" t="s">
        <v>118</v>
      </c>
      <c r="B44" s="77"/>
      <c r="C44" s="77"/>
      <c r="D44" s="77"/>
    </row>
  </sheetData>
  <mergeCells count="36">
    <mergeCell ref="A3:D3"/>
    <mergeCell ref="A5:D5"/>
    <mergeCell ref="A6:A7"/>
    <mergeCell ref="C6:D6"/>
    <mergeCell ref="A8:A9"/>
    <mergeCell ref="C8:D8"/>
    <mergeCell ref="A10:A11"/>
    <mergeCell ref="C10:D10"/>
    <mergeCell ref="A12:A13"/>
    <mergeCell ref="C12:D12"/>
    <mergeCell ref="A14:A15"/>
    <mergeCell ref="C14:D14"/>
    <mergeCell ref="A16:A17"/>
    <mergeCell ref="C16:D16"/>
    <mergeCell ref="A18:A19"/>
    <mergeCell ref="C18:D18"/>
    <mergeCell ref="A20:A21"/>
    <mergeCell ref="C20:D20"/>
    <mergeCell ref="A22:A23"/>
    <mergeCell ref="C22:D22"/>
    <mergeCell ref="A24:A25"/>
    <mergeCell ref="C24:D24"/>
    <mergeCell ref="A26:A27"/>
    <mergeCell ref="C26:D26"/>
    <mergeCell ref="A28:A29"/>
    <mergeCell ref="C28:D28"/>
    <mergeCell ref="A30:A31"/>
    <mergeCell ref="C30:D30"/>
    <mergeCell ref="A32:A33"/>
    <mergeCell ref="C32:D32"/>
    <mergeCell ref="A34:A35"/>
    <mergeCell ref="C34:D34"/>
    <mergeCell ref="A36:A37"/>
    <mergeCell ref="C36:D36"/>
    <mergeCell ref="A38:A39"/>
    <mergeCell ref="C38:D38"/>
  </mergeCells>
  <phoneticPr fontId="8"/>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提出書類一覧（更新）</vt:lpstr>
      <vt:lpstr>指定申請書</vt:lpstr>
      <vt:lpstr>別紙１</vt:lpstr>
      <vt:lpstr>別紙１－①</vt:lpstr>
      <vt:lpstr>別紙１－②</vt:lpstr>
      <vt:lpstr>別紙１－③</vt:lpstr>
      <vt:lpstr>勤務形態一覧表（一般相談支援）</vt:lpstr>
      <vt:lpstr>勤務形態一覧（特定相談支援・障害児相談支援）</vt:lpstr>
      <vt:lpstr>別紙２（役員・管理者名簿）</vt:lpstr>
      <vt:lpstr>'勤務形態一覧（特定相談支援・障害児相談支援）'!Print_Area</vt:lpstr>
      <vt:lpstr>'勤務形態一覧表（一般相談支援）'!Print_Area</vt:lpstr>
      <vt:lpstr>指定申請書!Print_Area</vt:lpstr>
      <vt:lpstr>'提出書類一覧（更新）'!Print_Area</vt:lpstr>
      <vt:lpstr>別紙１!Print_Area</vt:lpstr>
      <vt:lpstr>'別紙１－①'!Print_Area</vt:lpstr>
      <vt:lpstr>'別紙２（役員・管理者名簿）'!Print_Area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貴之</cp:lastModifiedBy>
  <cp:lastPrinted>2026-06-02T02:57:16Z</cp:lastPrinted>
  <dcterms:modified xsi:type="dcterms:W3CDTF">2026-06-02T04:36:34Z</dcterms:modified>
</cp:coreProperties>
</file>