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2"/>
  <workbookPr defaultThemeVersion="124226"/>
  <mc:AlternateContent xmlns:mc="http://schemas.openxmlformats.org/markup-compatibility/2006">
    <mc:Choice Requires="x15">
      <x15ac:absPath xmlns:x15ac="http://schemas.microsoft.com/office/spreadsheetml/2010/11/ac" url="\\lg-fs01\01_070_060_000\700施設係\600　ホームページ、体制一覧\HP掲載様式\R08申請書\相談系\指定\"/>
    </mc:Choice>
  </mc:AlternateContent>
  <xr:revisionPtr revIDLastSave="0" documentId="13_ncr:1_{EE417151-6AAF-4A4B-9E8D-B33F1D2C9928}" xr6:coauthVersionLast="36" xr6:coauthVersionMax="36" xr10:uidLastSave="{00000000-0000-0000-0000-000000000000}"/>
  <bookViews>
    <workbookView xWindow="0" yWindow="0" windowWidth="20490" windowHeight="7680" xr2:uid="{00000000-000D-0000-FFFF-FFFF00000000}"/>
  </bookViews>
  <sheets>
    <sheet name="別紙" sheetId="14" r:id="rId1"/>
    <sheet name="参考様式１" sheetId="1" r:id="rId2"/>
    <sheet name="参考様式２" sheetId="13" r:id="rId3"/>
    <sheet name="参考様式３" sheetId="3" r:id="rId4"/>
    <sheet name="参考様式４" sheetId="2" r:id="rId5"/>
    <sheet name="参考様式９" sheetId="19" r:id="rId6"/>
    <sheet name="参考様式９－１" sheetId="20" r:id="rId7"/>
    <sheet name="勤務形態一覧表（一般相談支援）" sheetId="21" r:id="rId8"/>
    <sheet name="勤務形態一覧（特定相談支援・障害児相談支援）" sheetId="22" r:id="rId9"/>
  </sheets>
  <externalReferences>
    <externalReference r:id="rId10"/>
    <externalReference r:id="rId11"/>
    <externalReference r:id="rId12"/>
    <externalReference r:id="rId13"/>
    <externalReference r:id="rId14"/>
    <externalReference r:id="rId15"/>
    <externalReference r:id="rId16"/>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8">'勤務形態一覧（特定相談支援・障害児相談支援）'!$A$1:$AN$45</definedName>
    <definedName name="_xlnm.Print_Area" localSheetId="7">'勤務形態一覧表（一般相談支援）'!$A$1:$AN$42</definedName>
    <definedName name="_xlnm.Print_Area" localSheetId="3">参考様式３!$A$1:$I$50</definedName>
    <definedName name="_xlnm.Print_Area" localSheetId="5">参考様式９!$B$1:$K$36</definedName>
    <definedName name="_xlnm.Print_Area" localSheetId="6">'参考様式９－１'!$B$1:$K$34</definedName>
    <definedName name="prtNo">[1]main!#REF!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アア">#REF!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市町村">#REF!</definedName>
    <definedName name="自己評価">#REF!</definedName>
    <definedName name="種類">[3]サービス種類一覧!$A$4:$A$20</definedName>
    <definedName name="食事">#REF!</definedName>
    <definedName name="体制等状況一覧">#REF!</definedName>
    <definedName name="台帳">[5]D台帳!$A$6:$AF$3439</definedName>
    <definedName name="町っ油">#REF!</definedName>
    <definedName name="特定">#REF!</definedName>
    <definedName name="利用日数記入例" localSheetId="8">#REF!</definedName>
    <definedName name="利用日数記入例" localSheetId="7">#REF!</definedName>
    <definedName name="利用日数記入例">#REF!</definedName>
  </definedNames>
  <calcPr calcId="191029"/>
</workbook>
</file>

<file path=xl/calcChain.xml><?xml version="1.0" encoding="utf-8"?>
<calcChain xmlns="http://schemas.openxmlformats.org/spreadsheetml/2006/main">
  <c r="F9" i="22" l="1"/>
  <c r="G9" i="22"/>
  <c r="H9" i="22"/>
  <c r="I9" i="22"/>
  <c r="J9" i="22"/>
  <c r="K9" i="22"/>
  <c r="L9" i="22"/>
  <c r="M9" i="22"/>
  <c r="N9" i="22"/>
  <c r="O9" i="22"/>
  <c r="P9" i="22"/>
  <c r="Q9" i="22"/>
  <c r="R9" i="22"/>
  <c r="S9" i="22"/>
  <c r="T9" i="22"/>
  <c r="U9" i="22"/>
  <c r="V9" i="22"/>
  <c r="W9" i="22"/>
  <c r="X9" i="22"/>
  <c r="Y9" i="22"/>
  <c r="Z9" i="22"/>
  <c r="AA9" i="22"/>
  <c r="AB9" i="22"/>
  <c r="AC9" i="22"/>
  <c r="AD9" i="22"/>
  <c r="AE9" i="22"/>
  <c r="AF9" i="22"/>
  <c r="AG9" i="22"/>
  <c r="AH9" i="22"/>
  <c r="AI9" i="22"/>
  <c r="AJ9" i="22"/>
  <c r="F10" i="22"/>
  <c r="G10" i="22"/>
  <c r="H10" i="22"/>
  <c r="I10" i="22"/>
  <c r="J10" i="22"/>
  <c r="K10" i="22"/>
  <c r="L10" i="22"/>
  <c r="M10" i="22"/>
  <c r="N10" i="22"/>
  <c r="O10" i="22"/>
  <c r="P10" i="22"/>
  <c r="Q10" i="22"/>
  <c r="R10" i="22"/>
  <c r="S10" i="22"/>
  <c r="T10" i="22"/>
  <c r="U10" i="22"/>
  <c r="V10" i="22"/>
  <c r="W10" i="22"/>
  <c r="X10" i="22"/>
  <c r="Y10" i="22"/>
  <c r="Z10" i="22"/>
  <c r="AA10" i="22"/>
  <c r="AB10" i="22"/>
  <c r="AC10" i="22"/>
  <c r="AD10" i="22"/>
  <c r="AE10" i="22"/>
  <c r="AF10" i="22"/>
  <c r="AG10" i="22"/>
  <c r="AH10" i="22"/>
  <c r="AI10" i="22"/>
  <c r="AJ10" i="22"/>
  <c r="AK11" i="22"/>
  <c r="AL11" i="22"/>
  <c r="AK12" i="22"/>
  <c r="AL12" i="22"/>
  <c r="AK13" i="22"/>
  <c r="AL13" i="22"/>
  <c r="AK14" i="22"/>
  <c r="AL14" i="22"/>
  <c r="AK15" i="22"/>
  <c r="AL15" i="22"/>
  <c r="AK16" i="22"/>
  <c r="AL16" i="22"/>
  <c r="AK17" i="22"/>
  <c r="AL17" i="22"/>
  <c r="AK18" i="22"/>
  <c r="AL18" i="22"/>
  <c r="AK19" i="22"/>
  <c r="AL19" i="22"/>
  <c r="AK20" i="22"/>
  <c r="AL20" i="22"/>
  <c r="AK21" i="22"/>
  <c r="AL21" i="22"/>
  <c r="AK22" i="22"/>
  <c r="AL22" i="22"/>
  <c r="AK23" i="22"/>
  <c r="AL23" i="22"/>
  <c r="AK24" i="22"/>
  <c r="AL24" i="22"/>
  <c r="AK25" i="22"/>
  <c r="AL25" i="22"/>
  <c r="AK26" i="22"/>
  <c r="AL26" i="22"/>
  <c r="AK27" i="22"/>
  <c r="AL27" i="22"/>
  <c r="AK28" i="22"/>
  <c r="AL28" i="22"/>
  <c r="AK29" i="22"/>
  <c r="AL29" i="22"/>
  <c r="AK30" i="22"/>
  <c r="AL30" i="22"/>
  <c r="F31" i="22"/>
  <c r="G31" i="22"/>
  <c r="H31" i="22"/>
  <c r="I31" i="22"/>
  <c r="J31" i="22"/>
  <c r="K31" i="22"/>
  <c r="L31" i="22"/>
  <c r="M31" i="22"/>
  <c r="N31" i="22"/>
  <c r="O31" i="22"/>
  <c r="P31" i="22"/>
  <c r="Q31" i="22"/>
  <c r="R31" i="22"/>
  <c r="S31" i="22"/>
  <c r="T31" i="22"/>
  <c r="U31" i="22"/>
  <c r="V31" i="22"/>
  <c r="W31" i="22"/>
  <c r="X31" i="22"/>
  <c r="Y31" i="22"/>
  <c r="Z31" i="22"/>
  <c r="AA31" i="22"/>
  <c r="AB31" i="22"/>
  <c r="AC31" i="22"/>
  <c r="AD31" i="22"/>
  <c r="AE31" i="22"/>
  <c r="AF31" i="22"/>
  <c r="AG31" i="22"/>
  <c r="AH31" i="22"/>
  <c r="AI31" i="22"/>
  <c r="AJ31" i="22"/>
  <c r="AK31" i="22"/>
  <c r="AL31" i="22"/>
  <c r="D36" i="22"/>
  <c r="E36" i="22"/>
  <c r="F36" i="22"/>
  <c r="I36" i="22"/>
  <c r="L36" i="22"/>
  <c r="O36" i="22"/>
  <c r="R37" i="22"/>
  <c r="V37" i="22"/>
  <c r="Z37" i="22"/>
  <c r="R38" i="22"/>
  <c r="C40" i="22"/>
  <c r="E40" i="22"/>
  <c r="I40" i="22"/>
  <c r="O40" i="22"/>
  <c r="U40" i="22"/>
  <c r="AA40" i="22"/>
  <c r="AG40" i="22"/>
  <c r="AL40" i="22"/>
  <c r="C42" i="22"/>
  <c r="D42" i="22"/>
  <c r="E42" i="22"/>
  <c r="F42" i="22"/>
  <c r="I42" i="22"/>
  <c r="L42" i="22"/>
  <c r="O42" i="22"/>
  <c r="R42" i="22"/>
  <c r="U42" i="22"/>
  <c r="X42" i="22"/>
  <c r="AA42" i="22"/>
  <c r="AD42" i="22"/>
  <c r="AG42" i="22"/>
  <c r="AJ42" i="22"/>
  <c r="AL42" i="22"/>
  <c r="AM42" i="22"/>
  <c r="C43" i="22"/>
  <c r="D43" i="22"/>
  <c r="E43" i="22"/>
  <c r="F43" i="22"/>
  <c r="I43" i="22"/>
  <c r="L43" i="22"/>
  <c r="O43" i="22"/>
  <c r="R43" i="22"/>
  <c r="U43" i="22"/>
  <c r="X43" i="22"/>
  <c r="AA43" i="22"/>
  <c r="AD43" i="22"/>
  <c r="AG43" i="22"/>
  <c r="AJ43" i="22"/>
  <c r="AL43" i="22"/>
  <c r="AM43" i="22"/>
  <c r="C44" i="22"/>
  <c r="E44" i="22"/>
  <c r="I44" i="22"/>
  <c r="O44" i="22"/>
  <c r="U44" i="22"/>
  <c r="AA44" i="22"/>
  <c r="AG44" i="22"/>
  <c r="AL44" i="22"/>
  <c r="F9" i="21"/>
  <c r="G9" i="21"/>
  <c r="H9" i="21"/>
  <c r="I9" i="21"/>
  <c r="J9" i="21"/>
  <c r="K9" i="21"/>
  <c r="L9" i="21"/>
  <c r="M9" i="21"/>
  <c r="N9" i="21"/>
  <c r="O9" i="21"/>
  <c r="P9" i="21"/>
  <c r="Q9" i="21"/>
  <c r="R9" i="21"/>
  <c r="S9" i="21"/>
  <c r="T9" i="21"/>
  <c r="U9" i="21"/>
  <c r="V9" i="21"/>
  <c r="W9" i="21"/>
  <c r="X9" i="21"/>
  <c r="Y9" i="21"/>
  <c r="Z9" i="21"/>
  <c r="AA9" i="21"/>
  <c r="AB9" i="21"/>
  <c r="AC9" i="21"/>
  <c r="AD9" i="21"/>
  <c r="AE9" i="21"/>
  <c r="AF9" i="21"/>
  <c r="AG9" i="21"/>
  <c r="AH9" i="21"/>
  <c r="AI9" i="21"/>
  <c r="AJ9" i="21"/>
  <c r="F10" i="21"/>
  <c r="G10" i="21"/>
  <c r="H10" i="21"/>
  <c r="I10" i="21"/>
  <c r="J10" i="21"/>
  <c r="K10" i="21"/>
  <c r="L10" i="21"/>
  <c r="M10" i="21"/>
  <c r="N10" i="21"/>
  <c r="O10" i="21"/>
  <c r="P10" i="21"/>
  <c r="Q10" i="21"/>
  <c r="R10" i="21"/>
  <c r="S10" i="21"/>
  <c r="T10" i="21"/>
  <c r="U10" i="21"/>
  <c r="V10" i="21"/>
  <c r="W10" i="21"/>
  <c r="X10" i="21"/>
  <c r="Y10" i="21"/>
  <c r="Z10" i="21"/>
  <c r="AA10" i="21"/>
  <c r="AB10" i="21"/>
  <c r="AC10" i="21"/>
  <c r="AD10" i="21"/>
  <c r="AE10" i="21"/>
  <c r="AF10" i="21"/>
  <c r="AG10" i="21"/>
  <c r="AH10" i="21"/>
  <c r="AI10" i="21"/>
  <c r="AJ10" i="21"/>
  <c r="AK11" i="21"/>
  <c r="AL11" i="21"/>
  <c r="AK12" i="21"/>
  <c r="AL12" i="21"/>
  <c r="AK13" i="21"/>
  <c r="AL13" i="21"/>
  <c r="AK14" i="21"/>
  <c r="AL14" i="21"/>
  <c r="AK15" i="21"/>
  <c r="AL15" i="21"/>
  <c r="AK16" i="21"/>
  <c r="AL16" i="21"/>
  <c r="AK17" i="21"/>
  <c r="AL17" i="21"/>
  <c r="AK18" i="21"/>
  <c r="AL18" i="21"/>
  <c r="AK19" i="21"/>
  <c r="AL19" i="21"/>
  <c r="AK20" i="21"/>
  <c r="AL20" i="21"/>
  <c r="AK21" i="21"/>
  <c r="AL21" i="21"/>
  <c r="AK22" i="21"/>
  <c r="AL22" i="21"/>
  <c r="AK23" i="21"/>
  <c r="AL23" i="21"/>
  <c r="AK24" i="21"/>
  <c r="AL24" i="21"/>
  <c r="AK25" i="21"/>
  <c r="AL25" i="21"/>
  <c r="AK26" i="21"/>
  <c r="AL26" i="21"/>
  <c r="AK27" i="21"/>
  <c r="AL27" i="21"/>
  <c r="AK28" i="21"/>
  <c r="AL28" i="21"/>
  <c r="AK29" i="21"/>
  <c r="AL29" i="21"/>
  <c r="AK30" i="21"/>
  <c r="AL30" i="21"/>
  <c r="F31" i="21"/>
  <c r="G31" i="21"/>
  <c r="H31" i="21"/>
  <c r="I31" i="21"/>
  <c r="J31" i="21"/>
  <c r="K31" i="21"/>
  <c r="L31" i="21"/>
  <c r="M31" i="21"/>
  <c r="N31" i="21"/>
  <c r="O31" i="21"/>
  <c r="P31" i="21"/>
  <c r="Q31" i="21"/>
  <c r="R31" i="21"/>
  <c r="S31" i="21"/>
  <c r="T31" i="21"/>
  <c r="U31" i="21"/>
  <c r="V31" i="21"/>
  <c r="W31" i="21"/>
  <c r="X31" i="21"/>
  <c r="Y31" i="21"/>
  <c r="Z31" i="21"/>
  <c r="AA31" i="21"/>
  <c r="AB31" i="21"/>
  <c r="AC31" i="21"/>
  <c r="AD31" i="21"/>
  <c r="AE31" i="21"/>
  <c r="AF31" i="21"/>
  <c r="AG31" i="21"/>
  <c r="AH31" i="21"/>
  <c r="AI31" i="21"/>
  <c r="AJ31" i="21"/>
  <c r="AK31" i="21"/>
  <c r="AL31" i="21"/>
  <c r="C37" i="21"/>
  <c r="E37" i="21"/>
  <c r="I37" i="21"/>
  <c r="O37" i="21"/>
  <c r="U37" i="21"/>
  <c r="AA37" i="21"/>
  <c r="AG37" i="21"/>
  <c r="AL37" i="21"/>
  <c r="C39" i="21"/>
  <c r="D39" i="21"/>
  <c r="E39" i="21"/>
  <c r="F39" i="21"/>
  <c r="I39" i="21"/>
  <c r="L39" i="21"/>
  <c r="O39" i="21"/>
  <c r="R39" i="21"/>
  <c r="U39" i="21"/>
  <c r="X39" i="21"/>
  <c r="AA39" i="21"/>
  <c r="AD39" i="21"/>
  <c r="AG39" i="21"/>
  <c r="AJ39" i="21"/>
  <c r="AL39" i="21"/>
  <c r="AM39" i="21"/>
  <c r="C40" i="21"/>
  <c r="D40" i="21"/>
  <c r="E40" i="21"/>
  <c r="F40" i="21"/>
  <c r="I40" i="21"/>
  <c r="L40" i="21"/>
  <c r="O40" i="21"/>
  <c r="R40" i="21"/>
  <c r="U40" i="21"/>
  <c r="X40" i="21"/>
  <c r="AA40" i="21"/>
  <c r="AD40" i="21"/>
  <c r="AG40" i="21"/>
  <c r="AJ40" i="21"/>
  <c r="AL40" i="21"/>
  <c r="AM40" i="21"/>
  <c r="C41" i="21"/>
  <c r="E41" i="21"/>
  <c r="I41" i="21"/>
  <c r="O41" i="21"/>
  <c r="U41" i="21"/>
  <c r="AA41" i="21"/>
  <c r="AG41" i="21"/>
  <c r="AL41" i="21"/>
</calcChain>
</file>

<file path=xl/sharedStrings.xml><?xml version="1.0" encoding="utf-8"?>
<sst xmlns="http://schemas.openxmlformats.org/spreadsheetml/2006/main" count="329" uniqueCount="184">
  <si>
    <t>（参考様式１）</t>
    <rPh sb="1" eb="3">
      <t>サンコウ</t>
    </rPh>
    <rPh sb="3" eb="5">
      <t>ヨウシキ</t>
    </rPh>
    <phoneticPr fontId="3"/>
  </si>
  <si>
    <t>平面図</t>
    <rPh sb="0" eb="3">
      <t>ヘイメンズ</t>
    </rPh>
    <phoneticPr fontId="3"/>
  </si>
  <si>
    <t>事業所の名称</t>
    <rPh sb="0" eb="3">
      <t>ジギョウショ</t>
    </rPh>
    <rPh sb="4" eb="6">
      <t>メイショウ</t>
    </rPh>
    <phoneticPr fontId="3"/>
  </si>
  <si>
    <t>建物の名称</t>
    <rPh sb="0" eb="2">
      <t>タテモノ</t>
    </rPh>
    <rPh sb="3" eb="5">
      <t>メイショウ</t>
    </rPh>
    <phoneticPr fontId="3"/>
  </si>
  <si>
    <t>構造概要</t>
    <rPh sb="0" eb="2">
      <t>コウゾウ</t>
    </rPh>
    <rPh sb="2" eb="4">
      <t>ガイヨウ</t>
    </rPh>
    <phoneticPr fontId="3"/>
  </si>
  <si>
    <t>共用部分のある他の事業所名（サービス名）</t>
    <rPh sb="0" eb="2">
      <t>キョウヨウ</t>
    </rPh>
    <rPh sb="2" eb="4">
      <t>ブブン</t>
    </rPh>
    <rPh sb="7" eb="8">
      <t>タ</t>
    </rPh>
    <rPh sb="9" eb="12">
      <t>ジギョウショ</t>
    </rPh>
    <rPh sb="12" eb="13">
      <t>メイ</t>
    </rPh>
    <rPh sb="18" eb="19">
      <t>メイ</t>
    </rPh>
    <phoneticPr fontId="3"/>
  </si>
  <si>
    <t>備考</t>
    <rPh sb="0" eb="2">
      <t>ビコウ</t>
    </rPh>
    <phoneticPr fontId="8"/>
  </si>
  <si>
    <t>　１　各室の用途及び面積を記載してください。</t>
    <rPh sb="3" eb="4">
      <t>カク</t>
    </rPh>
    <rPh sb="4" eb="5">
      <t>シツ</t>
    </rPh>
    <rPh sb="6" eb="8">
      <t>ヨウト</t>
    </rPh>
    <rPh sb="8" eb="9">
      <t>オヨ</t>
    </rPh>
    <rPh sb="10" eb="12">
      <t>メンセキ</t>
    </rPh>
    <rPh sb="13" eb="15">
      <t>キサイ</t>
    </rPh>
    <phoneticPr fontId="8"/>
  </si>
  <si>
    <t>　２　消火器等非常災害設備についても記載してください。</t>
    <rPh sb="3" eb="7">
      <t>ショウカキナド</t>
    </rPh>
    <rPh sb="7" eb="9">
      <t>ヒジョウ</t>
    </rPh>
    <rPh sb="9" eb="11">
      <t>サイガイ</t>
    </rPh>
    <rPh sb="11" eb="13">
      <t>セツビ</t>
    </rPh>
    <rPh sb="18" eb="20">
      <t>キサイ</t>
    </rPh>
    <phoneticPr fontId="8"/>
  </si>
  <si>
    <t>　３　当該事業所の専用部分と他の事業所等との共用部分については、それぞれ色分けする等して使用関係を分かりやすく表示してください。</t>
    <rPh sb="3" eb="5">
      <t>トウガイ</t>
    </rPh>
    <rPh sb="5" eb="8">
      <t>ジギョウショ</t>
    </rPh>
    <rPh sb="9" eb="11">
      <t>センヨウ</t>
    </rPh>
    <rPh sb="11" eb="13">
      <t>ブブン</t>
    </rPh>
    <rPh sb="14" eb="15">
      <t>タ</t>
    </rPh>
    <rPh sb="16" eb="19">
      <t>ジギョウショ</t>
    </rPh>
    <rPh sb="19" eb="20">
      <t>ナド</t>
    </rPh>
    <rPh sb="22" eb="24">
      <t>キョウヨウ</t>
    </rPh>
    <rPh sb="24" eb="26">
      <t>ブブン</t>
    </rPh>
    <rPh sb="36" eb="38">
      <t>イロワ</t>
    </rPh>
    <rPh sb="41" eb="42">
      <t>ナド</t>
    </rPh>
    <rPh sb="44" eb="46">
      <t>シヨウ</t>
    </rPh>
    <rPh sb="46" eb="48">
      <t>カンケイ</t>
    </rPh>
    <rPh sb="49" eb="50">
      <t>ワ</t>
    </rPh>
    <rPh sb="55" eb="57">
      <t>ヒョウジ</t>
    </rPh>
    <phoneticPr fontId="8"/>
  </si>
  <si>
    <t>（参考様式２）</t>
    <rPh sb="1" eb="3">
      <t>サンコウ</t>
    </rPh>
    <rPh sb="3" eb="5">
      <t>ヨウシキ</t>
    </rPh>
    <phoneticPr fontId="3"/>
  </si>
  <si>
    <t>設備･備品等一覧表</t>
  </si>
  <si>
    <t>サービス種類（　　　　　　　　　　　　　　　　　　　　）</t>
    <phoneticPr fontId="3"/>
  </si>
  <si>
    <t>事業所名（　　　　　　　　　　　　　　　　　　　　　　）</t>
    <rPh sb="0" eb="3">
      <t>ジギョウショ</t>
    </rPh>
    <rPh sb="3" eb="4">
      <t>メイ</t>
    </rPh>
    <phoneticPr fontId="3"/>
  </si>
  <si>
    <t>設備の概要</t>
    <phoneticPr fontId="3"/>
  </si>
  <si>
    <t>建物の概要</t>
    <rPh sb="0" eb="2">
      <t>タテモノ</t>
    </rPh>
    <rPh sb="3" eb="5">
      <t>ガイヨウ</t>
    </rPh>
    <phoneticPr fontId="3"/>
  </si>
  <si>
    <t>非常災害設備等</t>
    <rPh sb="0" eb="2">
      <t>ヒジョウ</t>
    </rPh>
    <rPh sb="2" eb="4">
      <t>サイガイ</t>
    </rPh>
    <rPh sb="4" eb="6">
      <t>セツビ</t>
    </rPh>
    <rPh sb="6" eb="7">
      <t>トウ</t>
    </rPh>
    <phoneticPr fontId="3"/>
  </si>
  <si>
    <t>室名</t>
    <rPh sb="0" eb="1">
      <t>シツ</t>
    </rPh>
    <rPh sb="1" eb="2">
      <t>メイ</t>
    </rPh>
    <phoneticPr fontId="3"/>
  </si>
  <si>
    <t>備品の品目及び数量等</t>
    <rPh sb="0" eb="2">
      <t>ビヒン</t>
    </rPh>
    <rPh sb="3" eb="5">
      <t>ヒンモク</t>
    </rPh>
    <rPh sb="5" eb="6">
      <t>オヨ</t>
    </rPh>
    <rPh sb="7" eb="9">
      <t>スウリョウ</t>
    </rPh>
    <rPh sb="9" eb="10">
      <t>トウ</t>
    </rPh>
    <phoneticPr fontId="3"/>
  </si>
  <si>
    <t>備考</t>
    <phoneticPr fontId="3"/>
  </si>
  <si>
    <t>　１　申請するサービス種類に関して、基準省令で定められた設備基準上必要とされている設備等に</t>
    <rPh sb="33" eb="35">
      <t>ヒツヨウ</t>
    </rPh>
    <rPh sb="41" eb="43">
      <t>セツビ</t>
    </rPh>
    <rPh sb="43" eb="44">
      <t>トウ</t>
    </rPh>
    <phoneticPr fontId="3"/>
  </si>
  <si>
    <t>　　ついて記載してください。</t>
    <phoneticPr fontId="3"/>
  </si>
  <si>
    <t>　２ 必要に応じて写真等を添付してください。</t>
    <phoneticPr fontId="3"/>
  </si>
  <si>
    <t>（参考様式３）</t>
    <rPh sb="1" eb="3">
      <t>サンコウ</t>
    </rPh>
    <rPh sb="3" eb="5">
      <t>ヨウシキ</t>
    </rPh>
    <phoneticPr fontId="3"/>
  </si>
  <si>
    <t>○○○経歴書</t>
    <rPh sb="3" eb="6">
      <t>ケイレキショ</t>
    </rPh>
    <phoneticPr fontId="3"/>
  </si>
  <si>
    <t>フリガナ</t>
    <phoneticPr fontId="3"/>
  </si>
  <si>
    <t>生年月日</t>
    <rPh sb="0" eb="2">
      <t>セイネン</t>
    </rPh>
    <rPh sb="2" eb="4">
      <t>ガッピ</t>
    </rPh>
    <phoneticPr fontId="3"/>
  </si>
  <si>
    <t>　　年　　月　　日</t>
    <rPh sb="2" eb="3">
      <t>ネン</t>
    </rPh>
    <rPh sb="5" eb="6">
      <t>ガツ</t>
    </rPh>
    <rPh sb="8" eb="9">
      <t>ヒ</t>
    </rPh>
    <phoneticPr fontId="3"/>
  </si>
  <si>
    <t>氏名</t>
    <rPh sb="0" eb="2">
      <t>シメイ</t>
    </rPh>
    <phoneticPr fontId="3"/>
  </si>
  <si>
    <t>住所</t>
    <rPh sb="0" eb="2">
      <t>ジュウショ</t>
    </rPh>
    <phoneticPr fontId="3"/>
  </si>
  <si>
    <t>（郵便番号　　　－　　　）</t>
    <rPh sb="1" eb="3">
      <t>ユウビン</t>
    </rPh>
    <rPh sb="3" eb="5">
      <t>バンゴウ</t>
    </rPh>
    <phoneticPr fontId="3"/>
  </si>
  <si>
    <t>電話番号</t>
    <rPh sb="0" eb="2">
      <t>デンワ</t>
    </rPh>
    <rPh sb="2" eb="4">
      <t>バンゴウ</t>
    </rPh>
    <phoneticPr fontId="3"/>
  </si>
  <si>
    <t>主な職歴等</t>
    <rPh sb="0" eb="1">
      <t>オモ</t>
    </rPh>
    <rPh sb="2" eb="4">
      <t>ショクレキ</t>
    </rPh>
    <rPh sb="4" eb="5">
      <t>トウ</t>
    </rPh>
    <phoneticPr fontId="3"/>
  </si>
  <si>
    <t>年　月　～　年　月</t>
    <rPh sb="0" eb="1">
      <t>ネン</t>
    </rPh>
    <rPh sb="2" eb="3">
      <t>ガツ</t>
    </rPh>
    <rPh sb="6" eb="7">
      <t>ネン</t>
    </rPh>
    <rPh sb="8" eb="9">
      <t>ガツ</t>
    </rPh>
    <phoneticPr fontId="3"/>
  </si>
  <si>
    <t>勤務先等</t>
    <rPh sb="0" eb="2">
      <t>キンム</t>
    </rPh>
    <rPh sb="2" eb="3">
      <t>サキ</t>
    </rPh>
    <rPh sb="3" eb="4">
      <t>トウ</t>
    </rPh>
    <phoneticPr fontId="3"/>
  </si>
  <si>
    <t>職務内容</t>
    <rPh sb="0" eb="2">
      <t>ショクム</t>
    </rPh>
    <rPh sb="2" eb="4">
      <t>ナイヨウ</t>
    </rPh>
    <phoneticPr fontId="3"/>
  </si>
  <si>
    <t>職務に関連する資格</t>
    <rPh sb="0" eb="2">
      <t>ショクム</t>
    </rPh>
    <rPh sb="3" eb="5">
      <t>カンレン</t>
    </rPh>
    <rPh sb="7" eb="9">
      <t>シカク</t>
    </rPh>
    <phoneticPr fontId="3"/>
  </si>
  <si>
    <t>資格の種類</t>
    <rPh sb="0" eb="2">
      <t>シカク</t>
    </rPh>
    <rPh sb="3" eb="5">
      <t>シュルイ</t>
    </rPh>
    <phoneticPr fontId="3"/>
  </si>
  <si>
    <t>資格取得年月日</t>
    <rPh sb="0" eb="2">
      <t>シカク</t>
    </rPh>
    <rPh sb="2" eb="4">
      <t>シュトク</t>
    </rPh>
    <rPh sb="4" eb="7">
      <t>ネンガッピ</t>
    </rPh>
    <phoneticPr fontId="3"/>
  </si>
  <si>
    <t>備考（研修等の受講の状況等）</t>
    <rPh sb="0" eb="2">
      <t>ビコウ</t>
    </rPh>
    <rPh sb="3" eb="5">
      <t>ケンシュウ</t>
    </rPh>
    <rPh sb="5" eb="6">
      <t>トウ</t>
    </rPh>
    <rPh sb="7" eb="9">
      <t>ジュコウ</t>
    </rPh>
    <rPh sb="10" eb="12">
      <t>ジョウキョウ</t>
    </rPh>
    <rPh sb="12" eb="13">
      <t>トウ</t>
    </rPh>
    <phoneticPr fontId="3"/>
  </si>
  <si>
    <t>備考</t>
    <rPh sb="0" eb="2">
      <t>ビコウ</t>
    </rPh>
    <phoneticPr fontId="3"/>
  </si>
  <si>
    <t>　１　管理者のほか、居宅介護・外出介護の場合はサービス提供責任者の、行動援護の場合はサービス提供責任者及び行</t>
    <rPh sb="3" eb="6">
      <t>カンリシャ</t>
    </rPh>
    <rPh sb="10" eb="12">
      <t>キョタク</t>
    </rPh>
    <rPh sb="12" eb="14">
      <t>カイゴ</t>
    </rPh>
    <rPh sb="15" eb="17">
      <t>ガイシュツ</t>
    </rPh>
    <rPh sb="17" eb="19">
      <t>カイゴ</t>
    </rPh>
    <rPh sb="20" eb="22">
      <t>バアイ</t>
    </rPh>
    <rPh sb="27" eb="29">
      <t>テイキョウ</t>
    </rPh>
    <rPh sb="29" eb="32">
      <t>セキニンシャ</t>
    </rPh>
    <rPh sb="34" eb="36">
      <t>コウドウ</t>
    </rPh>
    <rPh sb="36" eb="38">
      <t>エンゴ</t>
    </rPh>
    <rPh sb="39" eb="41">
      <t>バアイ</t>
    </rPh>
    <rPh sb="46" eb="48">
      <t>テイキョウ</t>
    </rPh>
    <rPh sb="48" eb="51">
      <t>セキニンシャ</t>
    </rPh>
    <rPh sb="51" eb="52">
      <t>オヨ</t>
    </rPh>
    <rPh sb="53" eb="54">
      <t>ギョウ</t>
    </rPh>
    <phoneticPr fontId="3"/>
  </si>
  <si>
    <t>　　動援護に従事する従業者の、共同生活援助の場合は世話人の経歴書が必要です。</t>
    <phoneticPr fontId="3"/>
  </si>
  <si>
    <t>　２　「○○○」には、「管理者」「サービス提供責任者」「世話人」等を記載してください。</t>
    <rPh sb="12" eb="15">
      <t>カンリシャ</t>
    </rPh>
    <rPh sb="21" eb="23">
      <t>テイキョウ</t>
    </rPh>
    <rPh sb="23" eb="25">
      <t>セキニン</t>
    </rPh>
    <rPh sb="25" eb="26">
      <t>シャ</t>
    </rPh>
    <rPh sb="28" eb="30">
      <t>セワ</t>
    </rPh>
    <rPh sb="30" eb="31">
      <t>ニン</t>
    </rPh>
    <rPh sb="32" eb="33">
      <t>ナド</t>
    </rPh>
    <rPh sb="34" eb="36">
      <t>キサイ</t>
    </rPh>
    <phoneticPr fontId="3"/>
  </si>
  <si>
    <t>　３　住所・電話番号は、自宅のものを記載してください。</t>
    <rPh sb="3" eb="5">
      <t>ジュウショ</t>
    </rPh>
    <rPh sb="6" eb="8">
      <t>デンワ</t>
    </rPh>
    <rPh sb="8" eb="10">
      <t>バンゴウ</t>
    </rPh>
    <rPh sb="12" eb="14">
      <t>ジタク</t>
    </rPh>
    <rPh sb="18" eb="20">
      <t>キサイ</t>
    </rPh>
    <phoneticPr fontId="3"/>
  </si>
  <si>
    <t>（参考様式４）</t>
    <rPh sb="1" eb="3">
      <t>サンコウ</t>
    </rPh>
    <rPh sb="3" eb="5">
      <t>ヨウシキ</t>
    </rPh>
    <phoneticPr fontId="3"/>
  </si>
  <si>
    <t>氏　　名</t>
    <rPh sb="0" eb="1">
      <t>シ</t>
    </rPh>
    <rPh sb="3" eb="4">
      <t>メイ</t>
    </rPh>
    <phoneticPr fontId="3"/>
  </si>
  <si>
    <t>実 務 経 験 証 明 書</t>
    <rPh sb="0" eb="1">
      <t>ジツ</t>
    </rPh>
    <rPh sb="2" eb="3">
      <t>ツトム</t>
    </rPh>
    <rPh sb="4" eb="5">
      <t>キョウ</t>
    </rPh>
    <rPh sb="6" eb="7">
      <t>シルシ</t>
    </rPh>
    <rPh sb="8" eb="9">
      <t>アカシ</t>
    </rPh>
    <rPh sb="10" eb="11">
      <t>メイ</t>
    </rPh>
    <rPh sb="12" eb="13">
      <t>ショ</t>
    </rPh>
    <phoneticPr fontId="3"/>
  </si>
  <si>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3"/>
  </si>
  <si>
    <t>現　住　所</t>
    <rPh sb="0" eb="1">
      <t>ウツツ</t>
    </rPh>
    <rPh sb="2" eb="3">
      <t>ジュウ</t>
    </rPh>
    <rPh sb="4" eb="5">
      <t>ショ</t>
    </rPh>
    <phoneticPr fontId="3"/>
  </si>
  <si>
    <t>施設又は事業所名</t>
    <rPh sb="0" eb="2">
      <t>シセツ</t>
    </rPh>
    <rPh sb="2" eb="3">
      <t>マタ</t>
    </rPh>
    <rPh sb="4" eb="6">
      <t>ジギョウ</t>
    </rPh>
    <rPh sb="6" eb="7">
      <t>ショ</t>
    </rPh>
    <rPh sb="7" eb="8">
      <t>メイ</t>
    </rPh>
    <phoneticPr fontId="3"/>
  </si>
  <si>
    <t>施設・事業所の種別（　　　　　　　　　　　　　　　　　　　　　）</t>
    <rPh sb="0" eb="2">
      <t>シセツ</t>
    </rPh>
    <rPh sb="3" eb="6">
      <t>ジギョウショ</t>
    </rPh>
    <rPh sb="7" eb="9">
      <t>シュベツ</t>
    </rPh>
    <phoneticPr fontId="3"/>
  </si>
  <si>
    <t>業　務　内　容</t>
    <rPh sb="0" eb="1">
      <t>ギョウ</t>
    </rPh>
    <rPh sb="2" eb="3">
      <t>ツトム</t>
    </rPh>
    <rPh sb="4" eb="5">
      <t>ナイ</t>
    </rPh>
    <rPh sb="6" eb="7">
      <t>カタチ</t>
    </rPh>
    <phoneticPr fontId="3"/>
  </si>
  <si>
    <t>職名（　　　　　　　　　　　　　　　）</t>
    <rPh sb="0" eb="2">
      <t>ショクメイ</t>
    </rPh>
    <phoneticPr fontId="3"/>
  </si>
  <si>
    <t>業　務　期　間</t>
    <rPh sb="0" eb="1">
      <t>ギョウ</t>
    </rPh>
    <rPh sb="2" eb="3">
      <t>ツトム</t>
    </rPh>
    <rPh sb="4" eb="5">
      <t>キ</t>
    </rPh>
    <rPh sb="6" eb="7">
      <t>アイダ</t>
    </rPh>
    <phoneticPr fontId="3"/>
  </si>
  <si>
    <t>（注）</t>
    <rPh sb="1" eb="2">
      <t>チュウ</t>
    </rPh>
    <phoneticPr fontId="3"/>
  </si>
  <si>
    <t>１．</t>
    <phoneticPr fontId="3"/>
  </si>
  <si>
    <t>２．</t>
    <phoneticPr fontId="3"/>
  </si>
  <si>
    <t>３．</t>
    <phoneticPr fontId="3"/>
  </si>
  <si>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3"/>
  </si>
  <si>
    <t>４．</t>
    <phoneticPr fontId="3"/>
  </si>
  <si>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3"/>
  </si>
  <si>
    <t>令和　　　　年　　　　月　　　　日</t>
    <rPh sb="0" eb="2">
      <t>レイワ</t>
    </rPh>
    <rPh sb="6" eb="7">
      <t>ネン</t>
    </rPh>
    <rPh sb="11" eb="12">
      <t>ガツ</t>
    </rPh>
    <rPh sb="16" eb="17">
      <t>ニチ</t>
    </rPh>
    <phoneticPr fontId="3"/>
  </si>
  <si>
    <t>役　員　等　名　簿</t>
    <rPh sb="0" eb="1">
      <t>エキ</t>
    </rPh>
    <rPh sb="2" eb="3">
      <t>イン</t>
    </rPh>
    <rPh sb="4" eb="5">
      <t>ナド</t>
    </rPh>
    <rPh sb="6" eb="7">
      <t>メイ</t>
    </rPh>
    <rPh sb="8" eb="9">
      <t>ボ</t>
    </rPh>
    <phoneticPr fontId="3"/>
  </si>
  <si>
    <t>申請者（法人）名（　　　　　　　　　　　　　　）</t>
    <rPh sb="0" eb="3">
      <t>シンセイシャ</t>
    </rPh>
    <rPh sb="4" eb="6">
      <t>ホウジン</t>
    </rPh>
    <rPh sb="7" eb="8">
      <t>ナ</t>
    </rPh>
    <phoneticPr fontId="8"/>
  </si>
  <si>
    <t>（ふりがな）
氏名</t>
    <phoneticPr fontId="8"/>
  </si>
  <si>
    <t>生年月日</t>
    <rPh sb="0" eb="2">
      <t>セイネン</t>
    </rPh>
    <rPh sb="2" eb="4">
      <t>ガッピ</t>
    </rPh>
    <phoneticPr fontId="8"/>
  </si>
  <si>
    <r>
      <t>（ふりがな）</t>
    </r>
    <r>
      <rPr>
        <sz val="11"/>
        <rFont val="ＭＳ ゴシック"/>
        <family val="3"/>
        <charset val="128"/>
      </rPr>
      <t xml:space="preserve">
住所</t>
    </r>
    <rPh sb="7" eb="9">
      <t>ジュウショ</t>
    </rPh>
    <phoneticPr fontId="8"/>
  </si>
  <si>
    <t>役職名・呼称</t>
    <rPh sb="0" eb="3">
      <t>ヤクショクメイ</t>
    </rPh>
    <rPh sb="4" eb="5">
      <t>ヨ</t>
    </rPh>
    <rPh sb="5" eb="6">
      <t>ショウ</t>
    </rPh>
    <phoneticPr fontId="8"/>
  </si>
  <si>
    <t>TEL</t>
    <phoneticPr fontId="8"/>
  </si>
  <si>
    <t>FAX</t>
    <phoneticPr fontId="8"/>
  </si>
  <si>
    <t>注　当該法人の役員（業務を執行する社員、取締役、執行役又はこれらに準ずる者をいい、相談役、顧問</t>
    <rPh sb="0" eb="1">
      <t>チュウ</t>
    </rPh>
    <rPh sb="2" eb="4">
      <t>トウガイ</t>
    </rPh>
    <rPh sb="4" eb="6">
      <t>ホウジン</t>
    </rPh>
    <rPh sb="7" eb="9">
      <t>ヤクイン</t>
    </rPh>
    <rPh sb="10" eb="12">
      <t>ギョウム</t>
    </rPh>
    <rPh sb="13" eb="15">
      <t>シッコウ</t>
    </rPh>
    <rPh sb="17" eb="19">
      <t>シャイン</t>
    </rPh>
    <rPh sb="20" eb="23">
      <t>トリシマリヤク</t>
    </rPh>
    <rPh sb="24" eb="26">
      <t>シッコウ</t>
    </rPh>
    <rPh sb="26" eb="27">
      <t>ヤク</t>
    </rPh>
    <rPh sb="27" eb="28">
      <t>マタ</t>
    </rPh>
    <rPh sb="33" eb="34">
      <t>ジュン</t>
    </rPh>
    <rPh sb="36" eb="37">
      <t>モノ</t>
    </rPh>
    <rPh sb="41" eb="44">
      <t>ソウダンヤク</t>
    </rPh>
    <rPh sb="45" eb="47">
      <t>コモン</t>
    </rPh>
    <phoneticPr fontId="8"/>
  </si>
  <si>
    <t>　その他いかなる名称を有する者であるかを問わず、法人に対し業務を執行する社員、取締役、執行役又</t>
    <rPh sb="3" eb="4">
      <t>タ</t>
    </rPh>
    <rPh sb="8" eb="10">
      <t>メイショウ</t>
    </rPh>
    <rPh sb="11" eb="12">
      <t>ユウ</t>
    </rPh>
    <rPh sb="14" eb="15">
      <t>モノ</t>
    </rPh>
    <rPh sb="20" eb="21">
      <t>ト</t>
    </rPh>
    <rPh sb="24" eb="26">
      <t>ホウジン</t>
    </rPh>
    <rPh sb="27" eb="28">
      <t>タイ</t>
    </rPh>
    <rPh sb="29" eb="31">
      <t>ギョウム</t>
    </rPh>
    <rPh sb="32" eb="34">
      <t>シッコウ</t>
    </rPh>
    <rPh sb="36" eb="38">
      <t>シャイン</t>
    </rPh>
    <rPh sb="39" eb="42">
      <t>トリシマリヤク</t>
    </rPh>
    <rPh sb="43" eb="45">
      <t>シッコウ</t>
    </rPh>
    <rPh sb="45" eb="46">
      <t>ヤク</t>
    </rPh>
    <rPh sb="46" eb="47">
      <t>マタ</t>
    </rPh>
    <phoneticPr fontId="8"/>
  </si>
  <si>
    <t>　はこれらに準ずる者と同等の支配力を有するものと認められる者を含む。）及び事業所を管理する者に</t>
    <rPh sb="6" eb="7">
      <t>ジュン</t>
    </rPh>
    <rPh sb="9" eb="10">
      <t>モノ</t>
    </rPh>
    <rPh sb="11" eb="13">
      <t>ドウトウ</t>
    </rPh>
    <rPh sb="14" eb="17">
      <t>シハイリョク</t>
    </rPh>
    <rPh sb="18" eb="19">
      <t>ユウ</t>
    </rPh>
    <rPh sb="24" eb="25">
      <t>ミト</t>
    </rPh>
    <rPh sb="29" eb="30">
      <t>モノ</t>
    </rPh>
    <rPh sb="31" eb="32">
      <t>フク</t>
    </rPh>
    <rPh sb="35" eb="36">
      <t>オヨ</t>
    </rPh>
    <rPh sb="37" eb="40">
      <t>ジギョウショ</t>
    </rPh>
    <rPh sb="41" eb="43">
      <t>カンリ</t>
    </rPh>
    <rPh sb="45" eb="46">
      <t>モノ</t>
    </rPh>
    <phoneticPr fontId="8"/>
  </si>
  <si>
    <t>　ついて記入してください。</t>
    <rPh sb="4" eb="6">
      <t>キニュウ</t>
    </rPh>
    <phoneticPr fontId="8"/>
  </si>
  <si>
    <t>別紙</t>
    <rPh sb="0" eb="2">
      <t>ベッシ</t>
    </rPh>
    <phoneticPr fontId="3"/>
  </si>
  <si>
    <t>　他の法律において既に指定を受けている事業等について</t>
    <rPh sb="1" eb="2">
      <t>タ</t>
    </rPh>
    <rPh sb="3" eb="5">
      <t>ホウリツ</t>
    </rPh>
    <rPh sb="9" eb="10">
      <t>スデ</t>
    </rPh>
    <rPh sb="11" eb="13">
      <t>シテイ</t>
    </rPh>
    <rPh sb="14" eb="15">
      <t>ウ</t>
    </rPh>
    <rPh sb="19" eb="21">
      <t>ジギョウ</t>
    </rPh>
    <rPh sb="21" eb="22">
      <t>トウ</t>
    </rPh>
    <phoneticPr fontId="3"/>
  </si>
  <si>
    <t>法律の名称・事業等の種類</t>
    <rPh sb="0" eb="2">
      <t>ホウリツ</t>
    </rPh>
    <rPh sb="3" eb="5">
      <t>メイショウ</t>
    </rPh>
    <rPh sb="6" eb="8">
      <t>ジギョウ</t>
    </rPh>
    <rPh sb="8" eb="9">
      <t>トウ</t>
    </rPh>
    <rPh sb="10" eb="12">
      <t>シュルイ</t>
    </rPh>
    <phoneticPr fontId="3"/>
  </si>
  <si>
    <t>指定年月日</t>
    <rPh sb="0" eb="2">
      <t>シテイ</t>
    </rPh>
    <rPh sb="2" eb="5">
      <t>ネンガッピ</t>
    </rPh>
    <phoneticPr fontId="3"/>
  </si>
  <si>
    <t>指定事業所番号</t>
    <rPh sb="0" eb="2">
      <t>シテイ</t>
    </rPh>
    <rPh sb="2" eb="5">
      <t>ジギョウショ</t>
    </rPh>
    <rPh sb="5" eb="7">
      <t>バンゴウ</t>
    </rPh>
    <phoneticPr fontId="3"/>
  </si>
  <si>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3"/>
  </si>
  <si>
    <t>サービス種別</t>
    <rPh sb="4" eb="6">
      <t>シュベツ</t>
    </rPh>
    <phoneticPr fontId="23"/>
  </si>
  <si>
    <t>年</t>
    <rPh sb="0" eb="1">
      <t>ネン</t>
    </rPh>
    <phoneticPr fontId="3"/>
  </si>
  <si>
    <t>月</t>
    <rPh sb="0" eb="1">
      <t>ゲツ</t>
    </rPh>
    <phoneticPr fontId="3"/>
  </si>
  <si>
    <t>事業所名</t>
    <rPh sb="0" eb="3">
      <t>ジギョウショ</t>
    </rPh>
    <rPh sb="3" eb="4">
      <t>メイ</t>
    </rPh>
    <phoneticPr fontId="23"/>
  </si>
  <si>
    <t>(1)記載する期間</t>
    <rPh sb="3" eb="5">
      <t>キサイ</t>
    </rPh>
    <rPh sb="7" eb="9">
      <t>キカン</t>
    </rPh>
    <phoneticPr fontId="3"/>
  </si>
  <si>
    <t>４週</t>
  </si>
  <si>
    <t>(2)予定/実績の別</t>
    <rPh sb="3" eb="5">
      <t>ヨテイ</t>
    </rPh>
    <rPh sb="6" eb="8">
      <t>ジッセキ</t>
    </rPh>
    <rPh sb="9" eb="10">
      <t>ベツ</t>
    </rPh>
    <phoneticPr fontId="3"/>
  </si>
  <si>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3"/>
  </si>
  <si>
    <t>時間/週</t>
    <rPh sb="0" eb="2">
      <t>ジカン</t>
    </rPh>
    <rPh sb="3" eb="4">
      <t>シュウ</t>
    </rPh>
    <phoneticPr fontId="3"/>
  </si>
  <si>
    <t>時間/月</t>
    <rPh sb="0" eb="2">
      <t>ジカン</t>
    </rPh>
    <rPh sb="3" eb="4">
      <t>ツキ</t>
    </rPh>
    <phoneticPr fontId="3"/>
  </si>
  <si>
    <t>No.</t>
    <phoneticPr fontId="3"/>
  </si>
  <si>
    <t>(4)職種</t>
    <rPh sb="3" eb="5">
      <t>ショクシュ</t>
    </rPh>
    <phoneticPr fontId="3"/>
  </si>
  <si>
    <t>(5)勤務形態</t>
    <rPh sb="3" eb="5">
      <t>キンム</t>
    </rPh>
    <rPh sb="5" eb="7">
      <t>ケイタイ</t>
    </rPh>
    <phoneticPr fontId="3"/>
  </si>
  <si>
    <t>(6)資格</t>
    <rPh sb="3" eb="5">
      <t>シカク</t>
    </rPh>
    <phoneticPr fontId="3"/>
  </si>
  <si>
    <t>(7)氏名</t>
    <rPh sb="3" eb="5">
      <t>シメイ</t>
    </rPh>
    <phoneticPr fontId="3"/>
  </si>
  <si>
    <t>(8)</t>
    <phoneticPr fontId="3"/>
  </si>
  <si>
    <t>(9)勤務時間数合計</t>
    <rPh sb="3" eb="5">
      <t>キンム</t>
    </rPh>
    <rPh sb="5" eb="7">
      <t>ジカン</t>
    </rPh>
    <rPh sb="7" eb="8">
      <t>スウ</t>
    </rPh>
    <rPh sb="8" eb="10">
      <t>ゴウケイ</t>
    </rPh>
    <phoneticPr fontId="3"/>
  </si>
  <si>
    <t>(10)週平均の勤務時間数</t>
    <rPh sb="4" eb="7">
      <t>シュウヘイキン</t>
    </rPh>
    <rPh sb="8" eb="10">
      <t>キンム</t>
    </rPh>
    <rPh sb="10" eb="12">
      <t>ジカン</t>
    </rPh>
    <rPh sb="12" eb="13">
      <t>スウ</t>
    </rPh>
    <phoneticPr fontId="3"/>
  </si>
  <si>
    <t>(11)兼務状況
（兼務先／兼務する職務の内容）等</t>
    <phoneticPr fontId="3"/>
  </si>
  <si>
    <t>第１週</t>
    <rPh sb="0" eb="1">
      <t>ダイ</t>
    </rPh>
    <rPh sb="2" eb="3">
      <t>シュウ</t>
    </rPh>
    <phoneticPr fontId="3"/>
  </si>
  <si>
    <t>第２週</t>
    <rPh sb="0" eb="1">
      <t>ダイ</t>
    </rPh>
    <rPh sb="2" eb="3">
      <t>シュウ</t>
    </rPh>
    <phoneticPr fontId="3"/>
  </si>
  <si>
    <t>第３週</t>
    <rPh sb="0" eb="1">
      <t>ダイ</t>
    </rPh>
    <rPh sb="2" eb="3">
      <t>シュウ</t>
    </rPh>
    <phoneticPr fontId="3"/>
  </si>
  <si>
    <t>第４週</t>
    <rPh sb="0" eb="1">
      <t>ダイ</t>
    </rPh>
    <rPh sb="2" eb="3">
      <t>シュウ</t>
    </rPh>
    <phoneticPr fontId="3"/>
  </si>
  <si>
    <t>第５週</t>
    <rPh sb="0" eb="1">
      <t>ダイ</t>
    </rPh>
    <rPh sb="2" eb="3">
      <t>シュウ</t>
    </rPh>
    <phoneticPr fontId="3"/>
  </si>
  <si>
    <t>※選択肢にない職種については直接入力してください</t>
    <phoneticPr fontId="28"/>
  </si>
  <si>
    <t>管理者</t>
    <rPh sb="0" eb="3">
      <t>カンリシャ</t>
    </rPh>
    <phoneticPr fontId="28"/>
  </si>
  <si>
    <t>A</t>
  </si>
  <si>
    <t>B</t>
  </si>
  <si>
    <t>C</t>
  </si>
  <si>
    <t>従業者</t>
    <rPh sb="0" eb="3">
      <t>ジュウギョウシャ</t>
    </rPh>
    <phoneticPr fontId="28"/>
  </si>
  <si>
    <t>D</t>
  </si>
  <si>
    <t>合計</t>
    <rPh sb="0" eb="2">
      <t>ゴウケイ</t>
    </rPh>
    <phoneticPr fontId="3"/>
  </si>
  <si>
    <t>サービス提供時間</t>
    <rPh sb="4" eb="6">
      <t>テイキョウ</t>
    </rPh>
    <rPh sb="6" eb="8">
      <t>ジカン</t>
    </rPh>
    <phoneticPr fontId="3"/>
  </si>
  <si>
    <t>＜人員基準に関する実人数集計＞</t>
    <rPh sb="1" eb="5">
      <t>ジンインキジュン</t>
    </rPh>
    <rPh sb="6" eb="7">
      <t>カン</t>
    </rPh>
    <rPh sb="9" eb="10">
      <t>ジツ</t>
    </rPh>
    <rPh sb="10" eb="12">
      <t>ニンズウ</t>
    </rPh>
    <rPh sb="12" eb="14">
      <t>シュウケイ</t>
    </rPh>
    <phoneticPr fontId="3"/>
  </si>
  <si>
    <t>専従</t>
    <rPh sb="0" eb="2">
      <t>センジュウ</t>
    </rPh>
    <phoneticPr fontId="15"/>
  </si>
  <si>
    <t>兼務</t>
    <rPh sb="0" eb="2">
      <t>ケンム</t>
    </rPh>
    <phoneticPr fontId="15"/>
  </si>
  <si>
    <t>常勤</t>
    <rPh sb="0" eb="2">
      <t>ジョウキン</t>
    </rPh>
    <phoneticPr fontId="3"/>
  </si>
  <si>
    <t>非常勤</t>
    <rPh sb="0" eb="3">
      <t>ヒジョウキン</t>
    </rPh>
    <phoneticPr fontId="3"/>
  </si>
  <si>
    <t>常勤換算数</t>
    <rPh sb="0" eb="5">
      <t>ジョウキンカンサンスウ</t>
    </rPh>
    <phoneticPr fontId="2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</si>
  <si>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3"/>
  </si>
  <si>
    <t>　(1) 「４週」・「暦月」のいずれかを選択してください。</t>
    <rPh sb="7" eb="8">
      <t>シュウ</t>
    </rPh>
    <rPh sb="11" eb="12">
      <t>レキ</t>
    </rPh>
    <rPh sb="12" eb="13">
      <t>ツキ</t>
    </rPh>
    <rPh sb="20" eb="22">
      <t>センタク</t>
    </rPh>
    <phoneticPr fontId="23"/>
  </si>
  <si>
    <t>　(2) 「予定」・「実績」のいずれかを選択してください。</t>
    <rPh sb="6" eb="8">
      <t>ヨテイ</t>
    </rPh>
    <rPh sb="11" eb="13">
      <t>ジッセキ</t>
    </rPh>
    <rPh sb="20" eb="22">
      <t>センタク</t>
    </rPh>
    <phoneticPr fontId="23"/>
  </si>
  <si>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3"/>
  </si>
  <si>
    <t>　(4) 従業者の職種を入力してください。</t>
    <rPh sb="5" eb="8">
      <t>ジュウギョウシャ</t>
    </rPh>
    <rPh sb="9" eb="11">
      <t>ショクシュ</t>
    </rPh>
    <rPh sb="12" eb="14">
      <t>ニュウリョク</t>
    </rPh>
    <phoneticPr fontId="23"/>
  </si>
  <si>
    <t xml:space="preserve"> 　　 記入の順序は、職種ごとにまとめてください。</t>
    <rPh sb="4" eb="6">
      <t>キニュウ</t>
    </rPh>
    <rPh sb="7" eb="9">
      <t>ジュンジョ</t>
    </rPh>
    <rPh sb="11" eb="13">
      <t>ショクシュ</t>
    </rPh>
    <phoneticPr fontId="23"/>
  </si>
  <si>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7"/>
  </si>
  <si>
    <t>記号</t>
    <rPh sb="0" eb="2">
      <t>キゴウ</t>
    </rPh>
    <phoneticPr fontId="23"/>
  </si>
  <si>
    <t>区分</t>
    <rPh sb="0" eb="2">
      <t>クブン</t>
    </rPh>
    <phoneticPr fontId="23"/>
  </si>
  <si>
    <t>常勤で専従</t>
    <rPh sb="0" eb="2">
      <t>ジョウキン</t>
    </rPh>
    <rPh sb="3" eb="5">
      <t>センジュウ</t>
    </rPh>
    <phoneticPr fontId="23"/>
  </si>
  <si>
    <t>常勤で兼務</t>
    <rPh sb="0" eb="2">
      <t>ジョウキン</t>
    </rPh>
    <rPh sb="3" eb="5">
      <t>ケンム</t>
    </rPh>
    <phoneticPr fontId="23"/>
  </si>
  <si>
    <t>非常勤で専従</t>
    <rPh sb="0" eb="3">
      <t>ヒジョウキン</t>
    </rPh>
    <rPh sb="4" eb="6">
      <t>センジュウ</t>
    </rPh>
    <phoneticPr fontId="23"/>
  </si>
  <si>
    <t>非常勤で兼務</t>
    <rPh sb="0" eb="3">
      <t>ヒジョウキン</t>
    </rPh>
    <rPh sb="4" eb="6">
      <t>ケンム</t>
    </rPh>
    <phoneticPr fontId="23"/>
  </si>
  <si>
    <t>（注）常勤・非常勤の区分について</t>
    <rPh sb="1" eb="2">
      <t>チュウ</t>
    </rPh>
    <rPh sb="3" eb="5">
      <t>ジョウキン</t>
    </rPh>
    <rPh sb="6" eb="9">
      <t>ヒジョウキン</t>
    </rPh>
    <rPh sb="10" eb="12">
      <t>クブン</t>
    </rPh>
    <phoneticPr fontId="23"/>
  </si>
  <si>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3"/>
  </si>
  <si>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3"/>
  </si>
  <si>
    <t>　(6) 従業者の保有する資格を入力してください。</t>
    <rPh sb="5" eb="8">
      <t>ジュウギョウシャ</t>
    </rPh>
    <rPh sb="9" eb="11">
      <t>ホユウ</t>
    </rPh>
    <rPh sb="13" eb="15">
      <t>シカク</t>
    </rPh>
    <rPh sb="16" eb="18">
      <t>ニュウリョク</t>
    </rPh>
    <phoneticPr fontId="23"/>
  </si>
  <si>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3"/>
  </si>
  <si>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3"/>
  </si>
  <si>
    <t>　(7) 従業者の氏名を記入してください。</t>
    <rPh sb="5" eb="8">
      <t>ジュウギョウシャ</t>
    </rPh>
    <rPh sb="9" eb="11">
      <t>シメイ</t>
    </rPh>
    <rPh sb="12" eb="14">
      <t>キニュウ</t>
    </rPh>
    <phoneticPr fontId="23"/>
  </si>
  <si>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23"/>
  </si>
  <si>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23"/>
  </si>
  <si>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3"/>
  </si>
  <si>
    <t>※指定基準の確認に際しては、４週分の入力で差し支えありません。</t>
    <rPh sb="1" eb="5">
      <t>シテイキジュン</t>
    </rPh>
    <rPh sb="15" eb="17">
      <t>シュウブン</t>
    </rPh>
    <rPh sb="18" eb="20">
      <t>ニュウリョク</t>
    </rPh>
    <rPh sb="21" eb="22">
      <t>サ</t>
    </rPh>
    <rPh sb="23" eb="24">
      <t>ツカ</t>
    </rPh>
    <phoneticPr fontId="3"/>
  </si>
  <si>
    <t>　(10) 従業者ごとに、合計勤務時間数を入力してください。</t>
    <rPh sb="6" eb="9">
      <t>ジュウギョウシャ</t>
    </rPh>
    <rPh sb="13" eb="15">
      <t>ゴウケイ</t>
    </rPh>
    <rPh sb="15" eb="17">
      <t>キンム</t>
    </rPh>
    <rPh sb="17" eb="20">
      <t>ジカンスウ</t>
    </rPh>
    <rPh sb="21" eb="23">
      <t>ニュウリョク</t>
    </rPh>
    <phoneticPr fontId="23"/>
  </si>
  <si>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23"/>
  </si>
  <si>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3"/>
  </si>
  <si>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23"/>
  </si>
  <si>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3"/>
  </si>
  <si>
    <t>　　　 その他、特記事項欄としてもご活用ください。</t>
    <rPh sb="6" eb="7">
      <t>タ</t>
    </rPh>
    <rPh sb="8" eb="10">
      <t>トッキ</t>
    </rPh>
    <rPh sb="10" eb="12">
      <t>ジコウ</t>
    </rPh>
    <rPh sb="12" eb="13">
      <t>ラン</t>
    </rPh>
    <rPh sb="18" eb="20">
      <t>カツヨウ</t>
    </rPh>
    <phoneticPr fontId="7"/>
  </si>
  <si>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3"/>
  </si>
  <si>
    <t xml:space="preserve"> （14) 必要項目を満たしていれば、各事業所で使用するシフト表等をもって代替書類として差し支えありません。</t>
    <phoneticPr fontId="3"/>
  </si>
  <si>
    <t>※４週を選択してください。</t>
  </si>
  <si>
    <t>　５週目の欄は使用しないでください。</t>
  </si>
  <si>
    <t>番　　　　　号</t>
    <rPh sb="0" eb="1">
      <t>バン</t>
    </rPh>
    <rPh sb="6" eb="7">
      <t>ゴウ</t>
    </rPh>
    <phoneticPr fontId="3"/>
  </si>
  <si>
    <t>様</t>
    <rPh sb="0" eb="1">
      <t>サマ</t>
    </rPh>
    <phoneticPr fontId="3"/>
  </si>
  <si>
    <t>施設又は事業所所在地及び名称</t>
    <rPh sb="0" eb="2">
      <t>シセツ</t>
    </rPh>
    <rPh sb="2" eb="3">
      <t>マタ</t>
    </rPh>
    <rPh sb="4" eb="7">
      <t>ジギョウショ</t>
    </rPh>
    <rPh sb="7" eb="10">
      <t>ショザイチ</t>
    </rPh>
    <rPh sb="10" eb="11">
      <t>オヨ</t>
    </rPh>
    <rPh sb="12" eb="14">
      <t>メイショウ</t>
    </rPh>
    <phoneticPr fontId="3"/>
  </si>
  <si>
    <t>代表者氏名</t>
    <rPh sb="0" eb="3">
      <t>ダイヒョウシャ</t>
    </rPh>
    <rPh sb="3" eb="5">
      <t>シメイ</t>
    </rPh>
    <phoneticPr fontId="3"/>
  </si>
  <si>
    <t>印</t>
    <rPh sb="0" eb="1">
      <t>イン</t>
    </rPh>
    <phoneticPr fontId="3"/>
  </si>
  <si>
    <t>（生年月日　　年　　月　　日）</t>
    <rPh sb="1" eb="3">
      <t>セイネン</t>
    </rPh>
    <rPh sb="3" eb="5">
      <t>ガッピ</t>
    </rPh>
    <rPh sb="7" eb="8">
      <t>ネン</t>
    </rPh>
    <rPh sb="10" eb="11">
      <t>ガツ</t>
    </rPh>
    <rPh sb="13" eb="14">
      <t>ニチ</t>
    </rPh>
    <phoneticPr fontId="3"/>
  </si>
  <si>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3"/>
  </si>
  <si>
    <t>うち業務に従事した日数</t>
    <rPh sb="2" eb="4">
      <t>ギョウム</t>
    </rPh>
    <rPh sb="5" eb="7">
      <t>ジュウジ</t>
    </rPh>
    <rPh sb="9" eb="11">
      <t>ニッスウ</t>
    </rPh>
    <phoneticPr fontId="3"/>
  </si>
  <si>
    <t>施設又は事業所名欄には、居宅介護、生活介護等の種別も記入すること。</t>
    <rPh sb="0" eb="2">
      <t>シセツ</t>
    </rPh>
    <rPh sb="2" eb="3">
      <t>マタ</t>
    </rPh>
    <rPh sb="4" eb="7">
      <t>ジギョウショ</t>
    </rPh>
    <rPh sb="7" eb="8">
      <t>メイ</t>
    </rPh>
    <rPh sb="8" eb="9">
      <t>ラン</t>
    </rPh>
    <rPh sb="12" eb="14">
      <t>キョタク</t>
    </rPh>
    <rPh sb="14" eb="16">
      <t>カイゴ</t>
    </rPh>
    <rPh sb="17" eb="19">
      <t>セイカツ</t>
    </rPh>
    <rPh sb="19" eb="21">
      <t>カイゴ</t>
    </rPh>
    <rPh sb="21" eb="22">
      <t>ナド</t>
    </rPh>
    <rPh sb="23" eb="25">
      <t>シュベツ</t>
    </rPh>
    <rPh sb="26" eb="28">
      <t>キニュウ</t>
    </rPh>
    <phoneticPr fontId="3"/>
  </si>
  <si>
    <t>業務期間欄は、証明を受ける者が障害者に対する直接的な援助を行っていた期間を記入すること。（産休・育休・療養休暇や長期研修期間等は業務期間となりません）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7">
      <t>ショウガイ</t>
    </rPh>
    <rPh sb="17" eb="18">
      <t>シャ</t>
    </rPh>
    <rPh sb="19" eb="20">
      <t>タイ</t>
    </rPh>
    <rPh sb="22" eb="25">
      <t>チョクセツテキ</t>
    </rPh>
    <rPh sb="26" eb="28">
      <t>エンジョ</t>
    </rPh>
    <rPh sb="29" eb="30">
      <t>オコナ</t>
    </rPh>
    <rPh sb="34" eb="36">
      <t>キカン</t>
    </rPh>
    <rPh sb="37" eb="39">
      <t>キニュウ</t>
    </rPh>
    <rPh sb="45" eb="47">
      <t>サンキュウ</t>
    </rPh>
    <rPh sb="48" eb="49">
      <t>イク</t>
    </rPh>
    <rPh sb="49" eb="50">
      <t>キュウ</t>
    </rPh>
    <rPh sb="51" eb="53">
      <t>リョウヨウ</t>
    </rPh>
    <rPh sb="53" eb="55">
      <t>キュウカ</t>
    </rPh>
    <rPh sb="56" eb="58">
      <t>チョウキ</t>
    </rPh>
    <rPh sb="58" eb="60">
      <t>ケンシュウ</t>
    </rPh>
    <rPh sb="60" eb="63">
      <t>キカントウ</t>
    </rPh>
    <rPh sb="64" eb="66">
      <t>ギョウム</t>
    </rPh>
    <rPh sb="66" eb="68">
      <t>キカン</t>
    </rPh>
    <phoneticPr fontId="3"/>
  </si>
  <si>
    <t>業務内容欄は、生活支援員、看護師等の職名を記入し、業務内容について具体的に記入すること。</t>
    <rPh sb="0" eb="2">
      <t>ギョウム</t>
    </rPh>
    <rPh sb="2" eb="4">
      <t>ナイヨウ</t>
    </rPh>
    <rPh sb="4" eb="5">
      <t>ラン</t>
    </rPh>
    <rPh sb="7" eb="9">
      <t>セイカツ</t>
    </rPh>
    <rPh sb="9" eb="12">
      <t>シエンイン</t>
    </rPh>
    <rPh sb="13" eb="16">
      <t>カンゴシ</t>
    </rPh>
    <rPh sb="16" eb="17">
      <t>トウ</t>
    </rPh>
    <rPh sb="18" eb="20">
      <t>ショクメイ</t>
    </rPh>
    <rPh sb="21" eb="23">
      <t>キニュウ</t>
    </rPh>
    <rPh sb="25" eb="27">
      <t>ギョウム</t>
    </rPh>
    <rPh sb="27" eb="29">
      <t>ナイヨウ</t>
    </rPh>
    <rPh sb="33" eb="36">
      <t>グタイテキ</t>
    </rPh>
    <rPh sb="37" eb="39">
      <t>キニュウ</t>
    </rPh>
    <phoneticPr fontId="3"/>
  </si>
  <si>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3"/>
  </si>
  <si>
    <t>実 務 経 験 見 込 証 明 書</t>
    <rPh sb="0" eb="1">
      <t>ジツ</t>
    </rPh>
    <rPh sb="2" eb="3">
      <t>ツトム</t>
    </rPh>
    <rPh sb="4" eb="5">
      <t>キョウ</t>
    </rPh>
    <rPh sb="6" eb="7">
      <t>シルシ</t>
    </rPh>
    <rPh sb="8" eb="9">
      <t>ミ</t>
    </rPh>
    <rPh sb="10" eb="11">
      <t>コミ</t>
    </rPh>
    <rPh sb="12" eb="13">
      <t>アカシ</t>
    </rPh>
    <rPh sb="14" eb="15">
      <t>メイ</t>
    </rPh>
    <rPh sb="16" eb="17">
      <t>ショ</t>
    </rPh>
    <phoneticPr fontId="3"/>
  </si>
  <si>
    <t>施設又は事業所名欄には、居宅介護、生活介護等の種別も記入すること。</t>
    <rPh sb="0" eb="2">
      <t>シセツ</t>
    </rPh>
    <rPh sb="2" eb="3">
      <t>マタ</t>
    </rPh>
    <rPh sb="4" eb="7">
      <t>ジギョウショ</t>
    </rPh>
    <rPh sb="7" eb="8">
      <t>メイ</t>
    </rPh>
    <rPh sb="8" eb="9">
      <t>ラン</t>
    </rPh>
    <rPh sb="12" eb="14">
      <t>キョタク</t>
    </rPh>
    <rPh sb="14" eb="16">
      <t>カイゴ</t>
    </rPh>
    <rPh sb="17" eb="19">
      <t>セイカツ</t>
    </rPh>
    <rPh sb="19" eb="21">
      <t>カイゴ</t>
    </rPh>
    <rPh sb="21" eb="22">
      <t>トウ</t>
    </rPh>
    <rPh sb="23" eb="25">
      <t>シュベツ</t>
    </rPh>
    <rPh sb="26" eb="28">
      <t>キニュウ</t>
    </rPh>
    <phoneticPr fontId="3"/>
  </si>
  <si>
    <t>業務期間欄は、証明を受ける者が障害者に対する直接的な援助を行うと見込まれる期間を記入すること。（産休・育休・療養休暇や長期研修期間等は業務期間となりません）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7">
      <t>ショウガイ</t>
    </rPh>
    <rPh sb="17" eb="18">
      <t>シャ</t>
    </rPh>
    <rPh sb="19" eb="20">
      <t>タイ</t>
    </rPh>
    <rPh sb="22" eb="25">
      <t>チョクセツテキ</t>
    </rPh>
    <rPh sb="26" eb="28">
      <t>エンジョ</t>
    </rPh>
    <rPh sb="29" eb="30">
      <t>オコナ</t>
    </rPh>
    <rPh sb="32" eb="34">
      <t>ミコ</t>
    </rPh>
    <rPh sb="37" eb="39">
      <t>キカン</t>
    </rPh>
    <rPh sb="40" eb="42">
      <t>キニュウ</t>
    </rPh>
    <rPh sb="48" eb="50">
      <t>サンキュウ</t>
    </rPh>
    <rPh sb="51" eb="52">
      <t>イク</t>
    </rPh>
    <rPh sb="52" eb="53">
      <t>キュウ</t>
    </rPh>
    <rPh sb="54" eb="56">
      <t>リョウヨウ</t>
    </rPh>
    <rPh sb="56" eb="58">
      <t>キュウカ</t>
    </rPh>
    <rPh sb="59" eb="61">
      <t>チョウキ</t>
    </rPh>
    <rPh sb="61" eb="63">
      <t>ケンシュウ</t>
    </rPh>
    <rPh sb="63" eb="66">
      <t>キカントウ</t>
    </rPh>
    <rPh sb="67" eb="69">
      <t>ギョウム</t>
    </rPh>
    <rPh sb="69" eb="71">
      <t>キカン</t>
    </rPh>
    <phoneticPr fontId="3"/>
  </si>
  <si>
    <t>業務内容欄は、生活支援員、看護師等の職名を記入し、業務内容について具体的に記入すること。</t>
    <rPh sb="0" eb="2">
      <t>ギョウム</t>
    </rPh>
    <rPh sb="2" eb="4">
      <t>ナイヨウ</t>
    </rPh>
    <rPh sb="4" eb="5">
      <t>ラン</t>
    </rPh>
    <rPh sb="9" eb="11">
      <t>シエン</t>
    </rPh>
    <rPh sb="13" eb="16">
      <t>カンゴシ</t>
    </rPh>
    <rPh sb="16" eb="17">
      <t>トウ</t>
    </rPh>
    <rPh sb="18" eb="20">
      <t>ショクメイ</t>
    </rPh>
    <rPh sb="21" eb="23">
      <t>キニュウ</t>
    </rPh>
    <rPh sb="25" eb="27">
      <t>ギョウム</t>
    </rPh>
    <rPh sb="27" eb="29">
      <t>ナイヨウ</t>
    </rPh>
    <rPh sb="33" eb="36">
      <t>グタイテキ</t>
    </rPh>
    <rPh sb="37" eb="39">
      <t>キニュウ</t>
    </rPh>
    <phoneticPr fontId="3"/>
  </si>
  <si>
    <t>（参考様式９－１）</t>
    <rPh sb="1" eb="3">
      <t>サンコウ</t>
    </rPh>
    <rPh sb="3" eb="5">
      <t>ヨウシキ</t>
    </rPh>
    <phoneticPr fontId="3"/>
  </si>
  <si>
    <t>（参考様式９）</t>
    <rPh sb="1" eb="3">
      <t>サンコウ</t>
    </rPh>
    <rPh sb="3" eb="5">
      <t>ヨウシキ</t>
    </rPh>
    <phoneticPr fontId="3"/>
  </si>
  <si>
    <t>兼務</t>
    <rPh sb="0" eb="2">
      <t>ケンム</t>
    </rPh>
    <phoneticPr fontId="3"/>
  </si>
  <si>
    <t>専従</t>
    <rPh sb="0" eb="2">
      <t>センジュウ</t>
    </rPh>
    <phoneticPr fontId="3"/>
  </si>
  <si>
    <t>一般相談支援事業</t>
    <rPh sb="2" eb="4">
      <t>ソウダン</t>
    </rPh>
    <rPh sb="4" eb="6">
      <t>シエン</t>
    </rPh>
    <rPh sb="6" eb="8">
      <t>ジギョウ</t>
    </rPh>
    <phoneticPr fontId="3"/>
  </si>
  <si>
    <t>障害児</t>
    <rPh sb="0" eb="3">
      <t>ショウガイジ</t>
    </rPh>
    <phoneticPr fontId="15"/>
  </si>
  <si>
    <t>障害者</t>
    <rPh sb="0" eb="3">
      <t>ショウガイシャ</t>
    </rPh>
    <phoneticPr fontId="3"/>
  </si>
  <si>
    <t>相談支援専門員の数の標準</t>
    <rPh sb="0" eb="2">
      <t>ソウダン</t>
    </rPh>
    <rPh sb="2" eb="7">
      <t>シエンセンモンイン</t>
    </rPh>
    <rPh sb="8" eb="9">
      <t>カズ</t>
    </rPh>
    <rPh sb="10" eb="12">
      <t>ヒョウジュン</t>
    </rPh>
    <phoneticPr fontId="3"/>
  </si>
  <si>
    <t>平均利用者数</t>
    <rPh sb="0" eb="2">
      <t>ヘイキン</t>
    </rPh>
    <rPh sb="2" eb="6">
      <t>リヨウシャスウ</t>
    </rPh>
    <phoneticPr fontId="3"/>
  </si>
  <si>
    <t>計</t>
    <rPh sb="0" eb="1">
      <t>ケイ</t>
    </rPh>
    <phoneticPr fontId="3"/>
  </si>
  <si>
    <t>＜前６か月の平均値＞※新規申請の場合は推定数を記載ください。</t>
    <rPh sb="1" eb="2">
      <t>ゼン</t>
    </rPh>
    <rPh sb="4" eb="5">
      <t>ゲツ</t>
    </rPh>
    <rPh sb="6" eb="9">
      <t>ヘイキンチ</t>
    </rPh>
    <rPh sb="11" eb="13">
      <t>シンキ</t>
    </rPh>
    <rPh sb="13" eb="15">
      <t>シンセイ</t>
    </rPh>
    <rPh sb="16" eb="18">
      <t>バアイ</t>
    </rPh>
    <rPh sb="19" eb="22">
      <t>スイテイスウ</t>
    </rPh>
    <rPh sb="23" eb="25">
      <t>キサイ</t>
    </rPh>
    <phoneticPr fontId="3"/>
  </si>
  <si>
    <t>相談支援員</t>
    <rPh sb="0" eb="2">
      <t>ソウダン</t>
    </rPh>
    <rPh sb="2" eb="5">
      <t>シエンイン</t>
    </rPh>
    <phoneticPr fontId="28"/>
  </si>
  <si>
    <t>相談支援専門員</t>
    <rPh sb="0" eb="7">
      <t>ソウダンシエンセンモンイン</t>
    </rPh>
    <phoneticPr fontId="28"/>
  </si>
  <si>
    <t>特定相談支援・障害児相談支援</t>
    <rPh sb="0" eb="2">
      <t>トクテイ</t>
    </rPh>
    <rPh sb="2" eb="4">
      <t>ソウダン</t>
    </rPh>
    <rPh sb="4" eb="6">
      <t>シエン</t>
    </rPh>
    <rPh sb="7" eb="10">
      <t>ショウガイジ</t>
    </rPh>
    <rPh sb="10" eb="12">
      <t>ソウダン</t>
    </rPh>
    <rPh sb="12" eb="14">
      <t>シエン</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</si>
</sst>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409]d;@"/>
    <numFmt numFmtId="178" formatCode="aaa"/>
    <numFmt numFmtId="179" formatCode="0.0_ "/>
    <numFmt numFmtId="181" formatCode="[$-409]d&quot;月&quot;"/>
  </numFmts>
  <fonts count="34" x14ac:knownFonts="1">
    <font>
      <sz val="11"/>
      <name val="ＭＳ Ｐゴシック"/>
      <family val="3"/>
      <charset val="128"/>
    </font>
    <font>
      <sz val="11"/>
      <name val="ＭＳ Ｐゴシック"/>
      <family val="3"/>
      <charset val="128"/>
    </font>
    <font>
      <b/>
      <sz val="14"/>
      <name val="ＭＳ ゴシック"/>
      <family val="3"/>
      <charset val="128"/>
    </font>
    <font>
      <sz val="6"/>
      <name val="ＭＳ Ｐゴシック"/>
      <family val="3"/>
      <charset val="128"/>
    </font>
    <font>
      <sz val="11"/>
      <name val="ＭＳ ゴシック"/>
      <family val="3"/>
      <charset val="128"/>
    </font>
    <font>
      <b/>
      <sz val="12"/>
      <name val="ＭＳ ゴシック"/>
      <family val="3"/>
      <charset val="128"/>
    </font>
    <font>
      <sz val="12"/>
      <name val="ＭＳ ゴシック"/>
      <family val="3"/>
      <charset val="128"/>
    </font>
    <font>
      <sz val="10"/>
      <name val="ＭＳ ゴシック"/>
      <family val="3"/>
      <charset val="128"/>
    </font>
    <font>
      <u/>
      <sz val="11"/>
      <color indexed="36"/>
      <name val="ＭＳ Ｐゴシック"/>
      <family val="3"/>
      <charset val="128"/>
    </font>
    <font>
      <b/>
      <sz val="14"/>
      <name val="HGｺﾞｼｯｸM"/>
      <family val="3"/>
      <charset val="128"/>
    </font>
    <font>
      <sz val="11"/>
      <name val="HGｺﾞｼｯｸM"/>
      <family val="3"/>
      <charset val="128"/>
    </font>
    <font>
      <sz val="14"/>
      <name val="HGｺﾞｼｯｸM"/>
      <family val="3"/>
      <charset val="128"/>
    </font>
    <font>
      <sz val="9"/>
      <name val="HGｺﾞｼｯｸM"/>
      <family val="3"/>
      <charset val="128"/>
    </font>
    <font>
      <sz val="8"/>
      <name val="HGｺﾞｼｯｸM"/>
      <family val="3"/>
      <charset val="128"/>
    </font>
    <font>
      <sz val="24"/>
      <name val="ＭＳ ゴシック"/>
      <family val="3"/>
      <charset val="128"/>
    </font>
    <font>
      <sz val="6"/>
      <name val="ＭＳ ゴシック"/>
      <family val="3"/>
      <charset val="128"/>
    </font>
    <font>
      <sz val="14"/>
      <name val="ＭＳ ゴシック"/>
      <family val="3"/>
      <charset val="128"/>
    </font>
    <font>
      <b/>
      <sz val="12"/>
      <name val="ＭＳ Ｐゴシック"/>
      <family val="3"/>
      <charset val="128"/>
    </font>
    <font>
      <sz val="8"/>
      <name val="ＭＳ ゴシック"/>
      <family val="3"/>
      <charset val="128"/>
    </font>
    <font>
      <sz val="11"/>
      <name val="ＭＳ 明朝"/>
      <family val="1"/>
      <charset val="128"/>
    </font>
    <font>
      <b/>
      <sz val="11"/>
      <name val="ＭＳ ゴシック"/>
      <family val="3"/>
      <charset val="128"/>
    </font>
    <font>
      <sz val="11"/>
      <color theme="1"/>
      <name val="ＭＳ Ｐゴシック"/>
      <family val="3"/>
      <charset val="128"/>
      <scheme val="minor"/>
    </font>
    <font>
      <sz val="10"/>
      <color theme="1"/>
      <name val="ＭＳ Ｐゴシック"/>
      <family val="3"/>
      <charset val="128"/>
      <scheme val="minor"/>
    </font>
    <font>
      <sz val="10"/>
      <color indexed="8"/>
      <name val="ＭＳ ゴシック"/>
      <family val="3"/>
      <charset val="128"/>
    </font>
    <font>
      <sz val="11"/>
      <color theme="1"/>
      <name val="ＭＳ ゴシック"/>
      <family val="3"/>
      <charset val="128"/>
    </font>
    <font>
      <sz val="10"/>
      <color theme="1"/>
      <name val="ＭＳ ゴシック"/>
      <family val="3"/>
      <charset val="128"/>
    </font>
    <font>
      <sz val="9"/>
      <name val="ＭＳ ゴシック"/>
      <family val="3"/>
      <charset val="128"/>
    </font>
    <font>
      <sz val="8"/>
      <color rgb="FFC00000"/>
      <name val="ＭＳ ゴシック"/>
      <family val="3"/>
      <charset val="128"/>
    </font>
    <font>
      <sz val="6"/>
      <name val="游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s>
  <fills count="7">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34998626667073579"/>
        <bgColor indexed="64"/>
      </patternFill>
    </fill>
  </fills>
  <borders count="7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thin">
        <color indexed="64"/>
      </right>
      <top style="medium">
        <color indexed="64"/>
      </top>
      <bottom style="thin">
        <color indexed="64"/>
      </bottom>
      <diagonal/>
    </border>
    <border>
      <left style="medium">
        <color indexed="64"/>
      </left>
      <right/>
      <top/>
      <bottom/>
      <diagonal/>
    </border>
    <border>
      <left style="thin">
        <color indexed="64"/>
      </left>
      <right style="thin">
        <color indexed="64"/>
      </right>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right/>
      <top/>
      <bottom style="dotted">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top style="double">
        <color indexed="64"/>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style="medium">
        <color indexed="64"/>
      </right>
      <top style="double">
        <color indexed="64"/>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7">
    <xf numFmtId="0" fontId="0" fillId="0" borderId="0"/>
    <xf numFmtId="0" fontId="1" fillId="0" borderId="0"/>
    <xf numFmtId="0" fontId="1" fillId="0" borderId="0">
      <alignment vertical="center"/>
    </xf>
    <xf numFmtId="0" fontId="21" fillId="0" borderId="0">
      <alignment vertical="center"/>
    </xf>
    <xf numFmtId="0" fontId="25" fillId="0" borderId="0">
      <alignment vertical="center"/>
    </xf>
    <xf numFmtId="0" fontId="25" fillId="0" borderId="0">
      <alignment vertical="center"/>
    </xf>
    <xf numFmtId="0" fontId="21" fillId="0" borderId="0">
      <alignment vertical="center"/>
    </xf>
  </cellStyleXfs>
  <cellXfs count="292">
    <xf numFmtId="0" fontId="0" fillId="0" borderId="0" xfId="0"/>
    <xf numFmtId="0" fontId="2" fillId="0" borderId="0" xfId="0" applyFont="1" applyAlignment="1">
      <alignment vertical="center"/>
    </xf>
    <xf numFmtId="0" fontId="4" fillId="0" borderId="0" xfId="0" applyFont="1" applyAlignment="1">
      <alignment vertical="center"/>
    </xf>
    <xf numFmtId="0" fontId="4" fillId="0" borderId="0"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15" xfId="0" applyFont="1" applyBorder="1" applyAlignment="1">
      <alignment vertical="center"/>
    </xf>
    <xf numFmtId="0" fontId="4" fillId="0" borderId="16" xfId="0" applyFont="1" applyBorder="1" applyAlignment="1">
      <alignment vertical="center"/>
    </xf>
    <xf numFmtId="0" fontId="4" fillId="0" borderId="17" xfId="0" applyFont="1" applyBorder="1" applyAlignment="1">
      <alignment vertical="center"/>
    </xf>
    <xf numFmtId="0" fontId="4" fillId="0" borderId="18" xfId="0" applyFont="1" applyBorder="1" applyAlignment="1">
      <alignment vertical="center"/>
    </xf>
    <xf numFmtId="0" fontId="4" fillId="0" borderId="19" xfId="0" applyFont="1" applyBorder="1" applyAlignment="1">
      <alignment vertical="center"/>
    </xf>
    <xf numFmtId="0" fontId="4" fillId="0" borderId="20" xfId="0" applyFont="1" applyBorder="1" applyAlignment="1">
      <alignment vertical="center"/>
    </xf>
    <xf numFmtId="0" fontId="4" fillId="0" borderId="0" xfId="0" applyFont="1" applyAlignment="1">
      <alignment vertical="top"/>
    </xf>
    <xf numFmtId="0" fontId="9" fillId="0" borderId="0" xfId="0" applyFont="1" applyAlignment="1">
      <alignment horizontal="left"/>
    </xf>
    <xf numFmtId="0" fontId="10" fillId="0" borderId="0" xfId="0" applyFont="1"/>
    <xf numFmtId="0" fontId="11" fillId="0" borderId="0" xfId="0" applyFont="1"/>
    <xf numFmtId="0" fontId="10" fillId="0" borderId="0" xfId="0" applyFont="1" applyAlignment="1">
      <alignment horizontal="center"/>
    </xf>
    <xf numFmtId="176" fontId="10" fillId="0" borderId="22" xfId="0" applyNumberFormat="1" applyFont="1" applyBorder="1" applyAlignment="1">
      <alignment wrapText="1"/>
    </xf>
    <xf numFmtId="0" fontId="10" fillId="0" borderId="23" xfId="0" applyFont="1" applyBorder="1"/>
    <xf numFmtId="0" fontId="10" fillId="0" borderId="22" xfId="0" applyFont="1" applyBorder="1"/>
    <xf numFmtId="0" fontId="10" fillId="0" borderId="24" xfId="0" applyFont="1" applyBorder="1"/>
    <xf numFmtId="0" fontId="10" fillId="0" borderId="25" xfId="0" applyFont="1" applyBorder="1"/>
    <xf numFmtId="0" fontId="10" fillId="0" borderId="7" xfId="0" applyFont="1" applyBorder="1" applyAlignment="1">
      <alignment horizontal="center"/>
    </xf>
    <xf numFmtId="0" fontId="10" fillId="0" borderId="26" xfId="0" applyFont="1" applyBorder="1" applyAlignment="1">
      <alignment horizontal="center"/>
    </xf>
    <xf numFmtId="0" fontId="10" fillId="0" borderId="27" xfId="0" applyFont="1" applyBorder="1"/>
    <xf numFmtId="0" fontId="10" fillId="0" borderId="28" xfId="0" applyFont="1" applyBorder="1"/>
    <xf numFmtId="0" fontId="10" fillId="0" borderId="29" xfId="0" applyFont="1" applyBorder="1"/>
    <xf numFmtId="0" fontId="10" fillId="0" borderId="30" xfId="0" applyFont="1" applyBorder="1"/>
    <xf numFmtId="0" fontId="12" fillId="0" borderId="0" xfId="0" applyFont="1" applyBorder="1"/>
    <xf numFmtId="0" fontId="10" fillId="0" borderId="0" xfId="0" applyFont="1" applyBorder="1"/>
    <xf numFmtId="0" fontId="12" fillId="0" borderId="0" xfId="0" applyFont="1"/>
    <xf numFmtId="0" fontId="9" fillId="0" borderId="0" xfId="0" applyFont="1"/>
    <xf numFmtId="0" fontId="10" fillId="0" borderId="33" xfId="0" applyFont="1" applyBorder="1" applyAlignment="1">
      <alignment horizontal="distributed" vertical="center"/>
    </xf>
    <xf numFmtId="0" fontId="10" fillId="0" borderId="26" xfId="0" applyFont="1" applyBorder="1" applyAlignment="1">
      <alignment horizontal="distributed"/>
    </xf>
    <xf numFmtId="0" fontId="13" fillId="0" borderId="40" xfId="0" applyFont="1" applyBorder="1" applyAlignment="1">
      <alignment horizontal="left" vertical="top"/>
    </xf>
    <xf numFmtId="0" fontId="10" fillId="0" borderId="40" xfId="0" applyFont="1" applyBorder="1" applyAlignment="1">
      <alignment horizontal="left" vertical="top"/>
    </xf>
    <xf numFmtId="49" fontId="6" fillId="0" borderId="0" xfId="0" applyNumberFormat="1" applyFont="1" applyAlignment="1">
      <alignment vertical="center"/>
    </xf>
    <xf numFmtId="49" fontId="14" fillId="0" borderId="0" xfId="0" applyNumberFormat="1" applyFont="1" applyAlignment="1">
      <alignment vertical="center"/>
    </xf>
    <xf numFmtId="49" fontId="14" fillId="0" borderId="0" xfId="0" applyNumberFormat="1" applyFont="1" applyAlignment="1">
      <alignment horizontal="center" vertical="center"/>
    </xf>
    <xf numFmtId="49" fontId="6" fillId="0" borderId="0" xfId="0" applyNumberFormat="1" applyFont="1" applyAlignment="1">
      <alignment horizontal="right" vertical="center"/>
    </xf>
    <xf numFmtId="49" fontId="6" fillId="0" borderId="59" xfId="0" applyNumberFormat="1" applyFont="1" applyBorder="1" applyAlignment="1">
      <alignment vertical="center"/>
    </xf>
    <xf numFmtId="49" fontId="6" fillId="0" borderId="40" xfId="0" applyNumberFormat="1" applyFont="1" applyBorder="1" applyAlignment="1">
      <alignment vertical="center"/>
    </xf>
    <xf numFmtId="49" fontId="6" fillId="0" borderId="61" xfId="0" applyNumberFormat="1" applyFont="1" applyBorder="1" applyAlignment="1">
      <alignment vertical="center"/>
    </xf>
    <xf numFmtId="49" fontId="7" fillId="0" borderId="0" xfId="0" applyNumberFormat="1" applyFont="1" applyAlignment="1">
      <alignment horizontal="right" vertical="center"/>
    </xf>
    <xf numFmtId="49" fontId="7" fillId="0" borderId="0" xfId="0" applyNumberFormat="1" applyFont="1" applyAlignment="1">
      <alignment horizontal="center" vertical="top"/>
    </xf>
    <xf numFmtId="49" fontId="7" fillId="0" borderId="0" xfId="0" applyNumberFormat="1" applyFont="1" applyAlignment="1">
      <alignment vertical="center"/>
    </xf>
    <xf numFmtId="49" fontId="7" fillId="0" borderId="0" xfId="0" applyNumberFormat="1" applyFont="1" applyAlignment="1">
      <alignment vertical="top"/>
    </xf>
    <xf numFmtId="49" fontId="7" fillId="0" borderId="0" xfId="0" applyNumberFormat="1" applyFont="1" applyAlignment="1">
      <alignment vertical="top" wrapText="1"/>
    </xf>
    <xf numFmtId="49" fontId="7" fillId="0" borderId="0" xfId="0" applyNumberFormat="1" applyFont="1" applyAlignment="1">
      <alignment horizontal="center" vertical="center"/>
    </xf>
    <xf numFmtId="0" fontId="4" fillId="0" borderId="0" xfId="0" applyFont="1"/>
    <xf numFmtId="0" fontId="16" fillId="0" borderId="0" xfId="0" applyFont="1"/>
    <xf numFmtId="0" fontId="4" fillId="0" borderId="0" xfId="0" applyFont="1" applyAlignment="1"/>
    <xf numFmtId="0" fontId="4" fillId="0" borderId="26" xfId="0" applyFont="1" applyBorder="1" applyAlignment="1">
      <alignment horizontal="center" vertical="center"/>
    </xf>
    <xf numFmtId="0" fontId="4" fillId="0" borderId="0" xfId="0" applyFont="1" applyAlignment="1">
      <alignment horizontal="center"/>
    </xf>
    <xf numFmtId="0" fontId="4" fillId="0" borderId="26" xfId="0" applyFont="1" applyBorder="1" applyAlignment="1">
      <alignment horizontal="center"/>
    </xf>
    <xf numFmtId="0" fontId="4" fillId="0" borderId="26" xfId="0" applyFont="1" applyBorder="1"/>
    <xf numFmtId="0" fontId="7" fillId="0" borderId="0" xfId="0" applyFont="1" applyAlignment="1"/>
    <xf numFmtId="0" fontId="18" fillId="0" borderId="0" xfId="0" applyFont="1" applyAlignment="1"/>
    <xf numFmtId="0" fontId="17" fillId="0" borderId="0" xfId="0" applyFont="1"/>
    <xf numFmtId="0" fontId="19" fillId="0" borderId="0" xfId="1" applyFont="1"/>
    <xf numFmtId="0" fontId="19" fillId="0" borderId="31" xfId="1" applyFont="1" applyBorder="1" applyAlignment="1">
      <alignment vertical="center"/>
    </xf>
    <xf numFmtId="0" fontId="19" fillId="0" borderId="8" xfId="1" applyFont="1" applyBorder="1" applyAlignment="1">
      <alignment vertical="center"/>
    </xf>
    <xf numFmtId="0" fontId="19" fillId="0" borderId="8" xfId="1" applyFont="1" applyBorder="1"/>
    <xf numFmtId="0" fontId="19" fillId="0" borderId="32" xfId="1" applyFont="1" applyBorder="1"/>
    <xf numFmtId="0" fontId="19" fillId="0" borderId="68" xfId="1" applyFont="1" applyBorder="1" applyAlignment="1">
      <alignment vertical="center"/>
    </xf>
    <xf numFmtId="0" fontId="19" fillId="0" borderId="69" xfId="1" applyFont="1" applyBorder="1" applyAlignment="1">
      <alignment vertical="center"/>
    </xf>
    <xf numFmtId="0" fontId="19" fillId="0" borderId="69" xfId="1" applyFont="1" applyBorder="1"/>
    <xf numFmtId="0" fontId="19" fillId="0" borderId="70" xfId="1" applyFont="1" applyBorder="1"/>
    <xf numFmtId="49" fontId="6" fillId="0" borderId="0" xfId="0" applyNumberFormat="1" applyFont="1" applyAlignment="1">
      <alignment horizontal="center" vertical="center"/>
    </xf>
    <xf numFmtId="49" fontId="6" fillId="0" borderId="0" xfId="0" applyNumberFormat="1" applyFont="1" applyBorder="1" applyAlignment="1">
      <alignment horizontal="center" vertical="center" shrinkToFit="1"/>
    </xf>
    <xf numFmtId="0" fontId="20" fillId="0" borderId="0" xfId="2" applyFont="1" applyAlignment="1">
      <alignment horizontal="left" vertical="center"/>
    </xf>
    <xf numFmtId="0" fontId="6" fillId="0" borderId="0" xfId="2" applyFont="1" applyAlignment="1">
      <alignment vertical="center" textRotation="255" shrinkToFit="1"/>
    </xf>
    <xf numFmtId="0" fontId="4" fillId="0" borderId="0" xfId="2" applyFont="1" applyAlignment="1">
      <alignment horizontal="left" vertical="center"/>
    </xf>
    <xf numFmtId="0" fontId="7" fillId="0" borderId="0" xfId="2" applyFont="1" applyAlignment="1">
      <alignment horizontal="left" vertical="center"/>
    </xf>
    <xf numFmtId="0" fontId="7" fillId="0" borderId="0" xfId="2" applyFont="1">
      <alignment vertical="center"/>
    </xf>
    <xf numFmtId="0" fontId="7" fillId="0" borderId="0" xfId="2" applyFont="1" applyAlignment="1">
      <alignment horizontal="right" vertical="center"/>
    </xf>
    <xf numFmtId="0" fontId="6" fillId="0" borderId="0" xfId="2" applyFont="1">
      <alignment vertical="center"/>
    </xf>
    <xf numFmtId="0" fontId="7" fillId="0" borderId="0" xfId="2" applyFont="1" applyAlignment="1">
      <alignment horizontal="center" vertical="center"/>
    </xf>
    <xf numFmtId="177" fontId="26" fillId="0" borderId="26" xfId="2" applyNumberFormat="1" applyFont="1" applyBorder="1">
      <alignment vertical="center"/>
    </xf>
    <xf numFmtId="178" fontId="26" fillId="0" borderId="26" xfId="2" applyNumberFormat="1" applyFont="1" applyBorder="1">
      <alignment vertical="center"/>
    </xf>
    <xf numFmtId="0" fontId="7" fillId="0" borderId="26" xfId="2" applyFont="1" applyBorder="1">
      <alignment vertical="center"/>
    </xf>
    <xf numFmtId="0" fontId="26" fillId="2" borderId="26" xfId="2" applyFont="1" applyFill="1" applyBorder="1" applyAlignment="1">
      <alignment horizontal="left" vertical="center"/>
    </xf>
    <xf numFmtId="0" fontId="26" fillId="2" borderId="31" xfId="2" applyFont="1" applyFill="1" applyBorder="1" applyAlignment="1">
      <alignment horizontal="center" vertical="center"/>
    </xf>
    <xf numFmtId="0" fontId="26" fillId="4" borderId="26" xfId="2" applyFont="1" applyFill="1" applyBorder="1">
      <alignment vertical="center"/>
    </xf>
    <xf numFmtId="0" fontId="26" fillId="4" borderId="31" xfId="2" applyFont="1" applyFill="1" applyBorder="1">
      <alignment vertical="center"/>
    </xf>
    <xf numFmtId="0" fontId="26" fillId="3" borderId="26" xfId="2" applyFont="1" applyFill="1" applyBorder="1" applyAlignment="1">
      <alignment horizontal="right" vertical="center"/>
    </xf>
    <xf numFmtId="0" fontId="26" fillId="0" borderId="71" xfId="2" applyFont="1" applyBorder="1" applyAlignment="1">
      <alignment horizontal="right" vertical="center"/>
    </xf>
    <xf numFmtId="0" fontId="26" fillId="0" borderId="32" xfId="2" applyFont="1" applyBorder="1" applyAlignment="1">
      <alignment horizontal="right" vertical="center"/>
    </xf>
    <xf numFmtId="179" fontId="26" fillId="0" borderId="26" xfId="2" applyNumberFormat="1" applyFont="1" applyBorder="1" applyAlignment="1">
      <alignment horizontal="right" vertical="center"/>
    </xf>
    <xf numFmtId="0" fontId="26" fillId="0" borderId="26" xfId="2" applyFont="1" applyBorder="1" applyAlignment="1">
      <alignment horizontal="right" vertical="center"/>
    </xf>
    <xf numFmtId="0" fontId="26" fillId="3" borderId="25" xfId="2" applyFont="1" applyFill="1" applyBorder="1" applyAlignment="1">
      <alignment horizontal="right" vertical="center"/>
    </xf>
    <xf numFmtId="0" fontId="26" fillId="0" borderId="0" xfId="2" applyFont="1">
      <alignment vertical="center"/>
    </xf>
    <xf numFmtId="0" fontId="26" fillId="0" borderId="0" xfId="2" applyFont="1" applyAlignment="1">
      <alignment horizontal="left" vertical="center"/>
    </xf>
    <xf numFmtId="0" fontId="26" fillId="0" borderId="26" xfId="2" applyFont="1" applyBorder="1" applyAlignment="1">
      <alignment horizontal="center" vertical="center"/>
    </xf>
    <xf numFmtId="0" fontId="26" fillId="0" borderId="26" xfId="2" applyFont="1" applyBorder="1" applyAlignment="1">
      <alignment horizontal="center" vertical="center" wrapText="1"/>
    </xf>
    <xf numFmtId="0" fontId="30" fillId="0" borderId="0" xfId="2" applyFont="1" applyAlignment="1">
      <alignment horizontal="center" vertical="center"/>
    </xf>
    <xf numFmtId="0" fontId="30" fillId="0" borderId="0" xfId="2" applyFont="1">
      <alignment vertical="center"/>
    </xf>
    <xf numFmtId="0" fontId="29" fillId="0" borderId="0" xfId="2" applyFont="1">
      <alignment vertical="center"/>
    </xf>
    <xf numFmtId="0" fontId="29" fillId="0" borderId="0" xfId="2" applyFont="1" applyAlignment="1">
      <alignment horizontal="center" vertical="center"/>
    </xf>
    <xf numFmtId="0" fontId="26" fillId="0" borderId="0" xfId="2" applyFont="1" applyAlignment="1">
      <alignment vertical="center" textRotation="255" shrinkToFit="1"/>
    </xf>
    <xf numFmtId="0" fontId="26" fillId="0" borderId="26" xfId="2" applyFont="1" applyBorder="1" applyAlignment="1">
      <alignment vertical="center" textRotation="255" shrinkToFit="1"/>
    </xf>
    <xf numFmtId="0" fontId="26" fillId="0" borderId="0" xfId="2" applyFont="1" applyAlignment="1">
      <alignment horizontal="center" vertical="center"/>
    </xf>
    <xf numFmtId="177" fontId="26" fillId="6" borderId="26" xfId="2" applyNumberFormat="1" applyFont="1" applyFill="1" applyBorder="1">
      <alignment vertical="center"/>
    </xf>
    <xf numFmtId="178" fontId="26" fillId="6" borderId="26" xfId="2" applyNumberFormat="1" applyFont="1" applyFill="1" applyBorder="1">
      <alignment vertical="center"/>
    </xf>
    <xf numFmtId="0" fontId="26" fillId="6" borderId="26" xfId="2" applyFont="1" applyFill="1" applyBorder="1" applyAlignment="1">
      <alignment horizontal="right" vertical="center"/>
    </xf>
    <xf numFmtId="0" fontId="26" fillId="6" borderId="25" xfId="2" applyFont="1" applyFill="1" applyBorder="1" applyAlignment="1">
      <alignment horizontal="right" vertical="center"/>
    </xf>
    <xf numFmtId="0" fontId="19" fillId="0" borderId="39" xfId="1" applyFont="1" applyBorder="1" applyAlignment="1">
      <alignment horizontal="center" vertical="center"/>
    </xf>
    <xf numFmtId="0" fontId="19" fillId="0" borderId="40" xfId="1" applyFont="1" applyBorder="1" applyAlignment="1">
      <alignment horizontal="center" vertical="center"/>
    </xf>
    <xf numFmtId="0" fontId="19" fillId="0" borderId="41" xfId="1" applyFont="1" applyBorder="1" applyAlignment="1">
      <alignment horizontal="center" vertical="center"/>
    </xf>
    <xf numFmtId="0" fontId="19" fillId="0" borderId="42" xfId="1" applyFont="1" applyBorder="1" applyAlignment="1">
      <alignment horizontal="center" vertical="center"/>
    </xf>
    <xf numFmtId="0" fontId="19" fillId="0" borderId="43" xfId="1" applyFont="1" applyBorder="1" applyAlignment="1">
      <alignment horizontal="center" vertical="center"/>
    </xf>
    <xf numFmtId="0" fontId="19" fillId="0" borderId="44" xfId="1" applyFont="1" applyBorder="1" applyAlignment="1">
      <alignment horizontal="center" vertical="center"/>
    </xf>
    <xf numFmtId="0" fontId="19" fillId="0" borderId="26" xfId="1" applyFont="1" applyBorder="1" applyAlignment="1">
      <alignment vertical="center"/>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0" fontId="4" fillId="0" borderId="10" xfId="0" applyFont="1" applyBorder="1" applyAlignment="1">
      <alignment vertical="center"/>
    </xf>
    <xf numFmtId="0" fontId="4" fillId="0" borderId="11" xfId="0" applyFont="1" applyBorder="1" applyAlignment="1">
      <alignment vertical="center"/>
    </xf>
    <xf numFmtId="0" fontId="4" fillId="0" borderId="12" xfId="0" applyFont="1" applyBorder="1" applyAlignment="1">
      <alignment vertical="center"/>
    </xf>
    <xf numFmtId="0" fontId="5"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1" xfId="0" applyFont="1" applyBorder="1" applyAlignment="1">
      <alignment vertical="center"/>
    </xf>
    <xf numFmtId="0" fontId="4" fillId="0" borderId="2" xfId="0" applyFont="1" applyBorder="1" applyAlignment="1">
      <alignment vertical="center"/>
    </xf>
    <xf numFmtId="0" fontId="4" fillId="0" borderId="3" xfId="0" applyFont="1" applyBorder="1" applyAlignment="1">
      <alignment vertical="center"/>
    </xf>
    <xf numFmtId="0" fontId="6"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4" xfId="0" applyFont="1" applyBorder="1" applyAlignment="1">
      <alignment vertical="center"/>
    </xf>
    <xf numFmtId="0" fontId="4" fillId="0" borderId="5" xfId="0" applyFont="1" applyBorder="1" applyAlignment="1">
      <alignment vertical="center"/>
    </xf>
    <xf numFmtId="0" fontId="4" fillId="0" borderId="6" xfId="0" applyFont="1" applyBorder="1" applyAlignment="1">
      <alignment vertical="center"/>
    </xf>
    <xf numFmtId="0" fontId="6" fillId="0" borderId="7"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7" xfId="0" applyFont="1" applyBorder="1" applyAlignment="1">
      <alignment vertical="center"/>
    </xf>
    <xf numFmtId="0" fontId="4" fillId="0" borderId="8" xfId="0" applyFont="1" applyBorder="1" applyAlignment="1">
      <alignment vertical="center"/>
    </xf>
    <xf numFmtId="0" fontId="4" fillId="0" borderId="9" xfId="0" applyFont="1" applyBorder="1" applyAlignment="1">
      <alignment vertical="center"/>
    </xf>
    <xf numFmtId="0" fontId="4" fillId="0" borderId="26" xfId="0" applyFont="1" applyBorder="1" applyAlignment="1">
      <alignment horizontal="center"/>
    </xf>
    <xf numFmtId="0" fontId="2" fillId="0" borderId="0" xfId="0" applyFont="1" applyAlignment="1">
      <alignment horizontal="center"/>
    </xf>
    <xf numFmtId="0" fontId="4" fillId="0" borderId="0" xfId="0" applyFont="1" applyAlignment="1">
      <alignment horizontal="right"/>
    </xf>
    <xf numFmtId="0" fontId="7" fillId="0" borderId="28" xfId="0" applyFont="1" applyBorder="1" applyAlignment="1">
      <alignment horizontal="center" vertical="center" wrapText="1"/>
    </xf>
    <xf numFmtId="0" fontId="7" fillId="0" borderId="25" xfId="0" applyFont="1" applyBorder="1" applyAlignment="1">
      <alignment horizontal="center" vertical="center"/>
    </xf>
    <xf numFmtId="0" fontId="15" fillId="0" borderId="26" xfId="0" applyFont="1" applyBorder="1" applyAlignment="1">
      <alignment horizontal="center" vertical="center" wrapText="1"/>
    </xf>
    <xf numFmtId="0" fontId="4" fillId="0" borderId="26" xfId="0" applyFont="1" applyBorder="1" applyAlignment="1">
      <alignment horizontal="center" vertical="center"/>
    </xf>
    <xf numFmtId="0" fontId="13" fillId="0" borderId="0" xfId="0" applyFont="1" applyAlignment="1">
      <alignment horizontal="left"/>
    </xf>
    <xf numFmtId="0" fontId="0" fillId="0" borderId="0" xfId="0" applyAlignment="1">
      <alignment horizontal="left"/>
    </xf>
    <xf numFmtId="0" fontId="10" fillId="0" borderId="39" xfId="0" applyFont="1" applyBorder="1" applyAlignment="1">
      <alignment horizontal="center"/>
    </xf>
    <xf numFmtId="0" fontId="10" fillId="0" borderId="40" xfId="0" applyFont="1" applyBorder="1" applyAlignment="1">
      <alignment horizontal="center"/>
    </xf>
    <xf numFmtId="0" fontId="10" fillId="0" borderId="41" xfId="0" applyFont="1" applyBorder="1" applyAlignment="1">
      <alignment horizontal="center"/>
    </xf>
    <xf numFmtId="0" fontId="10" fillId="0" borderId="35" xfId="0" applyFont="1" applyBorder="1" applyAlignment="1">
      <alignment horizontal="center"/>
    </xf>
    <xf numFmtId="0" fontId="10" fillId="0" borderId="0" xfId="0" applyFont="1" applyBorder="1" applyAlignment="1">
      <alignment horizontal="center"/>
    </xf>
    <xf numFmtId="0" fontId="10" fillId="0" borderId="36" xfId="0" applyFont="1" applyBorder="1" applyAlignment="1">
      <alignment horizontal="center"/>
    </xf>
    <xf numFmtId="0" fontId="10" fillId="0" borderId="42" xfId="0" applyFont="1" applyBorder="1" applyAlignment="1">
      <alignment horizontal="center"/>
    </xf>
    <xf numFmtId="0" fontId="10" fillId="0" borderId="43" xfId="0" applyFont="1" applyBorder="1" applyAlignment="1">
      <alignment horizontal="center"/>
    </xf>
    <xf numFmtId="0" fontId="10" fillId="0" borderId="44" xfId="0" applyFont="1" applyBorder="1" applyAlignment="1">
      <alignment horizontal="center"/>
    </xf>
    <xf numFmtId="0" fontId="10" fillId="0" borderId="39" xfId="0" applyFont="1" applyBorder="1" applyAlignment="1">
      <alignment horizontal="left" vertical="top"/>
    </xf>
    <xf numFmtId="0" fontId="10" fillId="0" borderId="40" xfId="0" applyFont="1" applyBorder="1" applyAlignment="1">
      <alignment horizontal="left" vertical="top"/>
    </xf>
    <xf numFmtId="0" fontId="10" fillId="0" borderId="41" xfId="0" applyFont="1" applyBorder="1" applyAlignment="1">
      <alignment horizontal="left" vertical="top"/>
    </xf>
    <xf numFmtId="0" fontId="10" fillId="0" borderId="35" xfId="0" applyFont="1" applyBorder="1" applyAlignment="1">
      <alignment horizontal="left" vertical="top"/>
    </xf>
    <xf numFmtId="0" fontId="10" fillId="0" borderId="0" xfId="0" applyFont="1" applyBorder="1" applyAlignment="1">
      <alignment horizontal="left" vertical="top"/>
    </xf>
    <xf numFmtId="0" fontId="10" fillId="0" borderId="36" xfId="0" applyFont="1" applyBorder="1" applyAlignment="1">
      <alignment horizontal="left" vertical="top"/>
    </xf>
    <xf numFmtId="0" fontId="10" fillId="0" borderId="42" xfId="0" applyFont="1" applyBorder="1" applyAlignment="1">
      <alignment horizontal="left" vertical="top"/>
    </xf>
    <xf numFmtId="0" fontId="10" fillId="0" borderId="43" xfId="0" applyFont="1" applyBorder="1" applyAlignment="1">
      <alignment horizontal="left" vertical="top"/>
    </xf>
    <xf numFmtId="0" fontId="10" fillId="0" borderId="44" xfId="0" applyFont="1" applyBorder="1" applyAlignment="1">
      <alignment horizontal="left" vertical="top"/>
    </xf>
    <xf numFmtId="0" fontId="13" fillId="0" borderId="0" xfId="0" applyFont="1" applyBorder="1" applyAlignment="1">
      <alignment horizontal="left"/>
    </xf>
    <xf numFmtId="0" fontId="10" fillId="0" borderId="31" xfId="0" applyFont="1" applyBorder="1" applyAlignment="1">
      <alignment horizontal="center"/>
    </xf>
    <xf numFmtId="0" fontId="10" fillId="0" borderId="8" xfId="0" applyFont="1" applyBorder="1" applyAlignment="1">
      <alignment horizontal="center"/>
    </xf>
    <xf numFmtId="0" fontId="10" fillId="0" borderId="32" xfId="0" applyFont="1" applyBorder="1" applyAlignment="1">
      <alignment horizontal="center"/>
    </xf>
    <xf numFmtId="0" fontId="10" fillId="0" borderId="54" xfId="0" applyFont="1" applyBorder="1" applyAlignment="1">
      <alignment horizontal="center"/>
    </xf>
    <xf numFmtId="0" fontId="10" fillId="0" borderId="34" xfId="0" applyFont="1" applyBorder="1" applyAlignment="1">
      <alignment horizontal="center"/>
    </xf>
    <xf numFmtId="0" fontId="10" fillId="0" borderId="55" xfId="0" applyFont="1" applyBorder="1" applyAlignment="1">
      <alignment horizontal="center"/>
    </xf>
    <xf numFmtId="0" fontId="10" fillId="0" borderId="51" xfId="0" applyFont="1" applyBorder="1" applyAlignment="1">
      <alignment horizontal="center"/>
    </xf>
    <xf numFmtId="0" fontId="10" fillId="0" borderId="52" xfId="0" applyFont="1" applyBorder="1" applyAlignment="1">
      <alignment horizontal="center"/>
    </xf>
    <xf numFmtId="0" fontId="10" fillId="0" borderId="53" xfId="0" applyFont="1" applyBorder="1" applyAlignment="1">
      <alignment horizontal="center"/>
    </xf>
    <xf numFmtId="0" fontId="10" fillId="0" borderId="45" xfId="0" applyFont="1" applyBorder="1" applyAlignment="1">
      <alignment horizontal="center"/>
    </xf>
    <xf numFmtId="0" fontId="10" fillId="0" borderId="46" xfId="0" applyFont="1" applyBorder="1" applyAlignment="1">
      <alignment horizontal="center"/>
    </xf>
    <xf numFmtId="0" fontId="10" fillId="0" borderId="47" xfId="0" applyFont="1" applyBorder="1" applyAlignment="1">
      <alignment horizontal="center"/>
    </xf>
    <xf numFmtId="0" fontId="10" fillId="0" borderId="48" xfId="0" applyFont="1" applyBorder="1" applyAlignment="1">
      <alignment horizontal="center"/>
    </xf>
    <xf numFmtId="0" fontId="10" fillId="0" borderId="49" xfId="0" applyFont="1" applyBorder="1" applyAlignment="1">
      <alignment horizontal="center"/>
    </xf>
    <xf numFmtId="0" fontId="10" fillId="0" borderId="50" xfId="0" applyFont="1" applyBorder="1" applyAlignment="1">
      <alignment horizontal="center"/>
    </xf>
    <xf numFmtId="0" fontId="10" fillId="0" borderId="28" xfId="0" applyFont="1" applyFill="1" applyBorder="1" applyAlignment="1">
      <alignment horizontal="distributed" vertical="center"/>
    </xf>
    <xf numFmtId="0" fontId="10" fillId="0" borderId="25" xfId="0" applyFont="1" applyFill="1" applyBorder="1" applyAlignment="1">
      <alignment horizontal="distributed" vertical="center"/>
    </xf>
    <xf numFmtId="0" fontId="10" fillId="0" borderId="31" xfId="0" applyFont="1" applyBorder="1" applyAlignment="1">
      <alignment horizontal="left"/>
    </xf>
    <xf numFmtId="0" fontId="10" fillId="0" borderId="8" xfId="0" applyFont="1" applyBorder="1" applyAlignment="1">
      <alignment horizontal="left"/>
    </xf>
    <xf numFmtId="0" fontId="10" fillId="0" borderId="32" xfId="0" applyFont="1" applyBorder="1" applyAlignment="1">
      <alignment horizontal="left"/>
    </xf>
    <xf numFmtId="0" fontId="9" fillId="0" borderId="0" xfId="0" applyFont="1" applyAlignment="1">
      <alignment horizontal="center"/>
    </xf>
    <xf numFmtId="0" fontId="10" fillId="0" borderId="31" xfId="0" applyFont="1" applyBorder="1" applyAlignment="1">
      <alignment horizontal="distributed"/>
    </xf>
    <xf numFmtId="0" fontId="10" fillId="0" borderId="32" xfId="0" applyFont="1" applyBorder="1" applyAlignment="1">
      <alignment horizontal="distributed"/>
    </xf>
    <xf numFmtId="0" fontId="10" fillId="0" borderId="23" xfId="0" applyFont="1" applyBorder="1" applyAlignment="1">
      <alignment horizontal="distributed" vertical="center"/>
    </xf>
    <xf numFmtId="0" fontId="10" fillId="0" borderId="35" xfId="0" applyFont="1" applyBorder="1" applyAlignment="1">
      <alignment horizontal="center" vertical="center"/>
    </xf>
    <xf numFmtId="0" fontId="10" fillId="0" borderId="0" xfId="0" applyFont="1" applyBorder="1" applyAlignment="1">
      <alignment horizontal="center" vertical="center"/>
    </xf>
    <xf numFmtId="0" fontId="10" fillId="0" borderId="36" xfId="0" applyFont="1" applyBorder="1" applyAlignment="1">
      <alignment horizontal="center" vertical="center"/>
    </xf>
    <xf numFmtId="0" fontId="10" fillId="0" borderId="37" xfId="0" applyFont="1" applyBorder="1" applyAlignment="1">
      <alignment horizontal="distributed" vertical="center"/>
    </xf>
    <xf numFmtId="0" fontId="10" fillId="0" borderId="38" xfId="0" applyFont="1" applyBorder="1" applyAlignment="1">
      <alignment horizontal="distributed" vertical="center"/>
    </xf>
    <xf numFmtId="0" fontId="10" fillId="0" borderId="0" xfId="0" applyFont="1" applyAlignment="1">
      <alignment horizontal="center"/>
    </xf>
    <xf numFmtId="0" fontId="10" fillId="0" borderId="0" xfId="0" applyFont="1" applyAlignment="1">
      <alignment horizontal="right"/>
    </xf>
    <xf numFmtId="0" fontId="10" fillId="0" borderId="4" xfId="0" applyFont="1" applyBorder="1" applyAlignment="1">
      <alignment horizontal="center"/>
    </xf>
    <xf numFmtId="0" fontId="10" fillId="0" borderId="21" xfId="0" applyFont="1" applyBorder="1" applyAlignment="1">
      <alignment horizontal="center"/>
    </xf>
    <xf numFmtId="0" fontId="12" fillId="0" borderId="0" xfId="0" applyFont="1" applyAlignment="1">
      <alignment horizontal="left" wrapText="1"/>
    </xf>
    <xf numFmtId="49" fontId="7" fillId="0" borderId="0" xfId="0" applyNumberFormat="1" applyFont="1" applyAlignment="1">
      <alignment horizontal="left" vertical="top" wrapText="1"/>
    </xf>
    <xf numFmtId="49" fontId="6" fillId="0" borderId="27" xfId="0" applyNumberFormat="1" applyFont="1" applyBorder="1" applyAlignment="1">
      <alignment horizontal="center" vertical="center"/>
    </xf>
    <xf numFmtId="49" fontId="6" fillId="0" borderId="40" xfId="0" applyNumberFormat="1" applyFont="1" applyBorder="1" applyAlignment="1">
      <alignment horizontal="center" vertical="center"/>
    </xf>
    <xf numFmtId="49" fontId="6" fillId="0" borderId="61" xfId="0" applyNumberFormat="1" applyFont="1" applyBorder="1" applyAlignment="1">
      <alignment horizontal="center" vertical="center"/>
    </xf>
    <xf numFmtId="49" fontId="6" fillId="0" borderId="22" xfId="0" applyNumberFormat="1" applyFont="1" applyBorder="1" applyAlignment="1">
      <alignment horizontal="center" vertical="center"/>
    </xf>
    <xf numFmtId="49" fontId="6" fillId="0" borderId="0" xfId="0" applyNumberFormat="1" applyFont="1" applyBorder="1" applyAlignment="1">
      <alignment horizontal="center" vertical="center"/>
    </xf>
    <xf numFmtId="49" fontId="6" fillId="0" borderId="56" xfId="0" applyNumberFormat="1" applyFont="1" applyBorder="1" applyAlignment="1">
      <alignment horizontal="center" vertical="center"/>
    </xf>
    <xf numFmtId="49" fontId="6" fillId="0" borderId="29" xfId="0" applyNumberFormat="1" applyFont="1" applyBorder="1" applyAlignment="1">
      <alignment horizontal="center" vertical="center"/>
    </xf>
    <xf numFmtId="49" fontId="6" fillId="0" borderId="57" xfId="0" applyNumberFormat="1" applyFont="1" applyBorder="1" applyAlignment="1">
      <alignment horizontal="center" vertical="center"/>
    </xf>
    <xf numFmtId="49" fontId="6" fillId="0" borderId="58" xfId="0" applyNumberFormat="1" applyFont="1" applyBorder="1" applyAlignment="1">
      <alignment horizontal="center" vertical="center"/>
    </xf>
    <xf numFmtId="49" fontId="6" fillId="0" borderId="24" xfId="0" applyNumberFormat="1" applyFont="1" applyBorder="1" applyAlignment="1">
      <alignment horizontal="center" vertical="center"/>
    </xf>
    <xf numFmtId="49" fontId="6" fillId="0" borderId="43" xfId="0" applyNumberFormat="1" applyFont="1" applyBorder="1" applyAlignment="1">
      <alignment horizontal="center" vertical="center"/>
    </xf>
    <xf numFmtId="49" fontId="6" fillId="0" borderId="60" xfId="0" applyNumberFormat="1" applyFont="1" applyBorder="1" applyAlignment="1">
      <alignment horizontal="center" vertical="center"/>
    </xf>
    <xf numFmtId="49" fontId="6" fillId="0" borderId="43" xfId="0" applyNumberFormat="1" applyFont="1" applyBorder="1" applyAlignment="1">
      <alignment horizontal="center" vertical="center" shrinkToFit="1"/>
    </xf>
    <xf numFmtId="49" fontId="6" fillId="0" borderId="60" xfId="0" applyNumberFormat="1" applyFont="1" applyBorder="1" applyAlignment="1">
      <alignment horizontal="center" vertical="center" shrinkToFit="1"/>
    </xf>
    <xf numFmtId="49" fontId="6" fillId="0" borderId="66" xfId="0" applyNumberFormat="1" applyFont="1" applyBorder="1" applyAlignment="1">
      <alignment horizontal="center" vertical="center" shrinkToFit="1"/>
    </xf>
    <xf numFmtId="49" fontId="6" fillId="0" borderId="62" xfId="0" applyNumberFormat="1" applyFont="1" applyBorder="1" applyAlignment="1">
      <alignment horizontal="center" vertical="center" shrinkToFit="1"/>
    </xf>
    <xf numFmtId="49" fontId="6" fillId="0" borderId="67" xfId="0" applyNumberFormat="1" applyFont="1" applyBorder="1" applyAlignment="1">
      <alignment horizontal="center" vertical="center" shrinkToFit="1"/>
    </xf>
    <xf numFmtId="49" fontId="6" fillId="0" borderId="24" xfId="0" applyNumberFormat="1" applyFont="1" applyBorder="1" applyAlignment="1">
      <alignment horizontal="center" vertical="center" shrinkToFit="1"/>
    </xf>
    <xf numFmtId="49" fontId="6" fillId="0" borderId="43" xfId="0" applyNumberFormat="1" applyFont="1" applyBorder="1" applyAlignment="1">
      <alignment horizontal="left" vertical="center" shrinkToFit="1"/>
    </xf>
    <xf numFmtId="49" fontId="6" fillId="0" borderId="60" xfId="0" applyNumberFormat="1" applyFont="1" applyBorder="1" applyAlignment="1">
      <alignment horizontal="left" vertical="center" shrinkToFit="1"/>
    </xf>
    <xf numFmtId="49" fontId="6" fillId="0" borderId="4" xfId="0" applyNumberFormat="1" applyFont="1" applyBorder="1" applyAlignment="1">
      <alignment horizontal="center" vertical="center"/>
    </xf>
    <xf numFmtId="49" fontId="6" fillId="0" borderId="5" xfId="0" applyNumberFormat="1" applyFont="1" applyBorder="1" applyAlignment="1">
      <alignment horizontal="center" vertical="center"/>
    </xf>
    <xf numFmtId="49" fontId="6" fillId="0" borderId="6" xfId="0" applyNumberFormat="1" applyFont="1" applyBorder="1" applyAlignment="1">
      <alignment horizontal="center" vertical="center"/>
    </xf>
    <xf numFmtId="49" fontId="6" fillId="0" borderId="5" xfId="0" applyNumberFormat="1" applyFont="1" applyBorder="1" applyAlignment="1">
      <alignment horizontal="right" vertical="center"/>
    </xf>
    <xf numFmtId="49" fontId="6" fillId="0" borderId="6" xfId="0" applyNumberFormat="1" applyFont="1" applyBorder="1" applyAlignment="1">
      <alignment horizontal="right" vertical="center"/>
    </xf>
    <xf numFmtId="49" fontId="6" fillId="0" borderId="63" xfId="0" applyNumberFormat="1" applyFont="1" applyBorder="1" applyAlignment="1">
      <alignment horizontal="center" vertical="center"/>
    </xf>
    <xf numFmtId="49" fontId="6" fillId="0" borderId="64" xfId="0" applyNumberFormat="1" applyFont="1" applyBorder="1" applyAlignment="1">
      <alignment horizontal="center" vertical="center"/>
    </xf>
    <xf numFmtId="49" fontId="6" fillId="0" borderId="65" xfId="0" applyNumberFormat="1" applyFont="1" applyBorder="1" applyAlignment="1">
      <alignment horizontal="center" vertical="center"/>
    </xf>
    <xf numFmtId="0" fontId="26" fillId="0" borderId="26" xfId="2" applyFont="1" applyBorder="1" applyAlignment="1">
      <alignment vertical="center"/>
    </xf>
    <xf numFmtId="0" fontId="26" fillId="0" borderId="26" xfId="2" applyFont="1" applyBorder="1" applyAlignment="1">
      <alignment horizontal="center" vertical="center"/>
    </xf>
    <xf numFmtId="0" fontId="26" fillId="0" borderId="32" xfId="2" applyFont="1" applyBorder="1" applyAlignment="1">
      <alignment horizontal="center" vertical="center" wrapText="1"/>
    </xf>
    <xf numFmtId="0" fontId="26" fillId="0" borderId="31" xfId="2" applyFont="1" applyBorder="1" applyAlignment="1">
      <alignment horizontal="center" vertical="center"/>
    </xf>
    <xf numFmtId="0" fontId="26" fillId="0" borderId="32" xfId="2" applyFont="1" applyBorder="1" applyAlignment="1">
      <alignment horizontal="center" vertical="center"/>
    </xf>
    <xf numFmtId="0" fontId="26" fillId="0" borderId="26" xfId="2" applyFont="1" applyBorder="1" applyAlignment="1">
      <alignment horizontal="center" vertical="center" wrapText="1"/>
    </xf>
    <xf numFmtId="0" fontId="26" fillId="0" borderId="8" xfId="2" applyFont="1" applyBorder="1" applyAlignment="1">
      <alignment horizontal="center" vertical="center"/>
    </xf>
    <xf numFmtId="0" fontId="26" fillId="0" borderId="39" xfId="2" applyFont="1" applyBorder="1" applyAlignment="1">
      <alignment horizontal="center" vertical="center" wrapText="1"/>
    </xf>
    <xf numFmtId="0" fontId="26" fillId="0" borderId="35" xfId="2" applyFont="1" applyBorder="1" applyAlignment="1">
      <alignment horizontal="center" vertical="center" wrapText="1"/>
    </xf>
    <xf numFmtId="0" fontId="26" fillId="0" borderId="42" xfId="2" applyFont="1" applyBorder="1" applyAlignment="1">
      <alignment horizontal="center" vertical="center" wrapText="1"/>
    </xf>
    <xf numFmtId="0" fontId="7" fillId="4" borderId="26" xfId="2" applyFont="1" applyFill="1" applyBorder="1" applyAlignment="1">
      <alignment vertical="center"/>
    </xf>
    <xf numFmtId="0" fontId="7" fillId="0" borderId="26" xfId="2" applyFont="1" applyBorder="1" applyAlignment="1">
      <alignment vertical="center"/>
    </xf>
    <xf numFmtId="0" fontId="27" fillId="0" borderId="35" xfId="2" applyFont="1" applyBorder="1" applyAlignment="1">
      <alignment horizontal="center" vertical="center" wrapText="1"/>
    </xf>
    <xf numFmtId="0" fontId="27" fillId="0" borderId="42" xfId="2" applyFont="1" applyBorder="1" applyAlignment="1">
      <alignment horizontal="center" vertical="center" wrapText="1"/>
    </xf>
    <xf numFmtId="0" fontId="7" fillId="0" borderId="26" xfId="2" applyFont="1" applyBorder="1" applyAlignment="1">
      <alignment horizontal="center" vertical="center" wrapText="1"/>
    </xf>
    <xf numFmtId="0" fontId="7" fillId="2" borderId="26" xfId="2" applyFont="1" applyFill="1" applyBorder="1" applyAlignment="1">
      <alignment horizontal="center" vertical="center"/>
    </xf>
    <xf numFmtId="0" fontId="26" fillId="0" borderId="39" xfId="2" applyFont="1" applyBorder="1" applyAlignment="1">
      <alignment horizontal="center" vertical="center"/>
    </xf>
    <xf numFmtId="0" fontId="26" fillId="0" borderId="35" xfId="2" applyFont="1" applyBorder="1" applyAlignment="1">
      <alignment horizontal="center" vertical="center"/>
    </xf>
    <xf numFmtId="49" fontId="26" fillId="0" borderId="26" xfId="2" applyNumberFormat="1" applyFont="1" applyBorder="1" applyAlignment="1">
      <alignment horizontal="center" vertical="center"/>
    </xf>
    <xf numFmtId="0" fontId="7" fillId="2" borderId="26" xfId="2" applyFont="1" applyFill="1" applyBorder="1" applyAlignment="1">
      <alignment horizontal="center" vertical="center" wrapText="1"/>
    </xf>
    <xf numFmtId="0" fontId="7" fillId="3" borderId="43" xfId="2" applyFont="1" applyFill="1" applyBorder="1" applyAlignment="1">
      <alignment horizontal="center" vertical="center"/>
    </xf>
    <xf numFmtId="0" fontId="7" fillId="0" borderId="43" xfId="2" applyFont="1" applyBorder="1" applyAlignment="1">
      <alignment horizontal="center" vertical="center"/>
    </xf>
    <xf numFmtId="0" fontId="7" fillId="4" borderId="26" xfId="2" applyFont="1" applyFill="1" applyBorder="1" applyAlignment="1">
      <alignment horizontal="center" vertical="center"/>
    </xf>
    <xf numFmtId="49" fontId="14" fillId="0" borderId="0" xfId="0" applyNumberFormat="1" applyFont="1" applyAlignment="1">
      <alignment horizontal="center" vertical="center"/>
    </xf>
    <xf numFmtId="49" fontId="6" fillId="0" borderId="64" xfId="0" applyNumberFormat="1" applyFont="1" applyBorder="1" applyAlignment="1">
      <alignment vertical="center"/>
    </xf>
    <xf numFmtId="49" fontId="6" fillId="0" borderId="65" xfId="0" applyNumberFormat="1" applyFont="1" applyBorder="1" applyAlignment="1">
      <alignment vertical="center"/>
    </xf>
    <xf numFmtId="49" fontId="6" fillId="0" borderId="0" xfId="0" applyNumberFormat="1" applyFont="1" applyBorder="1" applyAlignment="1">
      <alignment vertical="center"/>
    </xf>
    <xf numFmtId="49" fontId="6" fillId="0" borderId="56" xfId="0" applyNumberFormat="1" applyFont="1" applyBorder="1" applyAlignment="1">
      <alignment vertical="center"/>
    </xf>
    <xf numFmtId="49" fontId="6" fillId="0" borderId="24" xfId="0" applyNumberFormat="1" applyFont="1" applyBorder="1" applyAlignment="1">
      <alignment horizontal="left" vertical="center" shrinkToFit="1"/>
    </xf>
    <xf numFmtId="49" fontId="6" fillId="0" borderId="7" xfId="0" applyNumberFormat="1" applyFont="1" applyBorder="1" applyAlignment="1">
      <alignment horizontal="center" vertical="center" shrinkToFit="1"/>
    </xf>
    <xf numFmtId="49" fontId="6" fillId="0" borderId="8" xfId="0" applyNumberFormat="1" applyFont="1" applyBorder="1" applyAlignment="1">
      <alignment horizontal="center" vertical="center" shrinkToFit="1"/>
    </xf>
    <xf numFmtId="49" fontId="6" fillId="0" borderId="9" xfId="0" applyNumberFormat="1" applyFont="1" applyBorder="1" applyAlignment="1">
      <alignment horizontal="center" vertical="center" shrinkToFit="1"/>
    </xf>
    <xf numFmtId="49" fontId="6" fillId="0" borderId="22" xfId="0" applyNumberFormat="1" applyFont="1" applyBorder="1" applyAlignment="1">
      <alignment horizontal="left" vertical="center" shrinkToFit="1"/>
    </xf>
    <xf numFmtId="49" fontId="6" fillId="0" borderId="0" xfId="0" applyNumberFormat="1" applyFont="1" applyBorder="1" applyAlignment="1">
      <alignment horizontal="left" vertical="center" shrinkToFit="1"/>
    </xf>
    <xf numFmtId="49" fontId="6" fillId="0" borderId="56" xfId="0" applyNumberFormat="1" applyFont="1" applyBorder="1" applyAlignment="1">
      <alignment horizontal="left" vertical="center" shrinkToFit="1"/>
    </xf>
    <xf numFmtId="49" fontId="6" fillId="0" borderId="27" xfId="0" applyNumberFormat="1" applyFont="1" applyBorder="1" applyAlignment="1">
      <alignment horizontal="left" vertical="center"/>
    </xf>
    <xf numFmtId="49" fontId="6" fillId="0" borderId="40" xfId="0" applyNumberFormat="1" applyFont="1" applyBorder="1" applyAlignment="1">
      <alignment horizontal="left" vertical="center"/>
    </xf>
    <xf numFmtId="49" fontId="6" fillId="0" borderId="61" xfId="0" applyNumberFormat="1" applyFont="1" applyBorder="1" applyAlignment="1">
      <alignment horizontal="left" vertical="center"/>
    </xf>
    <xf numFmtId="49" fontId="6" fillId="0" borderId="57" xfId="0" applyNumberFormat="1" applyFont="1" applyBorder="1" applyAlignment="1">
      <alignment vertical="center"/>
    </xf>
    <xf numFmtId="49" fontId="6" fillId="0" borderId="58" xfId="0" applyNumberFormat="1" applyFont="1" applyBorder="1" applyAlignment="1">
      <alignment vertical="center"/>
    </xf>
    <xf numFmtId="0" fontId="29" fillId="0" borderId="0" xfId="5" applyFont="1" applyAlignment="1">
      <alignment horizontal="center" vertical="center"/>
    </xf>
    <xf numFmtId="0" fontId="30" fillId="0" borderId="0" xfId="5" applyFont="1" applyAlignment="1">
      <alignment horizontal="center" vertical="center"/>
    </xf>
    <xf numFmtId="0" fontId="7" fillId="0" borderId="0" xfId="5" applyFont="1" applyAlignment="1">
      <alignment horizontal="center" vertical="center"/>
    </xf>
    <xf numFmtId="0" fontId="26" fillId="0" borderId="32" xfId="5" applyFont="1" applyBorder="1" applyAlignment="1">
      <alignment horizontal="center" vertical="center" wrapText="1"/>
    </xf>
    <xf numFmtId="0" fontId="26" fillId="0" borderId="31" xfId="5" applyFont="1" applyBorder="1" applyAlignment="1">
      <alignment horizontal="center" vertical="center" wrapText="1"/>
    </xf>
    <xf numFmtId="0" fontId="26" fillId="0" borderId="8" xfId="5" applyFont="1" applyBorder="1" applyAlignment="1">
      <alignment horizontal="center" vertical="center" wrapText="1"/>
    </xf>
    <xf numFmtId="0" fontId="26" fillId="0" borderId="26" xfId="5" applyFont="1" applyBorder="1" applyAlignment="1">
      <alignment horizontal="center" vertical="center"/>
    </xf>
    <xf numFmtId="0" fontId="26" fillId="0" borderId="32" xfId="5" applyFont="1" applyBorder="1" applyAlignment="1">
      <alignment horizontal="center" vertical="center"/>
    </xf>
    <xf numFmtId="0" fontId="26" fillId="0" borderId="31" xfId="5" applyFont="1" applyBorder="1" applyAlignment="1">
      <alignment horizontal="center" vertical="center"/>
    </xf>
    <xf numFmtId="0" fontId="26" fillId="0" borderId="8" xfId="5" applyFont="1" applyBorder="1" applyAlignment="1">
      <alignment horizontal="center" vertical="center"/>
    </xf>
    <xf numFmtId="0" fontId="26" fillId="0" borderId="26" xfId="5" applyFont="1" applyBorder="1" applyAlignment="1">
      <alignment horizontal="center" vertical="center"/>
    </xf>
    <xf numFmtId="0" fontId="26" fillId="0" borderId="31" xfId="5" applyFont="1" applyBorder="1" applyAlignment="1">
      <alignment horizontal="center" vertical="center"/>
    </xf>
    <xf numFmtId="0" fontId="26" fillId="0" borderId="26" xfId="5" applyFont="1" applyBorder="1" applyAlignment="1">
      <alignment horizontal="center" vertical="center" wrapText="1"/>
    </xf>
    <xf numFmtId="0" fontId="25" fillId="0" borderId="0" xfId="6" applyFont="1">
      <alignment vertical="center"/>
    </xf>
    <xf numFmtId="0" fontId="25" fillId="5" borderId="26" xfId="6" applyFont="1" applyFill="1" applyBorder="1">
      <alignment vertical="center"/>
    </xf>
    <xf numFmtId="0" fontId="25" fillId="5" borderId="26" xfId="6" applyFont="1" applyFill="1" applyBorder="1" applyAlignment="1">
      <alignment vertical="center"/>
    </xf>
    <xf numFmtId="0" fontId="25" fillId="0" borderId="0" xfId="6" applyFont="1" applyAlignment="1">
      <alignment horizontal="right" vertical="center"/>
    </xf>
    <xf numFmtId="0" fontId="24" fillId="0" borderId="0" xfId="6" applyFont="1">
      <alignment vertical="center"/>
    </xf>
    <xf numFmtId="0" fontId="22" fillId="0" borderId="0" xfId="6" applyFont="1">
      <alignment vertical="center"/>
    </xf>
    <xf numFmtId="179" fontId="26" fillId="0" borderId="26" xfId="2" applyNumberFormat="1" applyFont="1" applyBorder="1" applyAlignment="1">
      <alignment vertical="center"/>
    </xf>
    <xf numFmtId="0" fontId="26" fillId="3" borderId="26" xfId="2" applyFont="1" applyFill="1" applyBorder="1" applyAlignment="1">
      <alignment horizontal="right" vertical="center"/>
    </xf>
    <xf numFmtId="0" fontId="26" fillId="0" borderId="26" xfId="2" applyFont="1" applyBorder="1" applyAlignment="1">
      <alignment horizontal="left" vertical="center"/>
    </xf>
    <xf numFmtId="181" fontId="26" fillId="0" borderId="26" xfId="2" applyNumberFormat="1" applyFont="1" applyBorder="1" applyAlignment="1">
      <alignment horizontal="center" vertical="center"/>
    </xf>
    <xf numFmtId="181" fontId="26" fillId="0" borderId="26" xfId="2" applyNumberFormat="1" applyFont="1" applyBorder="1" applyAlignment="1">
      <alignment horizontal="center" vertical="center"/>
    </xf>
  </cellXfs>
  <cellStyles count="7">
    <cellStyle name="標準" xfId="0" builtinId="0"/>
    <cellStyle name="標準 2" xfId="1" xr:uid="{6B042C41-87E2-460B-AE73-6723549C1BC4}"/>
    <cellStyle name="標準 2 2" xfId="4" xr:uid="{9CB86376-0F78-4CE3-8E3F-C4E9889E0832}"/>
    <cellStyle name="標準 2 2 2" xfId="6" xr:uid="{939E3D79-3E1E-4C35-904A-7D9F1D167AEA}"/>
    <cellStyle name="標準 2 3 3" xfId="5" xr:uid="{DBBBAC40-016D-440C-A067-FA0A0E758AB7}"/>
    <cellStyle name="標準 3" xfId="3" xr:uid="{0A8D855D-5B57-4251-A43A-A1B7767A2839}"/>
    <cellStyle name="標準_③-２加算様式（就労）" xfId="2" xr:uid="{B3960655-A00A-4477-AF1D-55F54F69775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700&#26045;&#35373;&#20418;/600&#12288;&#12507;&#12540;&#12512;&#12506;&#12540;&#12472;&#12289;&#20307;&#21046;&#19968;&#35239;/HP&#25522;&#36617;&#27096;&#24335;/R08&#30003;&#35531;&#26360;/&#35370;&#21839;&#31995;/&#21402;&#29983;&#21172;&#20685;&#30465;&#12288;&#27161;&#28310;&#27096;&#24335;/&#21220;&#21209;&#20307;&#21046;&#19968;&#35239;.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700&#26045;&#35373;&#20418;/600&#12288;&#12507;&#12540;&#12512;&#12506;&#12540;&#12472;&#12289;&#20307;&#21046;&#19968;&#35239;/HP&#25522;&#36617;&#27096;&#24335;/R08&#30003;&#35531;&#26360;/&#30456;&#35527;&#31995;/&#26356;&#26032;/R080602kousin_souda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付表３－２"/>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短期入所・併設型）"/>
      <sheetName val="勤務形態一覧表（短期入所・空床利用型）"/>
      <sheetName val="勤務形態一覧表（短期入所・単独型）"/>
      <sheetName val="勤務形態一覧表（重度障害者等包括支援）"/>
      <sheetName val="勤務形態一覧表（機能訓練）"/>
      <sheetName val="勤務形態一覧表（生活訓練）"/>
      <sheetName val="勤務形態一覧表（就労選択支援）"/>
      <sheetName val="勤務形態一覧表（就労移行支援）"/>
      <sheetName val="勤務形態一覧表（認定指定就労移行支援）"/>
      <sheetName val="勤務形態一覧表（就労継続支援A型・B型）"/>
      <sheetName val="勤務形態一覧表（就労定着支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cell r="G6"/>
          <cell r="H6"/>
          <cell r="I6"/>
          <cell r="J6"/>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cell r="J7"/>
        </row>
        <row r="8">
          <cell r="A8" t="str">
            <v>短期入所・併設型</v>
          </cell>
          <cell r="B8" t="str">
            <v>管理者</v>
          </cell>
          <cell r="C8" t="str">
            <v>生活支援員</v>
          </cell>
          <cell r="D8"/>
          <cell r="E8"/>
          <cell r="F8"/>
          <cell r="G8"/>
          <cell r="H8"/>
          <cell r="I8"/>
          <cell r="J8"/>
        </row>
        <row r="9">
          <cell r="A9" t="str">
            <v>短期入所・空床利用型</v>
          </cell>
          <cell r="B9" t="str">
            <v>管理者</v>
          </cell>
          <cell r="C9" t="str">
            <v>生活支援員</v>
          </cell>
          <cell r="D9"/>
          <cell r="E9"/>
          <cell r="F9"/>
          <cell r="G9"/>
          <cell r="H9"/>
          <cell r="I9"/>
          <cell r="J9"/>
        </row>
        <row r="10">
          <cell r="A10" t="str">
            <v>短期入所・単独型</v>
          </cell>
          <cell r="B10" t="str">
            <v>管理者</v>
          </cell>
          <cell r="C10" t="str">
            <v>生活支援員</v>
          </cell>
          <cell r="D10"/>
          <cell r="E10"/>
          <cell r="F10"/>
          <cell r="G10"/>
          <cell r="H10"/>
          <cell r="I10"/>
          <cell r="J10"/>
        </row>
        <row r="11">
          <cell r="A11" t="str">
            <v>重度障害者等包括支援</v>
          </cell>
          <cell r="B11" t="str">
            <v>管理者</v>
          </cell>
          <cell r="C11" t="str">
            <v>サービス提供責任者</v>
          </cell>
          <cell r="D11" t="str">
            <v>従業者</v>
          </cell>
          <cell r="E11"/>
          <cell r="F11"/>
          <cell r="G11"/>
          <cell r="H11"/>
          <cell r="I11"/>
          <cell r="J11"/>
        </row>
        <row r="12">
          <cell r="A12" t="str">
            <v>共同生活援助・介護サービス包括型</v>
          </cell>
          <cell r="B12" t="str">
            <v>管理者</v>
          </cell>
          <cell r="C12" t="str">
            <v>サービス管理責任者</v>
          </cell>
          <cell r="D12" t="str">
            <v>世話人</v>
          </cell>
          <cell r="E12" t="str">
            <v>生活支援員</v>
          </cell>
          <cell r="F12"/>
          <cell r="G12"/>
          <cell r="H12"/>
          <cell r="I12"/>
          <cell r="J12"/>
        </row>
        <row r="13">
          <cell r="A13" t="str">
            <v>共同生活援助・外部サービス利用型</v>
          </cell>
          <cell r="B13" t="str">
            <v>管理者</v>
          </cell>
          <cell r="C13" t="str">
            <v>サービス管理責任者</v>
          </cell>
          <cell r="D13" t="str">
            <v>世話人</v>
          </cell>
          <cell r="E13"/>
          <cell r="F13"/>
          <cell r="G13"/>
          <cell r="H13"/>
          <cell r="I13"/>
          <cell r="J13"/>
        </row>
        <row r="14">
          <cell r="A14" t="str">
            <v>共同生活援助・日中サービス支援型</v>
          </cell>
          <cell r="B14" t="str">
            <v>管理者</v>
          </cell>
          <cell r="C14" t="str">
            <v>サービス管理責任者</v>
          </cell>
          <cell r="D14" t="str">
            <v>世話人</v>
          </cell>
          <cell r="E14" t="str">
            <v>生活支援員</v>
          </cell>
          <cell r="F14" t="str">
            <v>夜間支援従事者</v>
          </cell>
          <cell r="G14"/>
          <cell r="H14"/>
          <cell r="I14"/>
          <cell r="J14"/>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cell r="I16"/>
          <cell r="J16"/>
        </row>
        <row r="17">
          <cell r="A17" t="str">
            <v>生活訓練</v>
          </cell>
          <cell r="B17" t="str">
            <v>管理者</v>
          </cell>
          <cell r="C17" t="str">
            <v>サービス管理責任者</v>
          </cell>
          <cell r="D17" t="str">
            <v>地域移行支援員</v>
          </cell>
          <cell r="E17" t="str">
            <v>生活支援員</v>
          </cell>
          <cell r="F17"/>
          <cell r="G17"/>
          <cell r="H17"/>
          <cell r="I17"/>
          <cell r="J17"/>
        </row>
        <row r="18">
          <cell r="A18" t="str">
            <v>就労選択支援</v>
          </cell>
          <cell r="B18" t="str">
            <v>管理者</v>
          </cell>
          <cell r="C18" t="str">
            <v>就労選択支援員</v>
          </cell>
          <cell r="D18"/>
          <cell r="E18"/>
          <cell r="F18"/>
          <cell r="G18"/>
          <cell r="H18"/>
          <cell r="I18"/>
          <cell r="J18"/>
        </row>
        <row r="19">
          <cell r="A19" t="str">
            <v>就労移行支援</v>
          </cell>
          <cell r="B19" t="str">
            <v>管理者</v>
          </cell>
          <cell r="C19" t="str">
            <v>サービス管理責任者</v>
          </cell>
          <cell r="D19" t="str">
            <v>就労支援員</v>
          </cell>
          <cell r="E19" t="str">
            <v>職業指導員</v>
          </cell>
          <cell r="F19" t="str">
            <v>生活支援員</v>
          </cell>
          <cell r="G19"/>
          <cell r="H19"/>
          <cell r="I19"/>
          <cell r="J19"/>
        </row>
        <row r="20">
          <cell r="A20" t="str">
            <v>認定指定就労移行支援</v>
          </cell>
          <cell r="B20" t="str">
            <v>管理者</v>
          </cell>
          <cell r="C20" t="str">
            <v>サービス管理責任者</v>
          </cell>
          <cell r="D20" t="str">
            <v>職業指導員</v>
          </cell>
          <cell r="E20" t="str">
            <v>生活支援員</v>
          </cell>
          <cell r="F20"/>
          <cell r="G20"/>
          <cell r="H20"/>
          <cell r="I20"/>
          <cell r="J20"/>
        </row>
        <row r="21">
          <cell r="A21" t="str">
            <v>就労継続支援Ａ型・Ｂ型</v>
          </cell>
          <cell r="B21" t="str">
            <v>管理者</v>
          </cell>
          <cell r="C21" t="str">
            <v>サービス管理責任者</v>
          </cell>
          <cell r="D21" t="str">
            <v>職業指導員</v>
          </cell>
          <cell r="E21" t="str">
            <v>生活支援員</v>
          </cell>
          <cell r="F21"/>
          <cell r="G21"/>
          <cell r="H21"/>
          <cell r="I21"/>
          <cell r="J21"/>
        </row>
        <row r="22">
          <cell r="A22" t="str">
            <v>一般相談支援事業</v>
          </cell>
          <cell r="B22" t="str">
            <v>管理者</v>
          </cell>
          <cell r="C22" t="str">
            <v>従業者</v>
          </cell>
          <cell r="D22"/>
          <cell r="E22"/>
          <cell r="F22"/>
          <cell r="G22"/>
          <cell r="H22"/>
          <cell r="I22"/>
          <cell r="J22"/>
        </row>
        <row r="23">
          <cell r="A23" t="str">
            <v>就労定着支援</v>
          </cell>
          <cell r="B23" t="str">
            <v>管理者</v>
          </cell>
          <cell r="C23" t="str">
            <v>サービス管理責任者</v>
          </cell>
          <cell r="D23" t="str">
            <v>就労定着支援員</v>
          </cell>
          <cell r="E23"/>
          <cell r="F23"/>
          <cell r="G23"/>
          <cell r="H23"/>
          <cell r="I23"/>
          <cell r="J23"/>
        </row>
        <row r="24">
          <cell r="A24" t="str">
            <v>自立生活援助</v>
          </cell>
          <cell r="B24" t="str">
            <v>管理者</v>
          </cell>
          <cell r="C24" t="str">
            <v>サービス管理責任者</v>
          </cell>
          <cell r="D24" t="str">
            <v>地域生活支援員</v>
          </cell>
          <cell r="E24"/>
          <cell r="F24"/>
          <cell r="G24"/>
          <cell r="H24"/>
          <cell r="I24"/>
          <cell r="J24"/>
        </row>
        <row r="25">
          <cell r="A25" t="str">
            <v>特定相談支援・障害児相談支援</v>
          </cell>
          <cell r="B25" t="str">
            <v>管理者</v>
          </cell>
          <cell r="C25" t="str">
            <v>相談支援専門員</v>
          </cell>
          <cell r="D25" t="str">
            <v>相談支援員</v>
          </cell>
          <cell r="E25"/>
          <cell r="F25"/>
          <cell r="G25"/>
          <cell r="H25"/>
          <cell r="I25"/>
          <cell r="J25"/>
        </row>
        <row r="26">
          <cell r="A26" t="str">
            <v>児童発達支援・放課後等デイサービス</v>
          </cell>
          <cell r="B26" t="str">
            <v>管理者</v>
          </cell>
          <cell r="C26" t="str">
            <v>児童発達支援管理責任者</v>
          </cell>
          <cell r="D26" t="str">
            <v>児童指導員</v>
          </cell>
          <cell r="E26" t="str">
            <v>保育士</v>
          </cell>
          <cell r="F26" t="str">
            <v>機能訓練担当職員</v>
          </cell>
          <cell r="G26" t="str">
            <v>看護職員</v>
          </cell>
          <cell r="H26" t="str">
            <v>その他職員</v>
          </cell>
          <cell r="I26"/>
          <cell r="J26"/>
        </row>
        <row r="27">
          <cell r="A27" t="str">
            <v>児童発達支援・主として重症心身障害児を対象とする場合</v>
          </cell>
          <cell r="B27" t="str">
            <v>管理者</v>
          </cell>
          <cell r="C27" t="str">
            <v>児童発達支援管理責任者</v>
          </cell>
          <cell r="D27" t="str">
            <v>嘱託医</v>
          </cell>
          <cell r="E27" t="str">
            <v>看護職員</v>
          </cell>
          <cell r="F27" t="str">
            <v>児童指導員</v>
          </cell>
          <cell r="G27" t="str">
            <v>保育士</v>
          </cell>
          <cell r="H27" t="str">
            <v>機能訓練担当職員</v>
          </cell>
          <cell r="I27" t="str">
            <v>その他職員</v>
          </cell>
          <cell r="J27"/>
        </row>
        <row r="28">
          <cell r="A28" t="str">
            <v>児童発達支援・児童発達支援センターであるもの</v>
          </cell>
          <cell r="B28" t="str">
            <v>管理者</v>
          </cell>
          <cell r="C28" t="str">
            <v>児童発達支援管理責任者</v>
          </cell>
          <cell r="D28" t="str">
            <v>嘱託医</v>
          </cell>
          <cell r="E28" t="str">
            <v>児童指導員</v>
          </cell>
          <cell r="F28" t="str">
            <v>保育士</v>
          </cell>
          <cell r="G28" t="str">
            <v>栄養士</v>
          </cell>
          <cell r="H28" t="str">
            <v>調理員</v>
          </cell>
          <cell r="I28" t="str">
            <v>機能訓練担当職員</v>
          </cell>
          <cell r="J28" t="str">
            <v>看護職員</v>
          </cell>
        </row>
        <row r="29">
          <cell r="A29" t="str">
            <v>保育所等訪問支援</v>
          </cell>
          <cell r="B29" t="str">
            <v>管理者</v>
          </cell>
          <cell r="C29" t="str">
            <v>児童発達支援管理責任者</v>
          </cell>
          <cell r="D29" t="str">
            <v>訪問支援員</v>
          </cell>
          <cell r="E29"/>
          <cell r="F29"/>
          <cell r="G29"/>
          <cell r="H29"/>
          <cell r="I29"/>
          <cell r="J29"/>
        </row>
        <row r="30">
          <cell r="A30" t="str">
            <v>居宅訪問型児童発達支援</v>
          </cell>
          <cell r="B30" t="str">
            <v>管理者</v>
          </cell>
          <cell r="C30" t="str">
            <v>児童発達支援管理責任者</v>
          </cell>
          <cell r="D30" t="str">
            <v>訪問支援員</v>
          </cell>
          <cell r="E30"/>
          <cell r="F30"/>
          <cell r="G30"/>
          <cell r="H30"/>
          <cell r="I30"/>
          <cell r="J30"/>
        </row>
        <row r="31">
          <cell r="A31" t="str">
            <v>福祉型障害児入所施設</v>
          </cell>
          <cell r="B31" t="str">
            <v>管理者</v>
          </cell>
          <cell r="C31" t="str">
            <v>児童発達支援管理責任者</v>
          </cell>
          <cell r="D31" t="str">
            <v>医師</v>
          </cell>
          <cell r="E31" t="str">
            <v>看護職員</v>
          </cell>
          <cell r="F31" t="str">
            <v>児童指導員</v>
          </cell>
          <cell r="G31" t="str">
            <v>保育士</v>
          </cell>
          <cell r="H31" t="str">
            <v>栄養士</v>
          </cell>
          <cell r="I31" t="str">
            <v>調理員</v>
          </cell>
          <cell r="J31" t="str">
            <v>心理担当職員</v>
          </cell>
        </row>
        <row r="32">
          <cell r="A32" t="str">
            <v>医療型障害児入所施設</v>
          </cell>
          <cell r="B32" t="str">
            <v>児童発達支援管理責任者</v>
          </cell>
          <cell r="C32" t="str">
            <v>医師</v>
          </cell>
          <cell r="D32" t="str">
            <v>看護職員</v>
          </cell>
          <cell r="E32" t="str">
            <v>児童指導員</v>
          </cell>
          <cell r="F32" t="str">
            <v>保育士</v>
          </cell>
          <cell r="G32" t="str">
            <v>心理担当職員</v>
          </cell>
          <cell r="H32" t="str">
            <v>理学療法士又は作業療法士</v>
          </cell>
          <cell r="I32" t="str">
            <v>職業指導員</v>
          </cell>
          <cell r="J32"/>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提出書類一覧（更新）"/>
      <sheetName val="指定申請書"/>
      <sheetName val="別紙１"/>
      <sheetName val="別紙１－① "/>
      <sheetName val="別紙１－②"/>
      <sheetName val="別紙１－③"/>
      <sheetName val="別紙２（役員・管理者名簿）"/>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F7946-6795-42A5-B8FE-B22D36763739}">
  <dimension ref="A1:Y55"/>
  <sheetViews>
    <sheetView tabSelected="1" view="pageBreakPreview" zoomScaleNormal="100" zoomScaleSheetLayoutView="100" workbookViewId="0"/>
  </sheetViews>
  <sheetFormatPr defaultRowHeight="13.5" x14ac:dyDescent="0.15"/>
  <cols>
    <col min="1" max="1" width="2.625" style="59" customWidth="1"/>
    <col min="2" max="11" width="4.625" style="59" customWidth="1"/>
    <col min="12" max="27" width="3.125" style="59" customWidth="1"/>
    <col min="28" max="16384" width="9" style="59"/>
  </cols>
  <sheetData>
    <row r="1" spans="1:25" x14ac:dyDescent="0.15">
      <c r="A1" s="59" t="s">
        <v>75</v>
      </c>
    </row>
    <row r="3" spans="1:25" x14ac:dyDescent="0.15">
      <c r="A3" s="59" t="s">
        <v>76</v>
      </c>
    </row>
    <row r="5" spans="1:25" x14ac:dyDescent="0.15">
      <c r="B5" s="106" t="s">
        <v>77</v>
      </c>
      <c r="C5" s="107"/>
      <c r="D5" s="107"/>
      <c r="E5" s="107"/>
      <c r="F5" s="107"/>
      <c r="G5" s="108"/>
      <c r="H5" s="106" t="s">
        <v>78</v>
      </c>
      <c r="I5" s="107"/>
      <c r="J5" s="107"/>
      <c r="K5" s="107"/>
      <c r="L5" s="106" t="s">
        <v>79</v>
      </c>
      <c r="M5" s="107"/>
      <c r="N5" s="107"/>
      <c r="O5" s="107"/>
      <c r="P5" s="107"/>
      <c r="Q5" s="107"/>
      <c r="R5" s="107"/>
      <c r="S5" s="107"/>
      <c r="T5" s="107"/>
      <c r="U5" s="107"/>
      <c r="V5" s="107"/>
      <c r="W5" s="107"/>
      <c r="X5" s="107"/>
      <c r="Y5" s="108"/>
    </row>
    <row r="6" spans="1:25" x14ac:dyDescent="0.15">
      <c r="B6" s="109"/>
      <c r="C6" s="110"/>
      <c r="D6" s="110"/>
      <c r="E6" s="110"/>
      <c r="F6" s="110"/>
      <c r="G6" s="111"/>
      <c r="H6" s="109"/>
      <c r="I6" s="110"/>
      <c r="J6" s="110"/>
      <c r="K6" s="110"/>
      <c r="L6" s="109"/>
      <c r="M6" s="110"/>
      <c r="N6" s="110"/>
      <c r="O6" s="110"/>
      <c r="P6" s="110"/>
      <c r="Q6" s="110"/>
      <c r="R6" s="110"/>
      <c r="S6" s="110"/>
      <c r="T6" s="110"/>
      <c r="U6" s="110"/>
      <c r="V6" s="110"/>
      <c r="W6" s="110"/>
      <c r="X6" s="110"/>
      <c r="Y6" s="111"/>
    </row>
    <row r="7" spans="1:25" x14ac:dyDescent="0.15">
      <c r="B7" s="112"/>
      <c r="C7" s="112"/>
      <c r="D7" s="112"/>
      <c r="E7" s="112"/>
      <c r="F7" s="112"/>
      <c r="G7" s="112"/>
      <c r="H7" s="112"/>
      <c r="I7" s="112"/>
      <c r="J7" s="112"/>
      <c r="K7" s="112"/>
      <c r="L7" s="60"/>
      <c r="M7" s="61"/>
      <c r="N7" s="61"/>
      <c r="O7" s="61"/>
      <c r="P7" s="61"/>
      <c r="Q7" s="61"/>
      <c r="R7" s="61"/>
      <c r="S7" s="61"/>
      <c r="T7" s="61"/>
      <c r="U7" s="62"/>
      <c r="V7" s="62"/>
      <c r="W7" s="62"/>
      <c r="X7" s="62"/>
      <c r="Y7" s="63"/>
    </row>
    <row r="8" spans="1:25" x14ac:dyDescent="0.15">
      <c r="B8" s="112"/>
      <c r="C8" s="112"/>
      <c r="D8" s="112"/>
      <c r="E8" s="112"/>
      <c r="F8" s="112"/>
      <c r="G8" s="112"/>
      <c r="H8" s="112"/>
      <c r="I8" s="112"/>
      <c r="J8" s="112"/>
      <c r="K8" s="112"/>
      <c r="L8" s="60"/>
      <c r="M8" s="61"/>
      <c r="N8" s="61"/>
      <c r="O8" s="61"/>
      <c r="P8" s="61"/>
      <c r="Q8" s="61"/>
      <c r="R8" s="61"/>
      <c r="S8" s="61"/>
      <c r="T8" s="61"/>
      <c r="U8" s="62"/>
      <c r="V8" s="62"/>
      <c r="W8" s="62"/>
      <c r="X8" s="62"/>
      <c r="Y8" s="63"/>
    </row>
    <row r="9" spans="1:25" x14ac:dyDescent="0.15">
      <c r="B9" s="112"/>
      <c r="C9" s="112"/>
      <c r="D9" s="112"/>
      <c r="E9" s="112"/>
      <c r="F9" s="112"/>
      <c r="G9" s="112"/>
      <c r="H9" s="112"/>
      <c r="I9" s="112"/>
      <c r="J9" s="112"/>
      <c r="K9" s="112"/>
      <c r="L9" s="60"/>
      <c r="M9" s="61"/>
      <c r="N9" s="61"/>
      <c r="O9" s="61"/>
      <c r="P9" s="61"/>
      <c r="Q9" s="61"/>
      <c r="R9" s="61"/>
      <c r="S9" s="61"/>
      <c r="T9" s="61"/>
      <c r="U9" s="62"/>
      <c r="V9" s="62"/>
      <c r="W9" s="62"/>
      <c r="X9" s="62"/>
      <c r="Y9" s="63"/>
    </row>
    <row r="10" spans="1:25" x14ac:dyDescent="0.15">
      <c r="B10" s="112"/>
      <c r="C10" s="112"/>
      <c r="D10" s="112"/>
      <c r="E10" s="112"/>
      <c r="F10" s="112"/>
      <c r="G10" s="112"/>
      <c r="H10" s="112"/>
      <c r="I10" s="112"/>
      <c r="J10" s="112"/>
      <c r="K10" s="112"/>
      <c r="L10" s="60"/>
      <c r="M10" s="61"/>
      <c r="N10" s="61"/>
      <c r="O10" s="61"/>
      <c r="P10" s="61"/>
      <c r="Q10" s="61"/>
      <c r="R10" s="61"/>
      <c r="S10" s="61"/>
      <c r="T10" s="61"/>
      <c r="U10" s="62"/>
      <c r="V10" s="62"/>
      <c r="W10" s="62"/>
      <c r="X10" s="62"/>
      <c r="Y10" s="63"/>
    </row>
    <row r="11" spans="1:25" x14ac:dyDescent="0.15">
      <c r="B11" s="112"/>
      <c r="C11" s="112"/>
      <c r="D11" s="112"/>
      <c r="E11" s="112"/>
      <c r="F11" s="112"/>
      <c r="G11" s="112"/>
      <c r="H11" s="112"/>
      <c r="I11" s="112"/>
      <c r="J11" s="112"/>
      <c r="K11" s="112"/>
      <c r="L11" s="60"/>
      <c r="M11" s="61"/>
      <c r="N11" s="61"/>
      <c r="O11" s="61"/>
      <c r="P11" s="61"/>
      <c r="Q11" s="61"/>
      <c r="R11" s="61"/>
      <c r="S11" s="61"/>
      <c r="T11" s="61"/>
      <c r="U11" s="62"/>
      <c r="V11" s="62"/>
      <c r="W11" s="62"/>
      <c r="X11" s="62"/>
      <c r="Y11" s="63"/>
    </row>
    <row r="12" spans="1:25" x14ac:dyDescent="0.15">
      <c r="B12" s="112"/>
      <c r="C12" s="112"/>
      <c r="D12" s="112"/>
      <c r="E12" s="112"/>
      <c r="F12" s="112"/>
      <c r="G12" s="112"/>
      <c r="H12" s="112"/>
      <c r="I12" s="112"/>
      <c r="J12" s="112"/>
      <c r="K12" s="112"/>
      <c r="L12" s="60"/>
      <c r="M12" s="61"/>
      <c r="N12" s="61"/>
      <c r="O12" s="61"/>
      <c r="P12" s="61"/>
      <c r="Q12" s="61"/>
      <c r="R12" s="61"/>
      <c r="S12" s="61"/>
      <c r="T12" s="61"/>
      <c r="U12" s="62"/>
      <c r="V12" s="62"/>
      <c r="W12" s="62"/>
      <c r="X12" s="62"/>
      <c r="Y12" s="63"/>
    </row>
    <row r="13" spans="1:25" x14ac:dyDescent="0.15">
      <c r="B13" s="112"/>
      <c r="C13" s="112"/>
      <c r="D13" s="112"/>
      <c r="E13" s="112"/>
      <c r="F13" s="112"/>
      <c r="G13" s="112"/>
      <c r="H13" s="112"/>
      <c r="I13" s="112"/>
      <c r="J13" s="112"/>
      <c r="K13" s="112"/>
      <c r="L13" s="60"/>
      <c r="M13" s="61"/>
      <c r="N13" s="61"/>
      <c r="O13" s="61"/>
      <c r="P13" s="61"/>
      <c r="Q13" s="61"/>
      <c r="R13" s="61"/>
      <c r="S13" s="61"/>
      <c r="T13" s="61"/>
      <c r="U13" s="62"/>
      <c r="V13" s="62"/>
      <c r="W13" s="62"/>
      <c r="X13" s="62"/>
      <c r="Y13" s="63"/>
    </row>
    <row r="14" spans="1:25" x14ac:dyDescent="0.15">
      <c r="B14" s="112"/>
      <c r="C14" s="112"/>
      <c r="D14" s="112"/>
      <c r="E14" s="112"/>
      <c r="F14" s="112"/>
      <c r="G14" s="112"/>
      <c r="H14" s="112"/>
      <c r="I14" s="112"/>
      <c r="J14" s="112"/>
      <c r="K14" s="112"/>
      <c r="L14" s="60"/>
      <c r="M14" s="61"/>
      <c r="N14" s="61"/>
      <c r="O14" s="61"/>
      <c r="P14" s="61"/>
      <c r="Q14" s="61"/>
      <c r="R14" s="61"/>
      <c r="S14" s="61"/>
      <c r="T14" s="61"/>
      <c r="U14" s="62"/>
      <c r="V14" s="62"/>
      <c r="W14" s="62"/>
      <c r="X14" s="62"/>
      <c r="Y14" s="63"/>
    </row>
    <row r="15" spans="1:25" x14ac:dyDescent="0.15">
      <c r="B15" s="112"/>
      <c r="C15" s="112"/>
      <c r="D15" s="112"/>
      <c r="E15" s="112"/>
      <c r="F15" s="112"/>
      <c r="G15" s="112"/>
      <c r="H15" s="112"/>
      <c r="I15" s="112"/>
      <c r="J15" s="112"/>
      <c r="K15" s="112"/>
      <c r="L15" s="60"/>
      <c r="M15" s="61"/>
      <c r="N15" s="61"/>
      <c r="O15" s="61"/>
      <c r="P15" s="61"/>
      <c r="Q15" s="61"/>
      <c r="R15" s="61"/>
      <c r="S15" s="61"/>
      <c r="T15" s="61"/>
      <c r="U15" s="62"/>
      <c r="V15" s="62"/>
      <c r="W15" s="62"/>
      <c r="X15" s="62"/>
      <c r="Y15" s="63"/>
    </row>
    <row r="16" spans="1:25" x14ac:dyDescent="0.15">
      <c r="B16" s="112"/>
      <c r="C16" s="112"/>
      <c r="D16" s="112"/>
      <c r="E16" s="112"/>
      <c r="F16" s="112"/>
      <c r="G16" s="112"/>
      <c r="H16" s="112"/>
      <c r="I16" s="112"/>
      <c r="J16" s="112"/>
      <c r="K16" s="112"/>
      <c r="L16" s="60"/>
      <c r="M16" s="61"/>
      <c r="N16" s="61"/>
      <c r="O16" s="61"/>
      <c r="P16" s="61"/>
      <c r="Q16" s="61"/>
      <c r="R16" s="61"/>
      <c r="S16" s="61"/>
      <c r="T16" s="61"/>
      <c r="U16" s="62"/>
      <c r="V16" s="62"/>
      <c r="W16" s="62"/>
      <c r="X16" s="62"/>
      <c r="Y16" s="63"/>
    </row>
    <row r="17" spans="2:25" x14ac:dyDescent="0.15">
      <c r="B17" s="112"/>
      <c r="C17" s="112"/>
      <c r="D17" s="112"/>
      <c r="E17" s="112"/>
      <c r="F17" s="112"/>
      <c r="G17" s="112"/>
      <c r="H17" s="112"/>
      <c r="I17" s="112"/>
      <c r="J17" s="112"/>
      <c r="K17" s="112"/>
      <c r="L17" s="60"/>
      <c r="M17" s="61"/>
      <c r="N17" s="61"/>
      <c r="O17" s="61"/>
      <c r="P17" s="61"/>
      <c r="Q17" s="61"/>
      <c r="R17" s="61"/>
      <c r="S17" s="61"/>
      <c r="T17" s="61"/>
      <c r="U17" s="62"/>
      <c r="V17" s="62"/>
      <c r="W17" s="62"/>
      <c r="X17" s="62"/>
      <c r="Y17" s="63"/>
    </row>
    <row r="18" spans="2:25" x14ac:dyDescent="0.15">
      <c r="B18" s="112"/>
      <c r="C18" s="112"/>
      <c r="D18" s="112"/>
      <c r="E18" s="112"/>
      <c r="F18" s="112"/>
      <c r="G18" s="112"/>
      <c r="H18" s="112"/>
      <c r="I18" s="112"/>
      <c r="J18" s="112"/>
      <c r="K18" s="112"/>
      <c r="L18" s="60"/>
      <c r="M18" s="61"/>
      <c r="N18" s="61"/>
      <c r="O18" s="61"/>
      <c r="P18" s="61"/>
      <c r="Q18" s="61"/>
      <c r="R18" s="61"/>
      <c r="S18" s="61"/>
      <c r="T18" s="61"/>
      <c r="U18" s="62"/>
      <c r="V18" s="62"/>
      <c r="W18" s="62"/>
      <c r="X18" s="62"/>
      <c r="Y18" s="63"/>
    </row>
    <row r="19" spans="2:25" x14ac:dyDescent="0.15">
      <c r="B19" s="112"/>
      <c r="C19" s="112"/>
      <c r="D19" s="112"/>
      <c r="E19" s="112"/>
      <c r="F19" s="112"/>
      <c r="G19" s="112"/>
      <c r="H19" s="112"/>
      <c r="I19" s="112"/>
      <c r="J19" s="112"/>
      <c r="K19" s="112"/>
      <c r="L19" s="60"/>
      <c r="M19" s="61"/>
      <c r="N19" s="61"/>
      <c r="O19" s="61"/>
      <c r="P19" s="61"/>
      <c r="Q19" s="61"/>
      <c r="R19" s="61"/>
      <c r="S19" s="61"/>
      <c r="T19" s="61"/>
      <c r="U19" s="62"/>
      <c r="V19" s="62"/>
      <c r="W19" s="62"/>
      <c r="X19" s="62"/>
      <c r="Y19" s="63"/>
    </row>
    <row r="20" spans="2:25" x14ac:dyDescent="0.15">
      <c r="B20" s="112"/>
      <c r="C20" s="112"/>
      <c r="D20" s="112"/>
      <c r="E20" s="112"/>
      <c r="F20" s="112"/>
      <c r="G20" s="112"/>
      <c r="H20" s="112"/>
      <c r="I20" s="112"/>
      <c r="J20" s="112"/>
      <c r="K20" s="112"/>
      <c r="L20" s="60"/>
      <c r="M20" s="61"/>
      <c r="N20" s="61"/>
      <c r="O20" s="61"/>
      <c r="P20" s="61"/>
      <c r="Q20" s="61"/>
      <c r="R20" s="61"/>
      <c r="S20" s="61"/>
      <c r="T20" s="61"/>
      <c r="U20" s="62"/>
      <c r="V20" s="62"/>
      <c r="W20" s="62"/>
      <c r="X20" s="62"/>
      <c r="Y20" s="63"/>
    </row>
    <row r="21" spans="2:25" x14ac:dyDescent="0.15">
      <c r="B21" s="112"/>
      <c r="C21" s="112"/>
      <c r="D21" s="112"/>
      <c r="E21" s="112"/>
      <c r="F21" s="112"/>
      <c r="G21" s="112"/>
      <c r="H21" s="112"/>
      <c r="I21" s="112"/>
      <c r="J21" s="112"/>
      <c r="K21" s="112"/>
      <c r="L21" s="60"/>
      <c r="M21" s="61"/>
      <c r="N21" s="61"/>
      <c r="O21" s="61"/>
      <c r="P21" s="61"/>
      <c r="Q21" s="61"/>
      <c r="R21" s="61"/>
      <c r="S21" s="61"/>
      <c r="T21" s="61"/>
      <c r="U21" s="62"/>
      <c r="V21" s="62"/>
      <c r="W21" s="62"/>
      <c r="X21" s="62"/>
      <c r="Y21" s="63"/>
    </row>
    <row r="22" spans="2:25" x14ac:dyDescent="0.15">
      <c r="B22" s="112"/>
      <c r="C22" s="112"/>
      <c r="D22" s="112"/>
      <c r="E22" s="112"/>
      <c r="F22" s="112"/>
      <c r="G22" s="112"/>
      <c r="H22" s="112"/>
      <c r="I22" s="112"/>
      <c r="J22" s="112"/>
      <c r="K22" s="112"/>
      <c r="L22" s="60"/>
      <c r="M22" s="61"/>
      <c r="N22" s="61"/>
      <c r="O22" s="61"/>
      <c r="P22" s="61"/>
      <c r="Q22" s="61"/>
      <c r="R22" s="61"/>
      <c r="S22" s="61"/>
      <c r="T22" s="61"/>
      <c r="U22" s="62"/>
      <c r="V22" s="62"/>
      <c r="W22" s="62"/>
      <c r="X22" s="62"/>
      <c r="Y22" s="63"/>
    </row>
    <row r="23" spans="2:25" x14ac:dyDescent="0.15">
      <c r="B23" s="112"/>
      <c r="C23" s="112"/>
      <c r="D23" s="112"/>
      <c r="E23" s="112"/>
      <c r="F23" s="112"/>
      <c r="G23" s="112"/>
      <c r="H23" s="112"/>
      <c r="I23" s="112"/>
      <c r="J23" s="112"/>
      <c r="K23" s="112"/>
      <c r="L23" s="60"/>
      <c r="M23" s="61"/>
      <c r="N23" s="61"/>
      <c r="O23" s="61"/>
      <c r="P23" s="61"/>
      <c r="Q23" s="61"/>
      <c r="R23" s="61"/>
      <c r="S23" s="61"/>
      <c r="T23" s="61"/>
      <c r="U23" s="62"/>
      <c r="V23" s="62"/>
      <c r="W23" s="62"/>
      <c r="X23" s="62"/>
      <c r="Y23" s="63"/>
    </row>
    <row r="24" spans="2:25" x14ac:dyDescent="0.15">
      <c r="B24" s="112"/>
      <c r="C24" s="112"/>
      <c r="D24" s="112"/>
      <c r="E24" s="112"/>
      <c r="F24" s="112"/>
      <c r="G24" s="112"/>
      <c r="H24" s="112"/>
      <c r="I24" s="112"/>
      <c r="J24" s="112"/>
      <c r="K24" s="112"/>
      <c r="L24" s="60"/>
      <c r="M24" s="61"/>
      <c r="N24" s="61"/>
      <c r="O24" s="61"/>
      <c r="P24" s="61"/>
      <c r="Q24" s="61"/>
      <c r="R24" s="61"/>
      <c r="S24" s="61"/>
      <c r="T24" s="61"/>
      <c r="U24" s="62"/>
      <c r="V24" s="62"/>
      <c r="W24" s="62"/>
      <c r="X24" s="62"/>
      <c r="Y24" s="63"/>
    </row>
    <row r="25" spans="2:25" x14ac:dyDescent="0.15">
      <c r="B25" s="112"/>
      <c r="C25" s="112"/>
      <c r="D25" s="112"/>
      <c r="E25" s="112"/>
      <c r="F25" s="112"/>
      <c r="G25" s="112"/>
      <c r="H25" s="112"/>
      <c r="I25" s="112"/>
      <c r="J25" s="112"/>
      <c r="K25" s="112"/>
      <c r="L25" s="60"/>
      <c r="M25" s="61"/>
      <c r="N25" s="61"/>
      <c r="O25" s="61"/>
      <c r="P25" s="61"/>
      <c r="Q25" s="61"/>
      <c r="R25" s="61"/>
      <c r="S25" s="61"/>
      <c r="T25" s="61"/>
      <c r="U25" s="62"/>
      <c r="V25" s="62"/>
      <c r="W25" s="62"/>
      <c r="X25" s="62"/>
      <c r="Y25" s="63"/>
    </row>
    <row r="26" spans="2:25" x14ac:dyDescent="0.15">
      <c r="B26" s="112"/>
      <c r="C26" s="112"/>
      <c r="D26" s="112"/>
      <c r="E26" s="112"/>
      <c r="F26" s="112"/>
      <c r="G26" s="112"/>
      <c r="H26" s="112"/>
      <c r="I26" s="112"/>
      <c r="J26" s="112"/>
      <c r="K26" s="112"/>
      <c r="L26" s="60"/>
      <c r="M26" s="61"/>
      <c r="N26" s="61"/>
      <c r="O26" s="61"/>
      <c r="P26" s="61"/>
      <c r="Q26" s="61"/>
      <c r="R26" s="61"/>
      <c r="S26" s="61"/>
      <c r="T26" s="61"/>
      <c r="U26" s="62"/>
      <c r="V26" s="62"/>
      <c r="W26" s="62"/>
      <c r="X26" s="62"/>
      <c r="Y26" s="63"/>
    </row>
    <row r="27" spans="2:25" x14ac:dyDescent="0.15">
      <c r="B27" s="112"/>
      <c r="C27" s="112"/>
      <c r="D27" s="112"/>
      <c r="E27" s="112"/>
      <c r="F27" s="112"/>
      <c r="G27" s="112"/>
      <c r="H27" s="112"/>
      <c r="I27" s="112"/>
      <c r="J27" s="112"/>
      <c r="K27" s="112"/>
      <c r="L27" s="60"/>
      <c r="M27" s="61"/>
      <c r="N27" s="61"/>
      <c r="O27" s="61"/>
      <c r="P27" s="61"/>
      <c r="Q27" s="61"/>
      <c r="R27" s="61"/>
      <c r="S27" s="61"/>
      <c r="T27" s="61"/>
      <c r="U27" s="62"/>
      <c r="V27" s="62"/>
      <c r="W27" s="62"/>
      <c r="X27" s="62"/>
      <c r="Y27" s="63"/>
    </row>
    <row r="28" spans="2:25" x14ac:dyDescent="0.15">
      <c r="B28" s="112"/>
      <c r="C28" s="112"/>
      <c r="D28" s="112"/>
      <c r="E28" s="112"/>
      <c r="F28" s="112"/>
      <c r="G28" s="112"/>
      <c r="H28" s="112"/>
      <c r="I28" s="112"/>
      <c r="J28" s="112"/>
      <c r="K28" s="112"/>
      <c r="L28" s="60"/>
      <c r="M28" s="61"/>
      <c r="N28" s="61"/>
      <c r="O28" s="61"/>
      <c r="P28" s="61"/>
      <c r="Q28" s="61"/>
      <c r="R28" s="61"/>
      <c r="S28" s="61"/>
      <c r="T28" s="61"/>
      <c r="U28" s="62"/>
      <c r="V28" s="62"/>
      <c r="W28" s="62"/>
      <c r="X28" s="62"/>
      <c r="Y28" s="63"/>
    </row>
    <row r="29" spans="2:25" x14ac:dyDescent="0.15">
      <c r="B29" s="112"/>
      <c r="C29" s="112"/>
      <c r="D29" s="112"/>
      <c r="E29" s="112"/>
      <c r="F29" s="112"/>
      <c r="G29" s="112"/>
      <c r="H29" s="112"/>
      <c r="I29" s="112"/>
      <c r="J29" s="112"/>
      <c r="K29" s="112"/>
      <c r="L29" s="60"/>
      <c r="M29" s="61"/>
      <c r="N29" s="61"/>
      <c r="O29" s="61"/>
      <c r="P29" s="61"/>
      <c r="Q29" s="61"/>
      <c r="R29" s="61"/>
      <c r="S29" s="61"/>
      <c r="T29" s="61"/>
      <c r="U29" s="62"/>
      <c r="V29" s="62"/>
      <c r="W29" s="62"/>
      <c r="X29" s="62"/>
      <c r="Y29" s="63"/>
    </row>
    <row r="30" spans="2:25" x14ac:dyDescent="0.15">
      <c r="B30" s="112"/>
      <c r="C30" s="112"/>
      <c r="D30" s="112"/>
      <c r="E30" s="112"/>
      <c r="F30" s="112"/>
      <c r="G30" s="112"/>
      <c r="H30" s="112"/>
      <c r="I30" s="112"/>
      <c r="J30" s="112"/>
      <c r="K30" s="112"/>
      <c r="L30" s="60"/>
      <c r="M30" s="61"/>
      <c r="N30" s="61"/>
      <c r="O30" s="61"/>
      <c r="P30" s="61"/>
      <c r="Q30" s="61"/>
      <c r="R30" s="61"/>
      <c r="S30" s="61"/>
      <c r="T30" s="61"/>
      <c r="U30" s="62"/>
      <c r="V30" s="62"/>
      <c r="W30" s="62"/>
      <c r="X30" s="62"/>
      <c r="Y30" s="63"/>
    </row>
    <row r="31" spans="2:25" x14ac:dyDescent="0.15">
      <c r="B31" s="112"/>
      <c r="C31" s="112"/>
      <c r="D31" s="112"/>
      <c r="E31" s="112"/>
      <c r="F31" s="112"/>
      <c r="G31" s="112"/>
      <c r="H31" s="112"/>
      <c r="I31" s="112"/>
      <c r="J31" s="112"/>
      <c r="K31" s="112"/>
      <c r="L31" s="60"/>
      <c r="M31" s="61"/>
      <c r="N31" s="61"/>
      <c r="O31" s="61"/>
      <c r="P31" s="61"/>
      <c r="Q31" s="61"/>
      <c r="R31" s="61"/>
      <c r="S31" s="61"/>
      <c r="T31" s="61"/>
      <c r="U31" s="62"/>
      <c r="V31" s="62"/>
      <c r="W31" s="62"/>
      <c r="X31" s="62"/>
      <c r="Y31" s="63"/>
    </row>
    <row r="32" spans="2:25" x14ac:dyDescent="0.15">
      <c r="B32" s="112"/>
      <c r="C32" s="112"/>
      <c r="D32" s="112"/>
      <c r="E32" s="112"/>
      <c r="F32" s="112"/>
      <c r="G32" s="112"/>
      <c r="H32" s="112"/>
      <c r="I32" s="112"/>
      <c r="J32" s="112"/>
      <c r="K32" s="112"/>
      <c r="L32" s="60"/>
      <c r="M32" s="61"/>
      <c r="N32" s="61"/>
      <c r="O32" s="61"/>
      <c r="P32" s="61"/>
      <c r="Q32" s="61"/>
      <c r="R32" s="61"/>
      <c r="S32" s="61"/>
      <c r="T32" s="61"/>
      <c r="U32" s="62"/>
      <c r="V32" s="62"/>
      <c r="W32" s="62"/>
      <c r="X32" s="62"/>
      <c r="Y32" s="63"/>
    </row>
    <row r="33" spans="2:25" x14ac:dyDescent="0.15">
      <c r="B33" s="112"/>
      <c r="C33" s="112"/>
      <c r="D33" s="112"/>
      <c r="E33" s="112"/>
      <c r="F33" s="112"/>
      <c r="G33" s="112"/>
      <c r="H33" s="112"/>
      <c r="I33" s="112"/>
      <c r="J33" s="112"/>
      <c r="K33" s="112"/>
      <c r="L33" s="60"/>
      <c r="M33" s="61"/>
      <c r="N33" s="61"/>
      <c r="O33" s="61"/>
      <c r="P33" s="61"/>
      <c r="Q33" s="61"/>
      <c r="R33" s="61"/>
      <c r="S33" s="61"/>
      <c r="T33" s="61"/>
      <c r="U33" s="62"/>
      <c r="V33" s="62"/>
      <c r="W33" s="62"/>
      <c r="X33" s="62"/>
      <c r="Y33" s="63"/>
    </row>
    <row r="34" spans="2:25" x14ac:dyDescent="0.15">
      <c r="B34" s="112"/>
      <c r="C34" s="112"/>
      <c r="D34" s="112"/>
      <c r="E34" s="112"/>
      <c r="F34" s="112"/>
      <c r="G34" s="112"/>
      <c r="H34" s="112"/>
      <c r="I34" s="112"/>
      <c r="J34" s="112"/>
      <c r="K34" s="112"/>
      <c r="L34" s="60"/>
      <c r="M34" s="61"/>
      <c r="N34" s="61"/>
      <c r="O34" s="61"/>
      <c r="P34" s="61"/>
      <c r="Q34" s="61"/>
      <c r="R34" s="61"/>
      <c r="S34" s="61"/>
      <c r="T34" s="61"/>
      <c r="U34" s="62"/>
      <c r="V34" s="62"/>
      <c r="W34" s="62"/>
      <c r="X34" s="62"/>
      <c r="Y34" s="63"/>
    </row>
    <row r="35" spans="2:25" x14ac:dyDescent="0.15">
      <c r="B35" s="112"/>
      <c r="C35" s="112"/>
      <c r="D35" s="112"/>
      <c r="E35" s="112"/>
      <c r="F35" s="112"/>
      <c r="G35" s="112"/>
      <c r="H35" s="112"/>
      <c r="I35" s="112"/>
      <c r="J35" s="112"/>
      <c r="K35" s="112"/>
      <c r="L35" s="60"/>
      <c r="M35" s="61"/>
      <c r="N35" s="61"/>
      <c r="O35" s="61"/>
      <c r="P35" s="61"/>
      <c r="Q35" s="61"/>
      <c r="R35" s="61"/>
      <c r="S35" s="61"/>
      <c r="T35" s="61"/>
      <c r="U35" s="62"/>
      <c r="V35" s="62"/>
      <c r="W35" s="62"/>
      <c r="X35" s="62"/>
      <c r="Y35" s="63"/>
    </row>
    <row r="36" spans="2:25" x14ac:dyDescent="0.15">
      <c r="B36" s="112"/>
      <c r="C36" s="112"/>
      <c r="D36" s="112"/>
      <c r="E36" s="112"/>
      <c r="F36" s="112"/>
      <c r="G36" s="112"/>
      <c r="H36" s="112"/>
      <c r="I36" s="112"/>
      <c r="J36" s="112"/>
      <c r="K36" s="112"/>
      <c r="L36" s="60"/>
      <c r="M36" s="61"/>
      <c r="N36" s="61"/>
      <c r="O36" s="61"/>
      <c r="P36" s="61"/>
      <c r="Q36" s="61"/>
      <c r="R36" s="61"/>
      <c r="S36" s="61"/>
      <c r="T36" s="61"/>
      <c r="U36" s="62"/>
      <c r="V36" s="62"/>
      <c r="W36" s="62"/>
      <c r="X36" s="62"/>
      <c r="Y36" s="63"/>
    </row>
    <row r="37" spans="2:25" x14ac:dyDescent="0.15">
      <c r="B37" s="112"/>
      <c r="C37" s="112"/>
      <c r="D37" s="112"/>
      <c r="E37" s="112"/>
      <c r="F37" s="112"/>
      <c r="G37" s="112"/>
      <c r="H37" s="112"/>
      <c r="I37" s="112"/>
      <c r="J37" s="112"/>
      <c r="K37" s="112"/>
      <c r="L37" s="60"/>
      <c r="M37" s="61"/>
      <c r="N37" s="61"/>
      <c r="O37" s="61"/>
      <c r="P37" s="61"/>
      <c r="Q37" s="61"/>
      <c r="R37" s="61"/>
      <c r="S37" s="61"/>
      <c r="T37" s="61"/>
      <c r="U37" s="62"/>
      <c r="V37" s="62"/>
      <c r="W37" s="62"/>
      <c r="X37" s="62"/>
      <c r="Y37" s="63"/>
    </row>
    <row r="38" spans="2:25" x14ac:dyDescent="0.15">
      <c r="B38" s="112"/>
      <c r="C38" s="112"/>
      <c r="D38" s="112"/>
      <c r="E38" s="112"/>
      <c r="F38" s="112"/>
      <c r="G38" s="112"/>
      <c r="H38" s="112"/>
      <c r="I38" s="112"/>
      <c r="J38" s="112"/>
      <c r="K38" s="112"/>
      <c r="L38" s="60"/>
      <c r="M38" s="61"/>
      <c r="N38" s="61"/>
      <c r="O38" s="61"/>
      <c r="P38" s="61"/>
      <c r="Q38" s="61"/>
      <c r="R38" s="61"/>
      <c r="S38" s="61"/>
      <c r="T38" s="61"/>
      <c r="U38" s="62"/>
      <c r="V38" s="62"/>
      <c r="W38" s="62"/>
      <c r="X38" s="62"/>
      <c r="Y38" s="63"/>
    </row>
    <row r="39" spans="2:25" x14ac:dyDescent="0.15">
      <c r="B39" s="112"/>
      <c r="C39" s="112"/>
      <c r="D39" s="112"/>
      <c r="E39" s="112"/>
      <c r="F39" s="112"/>
      <c r="G39" s="112"/>
      <c r="H39" s="112"/>
      <c r="I39" s="112"/>
      <c r="J39" s="112"/>
      <c r="K39" s="112"/>
      <c r="L39" s="60"/>
      <c r="M39" s="61"/>
      <c r="N39" s="61"/>
      <c r="O39" s="61"/>
      <c r="P39" s="61"/>
      <c r="Q39" s="61"/>
      <c r="R39" s="61"/>
      <c r="S39" s="61"/>
      <c r="T39" s="61"/>
      <c r="U39" s="62"/>
      <c r="V39" s="62"/>
      <c r="W39" s="62"/>
      <c r="X39" s="62"/>
      <c r="Y39" s="63"/>
    </row>
    <row r="40" spans="2:25" x14ac:dyDescent="0.15">
      <c r="B40" s="112"/>
      <c r="C40" s="112"/>
      <c r="D40" s="112"/>
      <c r="E40" s="112"/>
      <c r="F40" s="112"/>
      <c r="G40" s="112"/>
      <c r="H40" s="112"/>
      <c r="I40" s="112"/>
      <c r="J40" s="112"/>
      <c r="K40" s="112"/>
      <c r="L40" s="60"/>
      <c r="M40" s="61"/>
      <c r="N40" s="61"/>
      <c r="O40" s="61"/>
      <c r="P40" s="61"/>
      <c r="Q40" s="61"/>
      <c r="R40" s="61"/>
      <c r="S40" s="61"/>
      <c r="T40" s="61"/>
      <c r="U40" s="62"/>
      <c r="V40" s="62"/>
      <c r="W40" s="62"/>
      <c r="X40" s="62"/>
      <c r="Y40" s="63"/>
    </row>
    <row r="41" spans="2:25" x14ac:dyDescent="0.15">
      <c r="B41" s="112"/>
      <c r="C41" s="112"/>
      <c r="D41" s="112"/>
      <c r="E41" s="112"/>
      <c r="F41" s="112"/>
      <c r="G41" s="112"/>
      <c r="H41" s="112"/>
      <c r="I41" s="112"/>
      <c r="J41" s="112"/>
      <c r="K41" s="112"/>
      <c r="L41" s="60"/>
      <c r="M41" s="61"/>
      <c r="N41" s="61"/>
      <c r="O41" s="61"/>
      <c r="P41" s="61"/>
      <c r="Q41" s="61"/>
      <c r="R41" s="61"/>
      <c r="S41" s="61"/>
      <c r="T41" s="61"/>
      <c r="U41" s="62"/>
      <c r="V41" s="62"/>
      <c r="W41" s="62"/>
      <c r="X41" s="62"/>
      <c r="Y41" s="63"/>
    </row>
    <row r="42" spans="2:25" x14ac:dyDescent="0.15">
      <c r="B42" s="112"/>
      <c r="C42" s="112"/>
      <c r="D42" s="112"/>
      <c r="E42" s="112"/>
      <c r="F42" s="112"/>
      <c r="G42" s="112"/>
      <c r="H42" s="112"/>
      <c r="I42" s="112"/>
      <c r="J42" s="112"/>
      <c r="K42" s="112"/>
      <c r="L42" s="60"/>
      <c r="M42" s="61"/>
      <c r="N42" s="61"/>
      <c r="O42" s="61"/>
      <c r="P42" s="61"/>
      <c r="Q42" s="61"/>
      <c r="R42" s="61"/>
      <c r="S42" s="61"/>
      <c r="T42" s="61"/>
      <c r="U42" s="62"/>
      <c r="V42" s="62"/>
      <c r="W42" s="62"/>
      <c r="X42" s="62"/>
      <c r="Y42" s="63"/>
    </row>
    <row r="43" spans="2:25" x14ac:dyDescent="0.15">
      <c r="B43" s="112"/>
      <c r="C43" s="112"/>
      <c r="D43" s="112"/>
      <c r="E43" s="112"/>
      <c r="F43" s="112"/>
      <c r="G43" s="112"/>
      <c r="H43" s="112"/>
      <c r="I43" s="112"/>
      <c r="J43" s="112"/>
      <c r="K43" s="112"/>
      <c r="L43" s="60"/>
      <c r="M43" s="61"/>
      <c r="N43" s="61"/>
      <c r="O43" s="61"/>
      <c r="P43" s="61"/>
      <c r="Q43" s="61"/>
      <c r="R43" s="61"/>
      <c r="S43" s="61"/>
      <c r="T43" s="61"/>
      <c r="U43" s="62"/>
      <c r="V43" s="62"/>
      <c r="W43" s="62"/>
      <c r="X43" s="62"/>
      <c r="Y43" s="63"/>
    </row>
    <row r="44" spans="2:25" x14ac:dyDescent="0.15">
      <c r="B44" s="112"/>
      <c r="C44" s="112"/>
      <c r="D44" s="112"/>
      <c r="E44" s="112"/>
      <c r="F44" s="112"/>
      <c r="G44" s="112"/>
      <c r="H44" s="112"/>
      <c r="I44" s="112"/>
      <c r="J44" s="112"/>
      <c r="K44" s="112"/>
      <c r="L44" s="60"/>
      <c r="M44" s="61"/>
      <c r="N44" s="61"/>
      <c r="O44" s="61"/>
      <c r="P44" s="61"/>
      <c r="Q44" s="61"/>
      <c r="R44" s="61"/>
      <c r="S44" s="61"/>
      <c r="T44" s="61"/>
      <c r="U44" s="62"/>
      <c r="V44" s="62"/>
      <c r="W44" s="62"/>
      <c r="X44" s="62"/>
      <c r="Y44" s="63"/>
    </row>
    <row r="45" spans="2:25" x14ac:dyDescent="0.15">
      <c r="B45" s="112"/>
      <c r="C45" s="112"/>
      <c r="D45" s="112"/>
      <c r="E45" s="112"/>
      <c r="F45" s="112"/>
      <c r="G45" s="112"/>
      <c r="H45" s="112"/>
      <c r="I45" s="112"/>
      <c r="J45" s="112"/>
      <c r="K45" s="112"/>
      <c r="L45" s="60"/>
      <c r="M45" s="61"/>
      <c r="N45" s="61"/>
      <c r="O45" s="61"/>
      <c r="P45" s="61"/>
      <c r="Q45" s="61"/>
      <c r="R45" s="61"/>
      <c r="S45" s="61"/>
      <c r="T45" s="61"/>
      <c r="U45" s="62"/>
      <c r="V45" s="62"/>
      <c r="W45" s="62"/>
      <c r="X45" s="62"/>
      <c r="Y45" s="63"/>
    </row>
    <row r="46" spans="2:25" x14ac:dyDescent="0.15">
      <c r="B46" s="112"/>
      <c r="C46" s="112"/>
      <c r="D46" s="112"/>
      <c r="E46" s="112"/>
      <c r="F46" s="112"/>
      <c r="G46" s="112"/>
      <c r="H46" s="112"/>
      <c r="I46" s="112"/>
      <c r="J46" s="112"/>
      <c r="K46" s="112"/>
      <c r="L46" s="60"/>
      <c r="M46" s="61"/>
      <c r="N46" s="61"/>
      <c r="O46" s="61"/>
      <c r="P46" s="61"/>
      <c r="Q46" s="61"/>
      <c r="R46" s="61"/>
      <c r="S46" s="61"/>
      <c r="T46" s="61"/>
      <c r="U46" s="62"/>
      <c r="V46" s="62"/>
      <c r="W46" s="62"/>
      <c r="X46" s="62"/>
      <c r="Y46" s="63"/>
    </row>
    <row r="47" spans="2:25" x14ac:dyDescent="0.15">
      <c r="B47" s="112"/>
      <c r="C47" s="112"/>
      <c r="D47" s="112"/>
      <c r="E47" s="112"/>
      <c r="F47" s="112"/>
      <c r="G47" s="112"/>
      <c r="H47" s="112"/>
      <c r="I47" s="112"/>
      <c r="J47" s="112"/>
      <c r="K47" s="112"/>
      <c r="L47" s="60"/>
      <c r="M47" s="61"/>
      <c r="N47" s="61"/>
      <c r="O47" s="61"/>
      <c r="P47" s="61"/>
      <c r="Q47" s="61"/>
      <c r="R47" s="61"/>
      <c r="S47" s="61"/>
      <c r="T47" s="61"/>
      <c r="U47" s="62"/>
      <c r="V47" s="62"/>
      <c r="W47" s="62"/>
      <c r="X47" s="62"/>
      <c r="Y47" s="63"/>
    </row>
    <row r="48" spans="2:25" x14ac:dyDescent="0.15">
      <c r="B48" s="112"/>
      <c r="C48" s="112"/>
      <c r="D48" s="112"/>
      <c r="E48" s="112"/>
      <c r="F48" s="112"/>
      <c r="G48" s="112"/>
      <c r="H48" s="112"/>
      <c r="I48" s="112"/>
      <c r="J48" s="112"/>
      <c r="K48" s="112"/>
      <c r="L48" s="60"/>
      <c r="M48" s="61"/>
      <c r="N48" s="61"/>
      <c r="O48" s="61"/>
      <c r="P48" s="61"/>
      <c r="Q48" s="61"/>
      <c r="R48" s="61"/>
      <c r="S48" s="61"/>
      <c r="T48" s="61"/>
      <c r="U48" s="62"/>
      <c r="V48" s="62"/>
      <c r="W48" s="62"/>
      <c r="X48" s="62"/>
      <c r="Y48" s="63"/>
    </row>
    <row r="49" spans="2:25" x14ac:dyDescent="0.15">
      <c r="B49" s="112"/>
      <c r="C49" s="112"/>
      <c r="D49" s="112"/>
      <c r="E49" s="112"/>
      <c r="F49" s="112"/>
      <c r="G49" s="112"/>
      <c r="H49" s="112"/>
      <c r="I49" s="112"/>
      <c r="J49" s="112"/>
      <c r="K49" s="112"/>
      <c r="L49" s="60"/>
      <c r="M49" s="61"/>
      <c r="N49" s="61"/>
      <c r="O49" s="61"/>
      <c r="P49" s="61"/>
      <c r="Q49" s="61"/>
      <c r="R49" s="61"/>
      <c r="S49" s="61"/>
      <c r="T49" s="61"/>
      <c r="U49" s="62"/>
      <c r="V49" s="62"/>
      <c r="W49" s="62"/>
      <c r="X49" s="62"/>
      <c r="Y49" s="63"/>
    </row>
    <row r="50" spans="2:25" x14ac:dyDescent="0.15">
      <c r="B50" s="112"/>
      <c r="C50" s="112"/>
      <c r="D50" s="112"/>
      <c r="E50" s="112"/>
      <c r="F50" s="112"/>
      <c r="G50" s="112"/>
      <c r="H50" s="112"/>
      <c r="I50" s="112"/>
      <c r="J50" s="112"/>
      <c r="K50" s="112"/>
      <c r="L50" s="60"/>
      <c r="M50" s="61"/>
      <c r="N50" s="61"/>
      <c r="O50" s="61"/>
      <c r="P50" s="61"/>
      <c r="Q50" s="61"/>
      <c r="R50" s="61"/>
      <c r="S50" s="61"/>
      <c r="T50" s="61"/>
      <c r="U50" s="62"/>
      <c r="V50" s="62"/>
      <c r="W50" s="62"/>
      <c r="X50" s="62"/>
      <c r="Y50" s="63"/>
    </row>
    <row r="51" spans="2:25" x14ac:dyDescent="0.15">
      <c r="B51" s="112"/>
      <c r="C51" s="112"/>
      <c r="D51" s="112"/>
      <c r="E51" s="112"/>
      <c r="F51" s="112"/>
      <c r="G51" s="112"/>
      <c r="H51" s="112"/>
      <c r="I51" s="112"/>
      <c r="J51" s="112"/>
      <c r="K51" s="112"/>
      <c r="L51" s="60"/>
      <c r="M51" s="61"/>
      <c r="N51" s="61"/>
      <c r="O51" s="61"/>
      <c r="P51" s="61"/>
      <c r="Q51" s="61"/>
      <c r="R51" s="61"/>
      <c r="S51" s="61"/>
      <c r="T51" s="61"/>
      <c r="U51" s="62"/>
      <c r="V51" s="62"/>
      <c r="W51" s="62"/>
      <c r="X51" s="62"/>
      <c r="Y51" s="63"/>
    </row>
    <row r="52" spans="2:25" x14ac:dyDescent="0.15">
      <c r="B52" s="112"/>
      <c r="C52" s="112"/>
      <c r="D52" s="112"/>
      <c r="E52" s="112"/>
      <c r="F52" s="112"/>
      <c r="G52" s="112"/>
      <c r="H52" s="112"/>
      <c r="I52" s="112"/>
      <c r="J52" s="112"/>
      <c r="K52" s="112"/>
      <c r="L52" s="60"/>
      <c r="M52" s="61"/>
      <c r="N52" s="61"/>
      <c r="O52" s="61"/>
      <c r="P52" s="61"/>
      <c r="Q52" s="61"/>
      <c r="R52" s="61"/>
      <c r="S52" s="61"/>
      <c r="T52" s="61"/>
      <c r="U52" s="62"/>
      <c r="V52" s="62"/>
      <c r="W52" s="62"/>
      <c r="X52" s="62"/>
      <c r="Y52" s="63"/>
    </row>
    <row r="53" spans="2:25" x14ac:dyDescent="0.15">
      <c r="B53" s="112"/>
      <c r="C53" s="112"/>
      <c r="D53" s="112"/>
      <c r="E53" s="112"/>
      <c r="F53" s="112"/>
      <c r="G53" s="112"/>
      <c r="H53" s="112"/>
      <c r="I53" s="112"/>
      <c r="J53" s="112"/>
      <c r="K53" s="112"/>
      <c r="L53" s="60"/>
      <c r="M53" s="61"/>
      <c r="N53" s="61"/>
      <c r="O53" s="61"/>
      <c r="P53" s="61"/>
      <c r="Q53" s="61"/>
      <c r="R53" s="61"/>
      <c r="S53" s="61"/>
      <c r="T53" s="61"/>
      <c r="U53" s="62"/>
      <c r="V53" s="62"/>
      <c r="W53" s="62"/>
      <c r="X53" s="62"/>
      <c r="Y53" s="63"/>
    </row>
    <row r="54" spans="2:25" x14ac:dyDescent="0.15">
      <c r="B54" s="112"/>
      <c r="C54" s="112"/>
      <c r="D54" s="112"/>
      <c r="E54" s="112"/>
      <c r="F54" s="112"/>
      <c r="G54" s="112"/>
      <c r="H54" s="112"/>
      <c r="I54" s="112"/>
      <c r="J54" s="112"/>
      <c r="K54" s="112"/>
      <c r="L54" s="60"/>
      <c r="M54" s="61"/>
      <c r="N54" s="61"/>
      <c r="O54" s="61"/>
      <c r="P54" s="61"/>
      <c r="Q54" s="61"/>
      <c r="R54" s="61"/>
      <c r="S54" s="61"/>
      <c r="T54" s="61"/>
      <c r="U54" s="62"/>
      <c r="V54" s="62"/>
      <c r="W54" s="62"/>
      <c r="X54" s="62"/>
      <c r="Y54" s="63"/>
    </row>
    <row r="55" spans="2:25" x14ac:dyDescent="0.15">
      <c r="B55" s="112"/>
      <c r="C55" s="112"/>
      <c r="D55" s="112"/>
      <c r="E55" s="112"/>
      <c r="F55" s="112"/>
      <c r="G55" s="112"/>
      <c r="H55" s="112"/>
      <c r="I55" s="112"/>
      <c r="J55" s="112"/>
      <c r="K55" s="112"/>
      <c r="L55" s="64"/>
      <c r="M55" s="65"/>
      <c r="N55" s="65"/>
      <c r="O55" s="65"/>
      <c r="P55" s="65"/>
      <c r="Q55" s="65"/>
      <c r="R55" s="65"/>
      <c r="S55" s="65"/>
      <c r="T55" s="65"/>
      <c r="U55" s="66"/>
      <c r="V55" s="66"/>
      <c r="W55" s="66"/>
      <c r="X55" s="66"/>
      <c r="Y55" s="67"/>
    </row>
  </sheetData>
  <mergeCells count="101">
    <mergeCell ref="B54:G54"/>
    <mergeCell ref="H54:K54"/>
    <mergeCell ref="B55:G55"/>
    <mergeCell ref="H55:K55"/>
    <mergeCell ref="B51:G51"/>
    <mergeCell ref="H51:K51"/>
    <mergeCell ref="B52:G52"/>
    <mergeCell ref="H52:K52"/>
    <mergeCell ref="B53:G53"/>
    <mergeCell ref="H53:K53"/>
    <mergeCell ref="B48:G48"/>
    <mergeCell ref="H48:K48"/>
    <mergeCell ref="B49:G49"/>
    <mergeCell ref="H49:K49"/>
    <mergeCell ref="B50:G50"/>
    <mergeCell ref="H50:K50"/>
    <mergeCell ref="B45:G45"/>
    <mergeCell ref="H45:K45"/>
    <mergeCell ref="B46:G46"/>
    <mergeCell ref="H46:K46"/>
    <mergeCell ref="B47:G47"/>
    <mergeCell ref="H47:K47"/>
    <mergeCell ref="B42:G42"/>
    <mergeCell ref="H42:K42"/>
    <mergeCell ref="B43:G43"/>
    <mergeCell ref="H43:K43"/>
    <mergeCell ref="B44:G44"/>
    <mergeCell ref="H44:K44"/>
    <mergeCell ref="B39:G39"/>
    <mergeCell ref="H39:K39"/>
    <mergeCell ref="B40:G40"/>
    <mergeCell ref="H40:K40"/>
    <mergeCell ref="B41:G41"/>
    <mergeCell ref="H41:K41"/>
    <mergeCell ref="B36:G36"/>
    <mergeCell ref="H36:K36"/>
    <mergeCell ref="B37:G37"/>
    <mergeCell ref="H37:K37"/>
    <mergeCell ref="B38:G38"/>
    <mergeCell ref="H38:K38"/>
    <mergeCell ref="B33:G33"/>
    <mergeCell ref="H33:K33"/>
    <mergeCell ref="B34:G34"/>
    <mergeCell ref="H34:K34"/>
    <mergeCell ref="B35:G35"/>
    <mergeCell ref="H35:K35"/>
    <mergeCell ref="B30:G30"/>
    <mergeCell ref="H30:K30"/>
    <mergeCell ref="B31:G31"/>
    <mergeCell ref="H31:K31"/>
    <mergeCell ref="B32:G32"/>
    <mergeCell ref="H32:K32"/>
    <mergeCell ref="B27:G27"/>
    <mergeCell ref="H27:K27"/>
    <mergeCell ref="B28:G28"/>
    <mergeCell ref="H28:K28"/>
    <mergeCell ref="B29:G29"/>
    <mergeCell ref="H29:K29"/>
    <mergeCell ref="B24:G24"/>
    <mergeCell ref="H24:K24"/>
    <mergeCell ref="B25:G25"/>
    <mergeCell ref="H25:K25"/>
    <mergeCell ref="B26:G26"/>
    <mergeCell ref="H26:K26"/>
    <mergeCell ref="B21:G21"/>
    <mergeCell ref="H21:K21"/>
    <mergeCell ref="B22:G22"/>
    <mergeCell ref="H22:K22"/>
    <mergeCell ref="B23:G23"/>
    <mergeCell ref="H23:K23"/>
    <mergeCell ref="B18:G18"/>
    <mergeCell ref="H18:K18"/>
    <mergeCell ref="B19:G19"/>
    <mergeCell ref="H19:K19"/>
    <mergeCell ref="B20:G20"/>
    <mergeCell ref="H20:K20"/>
    <mergeCell ref="B15:G15"/>
    <mergeCell ref="H15:K15"/>
    <mergeCell ref="B16:G16"/>
    <mergeCell ref="H16:K16"/>
    <mergeCell ref="B17:G17"/>
    <mergeCell ref="H17:K17"/>
    <mergeCell ref="B13:G13"/>
    <mergeCell ref="H13:K13"/>
    <mergeCell ref="B14:G14"/>
    <mergeCell ref="H14:K14"/>
    <mergeCell ref="B9:G9"/>
    <mergeCell ref="H9:K9"/>
    <mergeCell ref="B10:G10"/>
    <mergeCell ref="H10:K10"/>
    <mergeCell ref="B11:G11"/>
    <mergeCell ref="H11:K11"/>
    <mergeCell ref="B5:G6"/>
    <mergeCell ref="H5:K6"/>
    <mergeCell ref="L5:Y6"/>
    <mergeCell ref="B7:G7"/>
    <mergeCell ref="H7:K7"/>
    <mergeCell ref="B8:G8"/>
    <mergeCell ref="H8:K8"/>
    <mergeCell ref="B12:G12"/>
    <mergeCell ref="H12:K12"/>
  </mergeCells>
  <phoneticPr fontId="3"/>
  <pageMargins left="0.78740157480314965" right="0.78740157480314965" top="0.78740157480314965" bottom="0.78740157480314965" header="0.51181102362204722" footer="0.51181102362204722"/>
  <pageSetup paperSize="9" scale="94"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41"/>
  <sheetViews>
    <sheetView view="pageBreakPreview" zoomScaleNormal="100" zoomScaleSheetLayoutView="100" workbookViewId="0"/>
  </sheetViews>
  <sheetFormatPr defaultColWidth="8.875" defaultRowHeight="13.5" x14ac:dyDescent="0.15"/>
  <cols>
    <col min="1" max="13" width="8.875" style="2" customWidth="1"/>
    <col min="14" max="14" width="6.75" style="2" customWidth="1"/>
    <col min="15" max="16384" width="8.875" style="2"/>
  </cols>
  <sheetData>
    <row r="1" spans="1:15" ht="16.149999999999999" customHeight="1" x14ac:dyDescent="0.15">
      <c r="A1" s="1" t="s">
        <v>0</v>
      </c>
    </row>
    <row r="2" spans="1:15" ht="6.6" customHeight="1" x14ac:dyDescent="0.15"/>
    <row r="3" spans="1:15" ht="17.25" x14ac:dyDescent="0.15">
      <c r="B3" s="1" t="s">
        <v>1</v>
      </c>
    </row>
    <row r="4" spans="1:15" ht="6" customHeight="1" thickBot="1" x14ac:dyDescent="0.2">
      <c r="A4" s="1"/>
    </row>
    <row r="5" spans="1:15" ht="18" thickBot="1" x14ac:dyDescent="0.2">
      <c r="A5" s="1"/>
      <c r="B5" s="119" t="s">
        <v>2</v>
      </c>
      <c r="C5" s="120"/>
      <c r="D5" s="121"/>
      <c r="E5" s="122"/>
      <c r="F5" s="123"/>
      <c r="G5" s="123"/>
      <c r="H5" s="123"/>
      <c r="I5" s="123"/>
      <c r="J5" s="124"/>
      <c r="K5" s="3"/>
    </row>
    <row r="6" spans="1:15" ht="17.25" x14ac:dyDescent="0.15">
      <c r="A6" s="1"/>
      <c r="B6" s="125" t="s">
        <v>3</v>
      </c>
      <c r="C6" s="126"/>
      <c r="D6" s="127"/>
      <c r="E6" s="128"/>
      <c r="F6" s="129"/>
      <c r="G6" s="129"/>
      <c r="H6" s="129"/>
      <c r="I6" s="129"/>
      <c r="J6" s="130"/>
      <c r="K6" s="3"/>
    </row>
    <row r="7" spans="1:15" ht="17.25" x14ac:dyDescent="0.15">
      <c r="A7" s="1"/>
      <c r="B7" s="131" t="s">
        <v>4</v>
      </c>
      <c r="C7" s="132"/>
      <c r="D7" s="133"/>
      <c r="E7" s="134"/>
      <c r="F7" s="135"/>
      <c r="G7" s="135"/>
      <c r="H7" s="135"/>
      <c r="I7" s="135"/>
      <c r="J7" s="136"/>
      <c r="K7" s="3"/>
    </row>
    <row r="8" spans="1:15" ht="30.75" customHeight="1" thickBot="1" x14ac:dyDescent="0.2">
      <c r="A8" s="1"/>
      <c r="B8" s="113" t="s">
        <v>5</v>
      </c>
      <c r="C8" s="114"/>
      <c r="D8" s="115"/>
      <c r="E8" s="116"/>
      <c r="F8" s="117"/>
      <c r="G8" s="117"/>
      <c r="H8" s="117"/>
      <c r="I8" s="117"/>
      <c r="J8" s="118"/>
      <c r="K8" s="3"/>
    </row>
    <row r="9" spans="1:15" ht="14.25" thickBot="1" x14ac:dyDescent="0.2">
      <c r="N9" s="3"/>
    </row>
    <row r="10" spans="1:15" ht="14.25" thickTop="1" x14ac:dyDescent="0.15">
      <c r="A10" s="4"/>
      <c r="B10" s="5"/>
      <c r="C10" s="5"/>
      <c r="D10" s="5"/>
      <c r="E10" s="5"/>
      <c r="F10" s="5"/>
      <c r="G10" s="5"/>
      <c r="H10" s="5"/>
      <c r="I10" s="5"/>
      <c r="J10" s="5"/>
      <c r="K10" s="5"/>
      <c r="L10" s="5"/>
      <c r="M10" s="5"/>
      <c r="N10" s="5"/>
      <c r="O10" s="6"/>
    </row>
    <row r="11" spans="1:15" x14ac:dyDescent="0.15">
      <c r="A11" s="7"/>
      <c r="B11" s="3"/>
      <c r="C11" s="3"/>
      <c r="D11" s="3"/>
      <c r="E11" s="3"/>
      <c r="F11" s="3"/>
      <c r="G11" s="3"/>
      <c r="H11" s="3"/>
      <c r="I11" s="3"/>
      <c r="J11" s="3"/>
      <c r="K11" s="3"/>
      <c r="L11" s="3"/>
      <c r="M11" s="3"/>
      <c r="N11" s="3"/>
      <c r="O11" s="8"/>
    </row>
    <row r="12" spans="1:15" x14ac:dyDescent="0.15">
      <c r="A12" s="7"/>
      <c r="B12" s="3"/>
      <c r="C12" s="3"/>
      <c r="D12" s="3"/>
      <c r="E12" s="3"/>
      <c r="F12" s="3"/>
      <c r="G12" s="3"/>
      <c r="H12" s="3"/>
      <c r="I12" s="3"/>
      <c r="J12" s="3"/>
      <c r="K12" s="3"/>
      <c r="L12" s="3"/>
      <c r="M12" s="3"/>
      <c r="N12" s="3"/>
      <c r="O12" s="8"/>
    </row>
    <row r="13" spans="1:15" x14ac:dyDescent="0.15">
      <c r="A13" s="7"/>
      <c r="B13" s="3"/>
      <c r="C13" s="3"/>
      <c r="D13" s="3"/>
      <c r="E13" s="3"/>
      <c r="F13" s="3"/>
      <c r="G13" s="3"/>
      <c r="H13" s="3"/>
      <c r="I13" s="3"/>
      <c r="J13" s="3"/>
      <c r="K13" s="3"/>
      <c r="L13" s="3"/>
      <c r="M13" s="3"/>
      <c r="N13" s="3"/>
      <c r="O13" s="8"/>
    </row>
    <row r="14" spans="1:15" x14ac:dyDescent="0.15">
      <c r="A14" s="7"/>
      <c r="B14" s="3"/>
      <c r="C14" s="3"/>
      <c r="D14" s="3"/>
      <c r="E14" s="3"/>
      <c r="F14" s="3"/>
      <c r="G14" s="3"/>
      <c r="H14" s="3"/>
      <c r="I14" s="3"/>
      <c r="J14" s="3"/>
      <c r="K14" s="3"/>
      <c r="L14" s="3"/>
      <c r="M14" s="3"/>
      <c r="N14" s="3"/>
      <c r="O14" s="8"/>
    </row>
    <row r="15" spans="1:15" x14ac:dyDescent="0.15">
      <c r="A15" s="7"/>
      <c r="B15" s="3"/>
      <c r="C15" s="3"/>
      <c r="D15" s="3"/>
      <c r="E15" s="3"/>
      <c r="F15" s="3"/>
      <c r="G15" s="3"/>
      <c r="H15" s="3"/>
      <c r="I15" s="3"/>
      <c r="J15" s="3"/>
      <c r="K15" s="3"/>
      <c r="L15" s="3"/>
      <c r="M15" s="3"/>
      <c r="N15" s="3"/>
      <c r="O15" s="8"/>
    </row>
    <row r="16" spans="1:15" x14ac:dyDescent="0.15">
      <c r="A16" s="7"/>
      <c r="B16" s="3"/>
      <c r="C16" s="3"/>
      <c r="D16" s="3"/>
      <c r="E16" s="3"/>
      <c r="F16" s="3"/>
      <c r="G16" s="3"/>
      <c r="H16" s="3"/>
      <c r="I16" s="3"/>
      <c r="J16" s="3"/>
      <c r="K16" s="3"/>
      <c r="L16" s="3"/>
      <c r="M16" s="3"/>
      <c r="N16" s="3"/>
      <c r="O16" s="8"/>
    </row>
    <row r="17" spans="1:15" x14ac:dyDescent="0.15">
      <c r="A17" s="7"/>
      <c r="B17" s="3"/>
      <c r="C17" s="3"/>
      <c r="D17" s="3"/>
      <c r="E17" s="3"/>
      <c r="F17" s="3"/>
      <c r="G17" s="3"/>
      <c r="H17" s="3"/>
      <c r="I17" s="3"/>
      <c r="J17" s="3"/>
      <c r="K17" s="3"/>
      <c r="L17" s="3"/>
      <c r="M17" s="3"/>
      <c r="N17" s="3"/>
      <c r="O17" s="8"/>
    </row>
    <row r="18" spans="1:15" x14ac:dyDescent="0.15">
      <c r="A18" s="7"/>
      <c r="B18" s="3"/>
      <c r="C18" s="3"/>
      <c r="D18" s="3"/>
      <c r="E18" s="3"/>
      <c r="F18" s="3"/>
      <c r="G18" s="3"/>
      <c r="H18" s="3"/>
      <c r="I18" s="3"/>
      <c r="J18" s="3"/>
      <c r="K18" s="3"/>
      <c r="L18" s="3"/>
      <c r="M18" s="3"/>
      <c r="N18" s="3"/>
      <c r="O18" s="8"/>
    </row>
    <row r="19" spans="1:15" x14ac:dyDescent="0.15">
      <c r="A19" s="7"/>
      <c r="B19" s="3"/>
      <c r="C19" s="3"/>
      <c r="D19" s="3"/>
      <c r="E19" s="3"/>
      <c r="F19" s="3"/>
      <c r="G19" s="3"/>
      <c r="H19" s="3"/>
      <c r="I19" s="3"/>
      <c r="J19" s="3"/>
      <c r="K19" s="3"/>
      <c r="L19" s="3"/>
      <c r="M19" s="3"/>
      <c r="N19" s="3"/>
      <c r="O19" s="8"/>
    </row>
    <row r="20" spans="1:15" x14ac:dyDescent="0.15">
      <c r="A20" s="7"/>
      <c r="B20" s="3"/>
      <c r="C20" s="3"/>
      <c r="D20" s="3"/>
      <c r="E20" s="3"/>
      <c r="F20" s="3"/>
      <c r="G20" s="3"/>
      <c r="H20" s="3"/>
      <c r="I20" s="3"/>
      <c r="J20" s="3"/>
      <c r="K20" s="3"/>
      <c r="L20" s="3"/>
      <c r="M20" s="3"/>
      <c r="N20" s="3"/>
      <c r="O20" s="8"/>
    </row>
    <row r="21" spans="1:15" x14ac:dyDescent="0.15">
      <c r="A21" s="7"/>
      <c r="B21" s="3"/>
      <c r="C21" s="3"/>
      <c r="D21" s="3"/>
      <c r="E21" s="3"/>
      <c r="F21" s="3"/>
      <c r="G21" s="3"/>
      <c r="H21" s="3"/>
      <c r="I21" s="3"/>
      <c r="J21" s="3"/>
      <c r="K21" s="3"/>
      <c r="L21" s="3"/>
      <c r="M21" s="3"/>
      <c r="N21" s="3"/>
      <c r="O21" s="8"/>
    </row>
    <row r="22" spans="1:15" x14ac:dyDescent="0.15">
      <c r="A22" s="7"/>
      <c r="B22" s="3"/>
      <c r="C22" s="3"/>
      <c r="D22" s="3"/>
      <c r="E22" s="3"/>
      <c r="F22" s="3"/>
      <c r="G22" s="3"/>
      <c r="H22" s="3"/>
      <c r="I22" s="3"/>
      <c r="J22" s="3"/>
      <c r="K22" s="3"/>
      <c r="L22" s="3"/>
      <c r="M22" s="3"/>
      <c r="N22" s="3"/>
      <c r="O22" s="8"/>
    </row>
    <row r="23" spans="1:15" x14ac:dyDescent="0.15">
      <c r="A23" s="7"/>
      <c r="B23" s="3"/>
      <c r="C23" s="3"/>
      <c r="D23" s="3"/>
      <c r="E23" s="3"/>
      <c r="F23" s="3"/>
      <c r="G23" s="3"/>
      <c r="H23" s="3"/>
      <c r="I23" s="3"/>
      <c r="J23" s="3"/>
      <c r="K23" s="3"/>
      <c r="L23" s="3"/>
      <c r="M23" s="3"/>
      <c r="N23" s="3"/>
      <c r="O23" s="8"/>
    </row>
    <row r="24" spans="1:15" x14ac:dyDescent="0.15">
      <c r="A24" s="7"/>
      <c r="B24" s="3"/>
      <c r="C24" s="3"/>
      <c r="D24" s="3"/>
      <c r="E24" s="3"/>
      <c r="F24" s="3"/>
      <c r="G24" s="3"/>
      <c r="H24" s="3"/>
      <c r="I24" s="3"/>
      <c r="J24" s="3"/>
      <c r="K24" s="3"/>
      <c r="L24" s="3"/>
      <c r="M24" s="3"/>
      <c r="N24" s="3"/>
      <c r="O24" s="8"/>
    </row>
    <row r="25" spans="1:15" x14ac:dyDescent="0.15">
      <c r="A25" s="7"/>
      <c r="B25" s="3"/>
      <c r="C25" s="3"/>
      <c r="D25" s="3"/>
      <c r="E25" s="3"/>
      <c r="F25" s="3"/>
      <c r="G25" s="3"/>
      <c r="H25" s="3"/>
      <c r="I25" s="3"/>
      <c r="J25" s="3"/>
      <c r="K25" s="3"/>
      <c r="L25" s="3"/>
      <c r="M25" s="3"/>
      <c r="N25" s="3"/>
      <c r="O25" s="8"/>
    </row>
    <row r="26" spans="1:15" x14ac:dyDescent="0.15">
      <c r="A26" s="7"/>
      <c r="B26" s="3"/>
      <c r="C26" s="3"/>
      <c r="D26" s="3"/>
      <c r="E26" s="3"/>
      <c r="F26" s="3"/>
      <c r="G26" s="3"/>
      <c r="H26" s="3"/>
      <c r="I26" s="3"/>
      <c r="J26" s="3"/>
      <c r="K26" s="3"/>
      <c r="L26" s="3"/>
      <c r="M26" s="3"/>
      <c r="N26" s="3"/>
      <c r="O26" s="8"/>
    </row>
    <row r="27" spans="1:15" x14ac:dyDescent="0.15">
      <c r="A27" s="7"/>
      <c r="B27" s="3"/>
      <c r="C27" s="3"/>
      <c r="D27" s="3"/>
      <c r="E27" s="3"/>
      <c r="F27" s="3"/>
      <c r="G27" s="3"/>
      <c r="H27" s="3"/>
      <c r="I27" s="3"/>
      <c r="J27" s="3"/>
      <c r="K27" s="3"/>
      <c r="L27" s="3"/>
      <c r="M27" s="3"/>
      <c r="N27" s="3"/>
      <c r="O27" s="8"/>
    </row>
    <row r="28" spans="1:15" x14ac:dyDescent="0.15">
      <c r="A28" s="7"/>
      <c r="B28" s="3"/>
      <c r="C28" s="3"/>
      <c r="D28" s="3"/>
      <c r="E28" s="3"/>
      <c r="F28" s="3"/>
      <c r="G28" s="3"/>
      <c r="H28" s="3"/>
      <c r="I28" s="3"/>
      <c r="J28" s="3"/>
      <c r="K28" s="3"/>
      <c r="L28" s="3"/>
      <c r="M28" s="3"/>
      <c r="N28" s="3"/>
      <c r="O28" s="8"/>
    </row>
    <row r="29" spans="1:15" x14ac:dyDescent="0.15">
      <c r="A29" s="7"/>
      <c r="B29" s="3"/>
      <c r="C29" s="3"/>
      <c r="D29" s="3"/>
      <c r="E29" s="3"/>
      <c r="F29" s="3"/>
      <c r="G29" s="3"/>
      <c r="H29" s="3"/>
      <c r="I29" s="3"/>
      <c r="J29" s="3"/>
      <c r="K29" s="3"/>
      <c r="L29" s="3"/>
      <c r="M29" s="3"/>
      <c r="N29" s="3"/>
      <c r="O29" s="8"/>
    </row>
    <row r="30" spans="1:15" x14ac:dyDescent="0.15">
      <c r="A30" s="7"/>
      <c r="B30" s="3"/>
      <c r="C30" s="3"/>
      <c r="D30" s="3"/>
      <c r="E30" s="3"/>
      <c r="F30" s="3"/>
      <c r="G30" s="3"/>
      <c r="H30" s="3"/>
      <c r="I30" s="3"/>
      <c r="J30" s="3"/>
      <c r="K30" s="3"/>
      <c r="L30" s="3"/>
      <c r="M30" s="3"/>
      <c r="N30" s="3"/>
      <c r="O30" s="8"/>
    </row>
    <row r="31" spans="1:15" x14ac:dyDescent="0.15">
      <c r="A31" s="7"/>
      <c r="B31" s="3"/>
      <c r="C31" s="3"/>
      <c r="D31" s="3"/>
      <c r="E31" s="3"/>
      <c r="F31" s="3"/>
      <c r="G31" s="3"/>
      <c r="H31" s="3"/>
      <c r="I31" s="3"/>
      <c r="J31" s="3"/>
      <c r="K31" s="3"/>
      <c r="L31" s="3"/>
      <c r="M31" s="3"/>
      <c r="N31" s="3"/>
      <c r="O31" s="8"/>
    </row>
    <row r="32" spans="1:15" x14ac:dyDescent="0.15">
      <c r="A32" s="7"/>
      <c r="B32" s="3"/>
      <c r="C32" s="3"/>
      <c r="D32" s="3"/>
      <c r="E32" s="3"/>
      <c r="F32" s="3"/>
      <c r="G32" s="3"/>
      <c r="H32" s="3"/>
      <c r="I32" s="3"/>
      <c r="J32" s="3"/>
      <c r="K32" s="3"/>
      <c r="L32" s="3"/>
      <c r="M32" s="3"/>
      <c r="N32" s="3"/>
      <c r="O32" s="8"/>
    </row>
    <row r="33" spans="1:15" x14ac:dyDescent="0.15">
      <c r="A33" s="7"/>
      <c r="B33" s="3"/>
      <c r="C33" s="3"/>
      <c r="D33" s="3"/>
      <c r="E33" s="3"/>
      <c r="F33" s="3"/>
      <c r="G33" s="3"/>
      <c r="H33" s="3"/>
      <c r="I33" s="3"/>
      <c r="J33" s="3"/>
      <c r="K33" s="3"/>
      <c r="L33" s="3"/>
      <c r="M33" s="3"/>
      <c r="N33" s="3"/>
      <c r="O33" s="8"/>
    </row>
    <row r="34" spans="1:15" x14ac:dyDescent="0.15">
      <c r="A34" s="7"/>
      <c r="B34" s="3"/>
      <c r="C34" s="3"/>
      <c r="D34" s="3"/>
      <c r="E34" s="3"/>
      <c r="F34" s="3"/>
      <c r="G34" s="3"/>
      <c r="H34" s="3"/>
      <c r="I34" s="3"/>
      <c r="J34" s="3"/>
      <c r="K34" s="3"/>
      <c r="L34" s="3"/>
      <c r="M34" s="3"/>
      <c r="N34" s="3"/>
      <c r="O34" s="8"/>
    </row>
    <row r="35" spans="1:15" x14ac:dyDescent="0.15">
      <c r="A35" s="7"/>
      <c r="B35" s="3"/>
      <c r="C35" s="3"/>
      <c r="D35" s="3"/>
      <c r="E35" s="3"/>
      <c r="F35" s="3"/>
      <c r="G35" s="3"/>
      <c r="H35" s="3"/>
      <c r="I35" s="3"/>
      <c r="J35" s="3"/>
      <c r="K35" s="3"/>
      <c r="L35" s="3"/>
      <c r="M35" s="3"/>
      <c r="N35" s="3"/>
      <c r="O35" s="8"/>
    </row>
    <row r="36" spans="1:15" x14ac:dyDescent="0.15">
      <c r="A36" s="7"/>
      <c r="B36" s="3"/>
      <c r="C36" s="3"/>
      <c r="D36" s="3"/>
      <c r="E36" s="3"/>
      <c r="F36" s="3"/>
      <c r="G36" s="3"/>
      <c r="H36" s="3"/>
      <c r="I36" s="3"/>
      <c r="J36" s="3"/>
      <c r="K36" s="3"/>
      <c r="L36" s="3"/>
      <c r="M36" s="3"/>
      <c r="N36" s="3"/>
      <c r="O36" s="8"/>
    </row>
    <row r="37" spans="1:15" ht="14.25" thickBot="1" x14ac:dyDescent="0.2">
      <c r="A37" s="9"/>
      <c r="B37" s="10"/>
      <c r="C37" s="10"/>
      <c r="D37" s="10"/>
      <c r="E37" s="10"/>
      <c r="F37" s="10"/>
      <c r="G37" s="10"/>
      <c r="H37" s="10"/>
      <c r="I37" s="10"/>
      <c r="J37" s="10"/>
      <c r="K37" s="10"/>
      <c r="L37" s="10"/>
      <c r="M37" s="10"/>
      <c r="N37" s="10"/>
      <c r="O37" s="11"/>
    </row>
    <row r="38" spans="1:15" ht="14.25" thickTop="1" x14ac:dyDescent="0.15">
      <c r="A38" s="2" t="s">
        <v>6</v>
      </c>
    </row>
    <row r="39" spans="1:15" x14ac:dyDescent="0.15">
      <c r="A39" s="2" t="s">
        <v>7</v>
      </c>
    </row>
    <row r="40" spans="1:15" x14ac:dyDescent="0.15">
      <c r="A40" s="2" t="s">
        <v>8</v>
      </c>
    </row>
    <row r="41" spans="1:15" ht="26.25" customHeight="1" x14ac:dyDescent="0.15">
      <c r="A41" s="12" t="s">
        <v>9</v>
      </c>
    </row>
  </sheetData>
  <mergeCells count="8">
    <mergeCell ref="B8:D8"/>
    <mergeCell ref="E8:J8"/>
    <mergeCell ref="B5:D5"/>
    <mergeCell ref="E5:J5"/>
    <mergeCell ref="B6:D6"/>
    <mergeCell ref="E6:J6"/>
    <mergeCell ref="B7:D7"/>
    <mergeCell ref="E7:J7"/>
  </mergeCells>
  <phoneticPr fontId="3"/>
  <pageMargins left="0.93" right="0.25" top="0.35" bottom="0.47" header="0.26" footer="0.36"/>
  <pageSetup paperSize="9" scale="7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44"/>
  <sheetViews>
    <sheetView workbookViewId="0"/>
  </sheetViews>
  <sheetFormatPr defaultRowHeight="13.5" x14ac:dyDescent="0.15"/>
  <cols>
    <col min="1" max="1" width="25.125" style="49" customWidth="1"/>
    <col min="2" max="2" width="21.5" style="49" customWidth="1"/>
    <col min="3" max="4" width="18.75" style="49" customWidth="1"/>
    <col min="5" max="5" width="12.5" style="49" customWidth="1"/>
    <col min="6" max="16384" width="9" style="49"/>
  </cols>
  <sheetData>
    <row r="1" spans="1:5" ht="14.25" x14ac:dyDescent="0.15">
      <c r="A1" s="58" t="s">
        <v>10</v>
      </c>
    </row>
    <row r="2" spans="1:5" ht="17.25" x14ac:dyDescent="0.2">
      <c r="A2" s="50"/>
    </row>
    <row r="3" spans="1:5" ht="17.25" x14ac:dyDescent="0.2">
      <c r="A3" s="138" t="s">
        <v>63</v>
      </c>
      <c r="B3" s="138"/>
      <c r="C3" s="138"/>
      <c r="D3" s="138"/>
      <c r="E3" s="51"/>
    </row>
    <row r="4" spans="1:5" ht="17.25" x14ac:dyDescent="0.2">
      <c r="A4" s="50"/>
    </row>
    <row r="5" spans="1:5" ht="18" customHeight="1" x14ac:dyDescent="0.15">
      <c r="A5" s="139" t="s">
        <v>64</v>
      </c>
      <c r="B5" s="139"/>
      <c r="C5" s="139"/>
      <c r="D5" s="139"/>
      <c r="E5" s="51"/>
    </row>
    <row r="6" spans="1:5" s="53" customFormat="1" ht="28.15" customHeight="1" x14ac:dyDescent="0.15">
      <c r="A6" s="140" t="s">
        <v>65</v>
      </c>
      <c r="B6" s="52" t="s">
        <v>66</v>
      </c>
      <c r="C6" s="142" t="s">
        <v>67</v>
      </c>
      <c r="D6" s="143"/>
    </row>
    <row r="7" spans="1:5" s="53" customFormat="1" ht="18" customHeight="1" x14ac:dyDescent="0.15">
      <c r="A7" s="141"/>
      <c r="B7" s="54" t="s">
        <v>68</v>
      </c>
      <c r="C7" s="54" t="s">
        <v>69</v>
      </c>
      <c r="D7" s="54" t="s">
        <v>70</v>
      </c>
    </row>
    <row r="8" spans="1:5" ht="18" customHeight="1" x14ac:dyDescent="0.15">
      <c r="A8" s="137"/>
      <c r="B8" s="55"/>
      <c r="C8" s="137"/>
      <c r="D8" s="137"/>
    </row>
    <row r="9" spans="1:5" ht="18" customHeight="1" x14ac:dyDescent="0.15">
      <c r="A9" s="137"/>
      <c r="B9" s="55"/>
      <c r="C9" s="55"/>
      <c r="D9" s="55"/>
    </row>
    <row r="10" spans="1:5" ht="18" customHeight="1" x14ac:dyDescent="0.15">
      <c r="A10" s="137"/>
      <c r="B10" s="55"/>
      <c r="C10" s="137"/>
      <c r="D10" s="137"/>
    </row>
    <row r="11" spans="1:5" ht="18" customHeight="1" x14ac:dyDescent="0.15">
      <c r="A11" s="137"/>
      <c r="B11" s="55"/>
      <c r="C11" s="55"/>
      <c r="D11" s="55"/>
    </row>
    <row r="12" spans="1:5" ht="18" customHeight="1" x14ac:dyDescent="0.15">
      <c r="A12" s="137"/>
      <c r="B12" s="55"/>
      <c r="C12" s="137"/>
      <c r="D12" s="137"/>
    </row>
    <row r="13" spans="1:5" ht="18" customHeight="1" x14ac:dyDescent="0.15">
      <c r="A13" s="137"/>
      <c r="B13" s="55"/>
      <c r="C13" s="55"/>
      <c r="D13" s="55"/>
    </row>
    <row r="14" spans="1:5" ht="18" customHeight="1" x14ac:dyDescent="0.15">
      <c r="A14" s="137"/>
      <c r="B14" s="55"/>
      <c r="C14" s="137"/>
      <c r="D14" s="137"/>
    </row>
    <row r="15" spans="1:5" ht="18" customHeight="1" x14ac:dyDescent="0.15">
      <c r="A15" s="137"/>
      <c r="B15" s="55"/>
      <c r="C15" s="55"/>
      <c r="D15" s="55"/>
    </row>
    <row r="16" spans="1:5" ht="18" customHeight="1" x14ac:dyDescent="0.15">
      <c r="A16" s="137"/>
      <c r="B16" s="55"/>
      <c r="C16" s="137"/>
      <c r="D16" s="137"/>
    </row>
    <row r="17" spans="1:4" ht="18" customHeight="1" x14ac:dyDescent="0.15">
      <c r="A17" s="137"/>
      <c r="B17" s="55"/>
      <c r="C17" s="55"/>
      <c r="D17" s="55"/>
    </row>
    <row r="18" spans="1:4" ht="18" customHeight="1" x14ac:dyDescent="0.15">
      <c r="A18" s="137"/>
      <c r="B18" s="55"/>
      <c r="C18" s="137"/>
      <c r="D18" s="137"/>
    </row>
    <row r="19" spans="1:4" ht="18" customHeight="1" x14ac:dyDescent="0.15">
      <c r="A19" s="137"/>
      <c r="B19" s="55"/>
      <c r="C19" s="55"/>
      <c r="D19" s="55"/>
    </row>
    <row r="20" spans="1:4" ht="18" customHeight="1" x14ac:dyDescent="0.15">
      <c r="A20" s="137"/>
      <c r="B20" s="55"/>
      <c r="C20" s="137"/>
      <c r="D20" s="137"/>
    </row>
    <row r="21" spans="1:4" ht="18" customHeight="1" x14ac:dyDescent="0.15">
      <c r="A21" s="137"/>
      <c r="B21" s="55"/>
      <c r="C21" s="55"/>
      <c r="D21" s="55"/>
    </row>
    <row r="22" spans="1:4" ht="18" customHeight="1" x14ac:dyDescent="0.15">
      <c r="A22" s="137"/>
      <c r="B22" s="55"/>
      <c r="C22" s="137"/>
      <c r="D22" s="137"/>
    </row>
    <row r="23" spans="1:4" ht="18" customHeight="1" x14ac:dyDescent="0.15">
      <c r="A23" s="137"/>
      <c r="B23" s="55"/>
      <c r="C23" s="55"/>
      <c r="D23" s="55"/>
    </row>
    <row r="24" spans="1:4" ht="18" customHeight="1" x14ac:dyDescent="0.15">
      <c r="A24" s="137"/>
      <c r="B24" s="55"/>
      <c r="C24" s="137"/>
      <c r="D24" s="137"/>
    </row>
    <row r="25" spans="1:4" ht="18" customHeight="1" x14ac:dyDescent="0.15">
      <c r="A25" s="137"/>
      <c r="B25" s="55"/>
      <c r="C25" s="55"/>
      <c r="D25" s="55"/>
    </row>
    <row r="26" spans="1:4" ht="18" customHeight="1" x14ac:dyDescent="0.15">
      <c r="A26" s="137"/>
      <c r="B26" s="55"/>
      <c r="C26" s="137"/>
      <c r="D26" s="137"/>
    </row>
    <row r="27" spans="1:4" ht="18" customHeight="1" x14ac:dyDescent="0.15">
      <c r="A27" s="137"/>
      <c r="B27" s="55"/>
      <c r="C27" s="55"/>
      <c r="D27" s="55"/>
    </row>
    <row r="28" spans="1:4" ht="18" customHeight="1" x14ac:dyDescent="0.15">
      <c r="A28" s="137"/>
      <c r="B28" s="55"/>
      <c r="C28" s="137"/>
      <c r="D28" s="137"/>
    </row>
    <row r="29" spans="1:4" ht="18" customHeight="1" x14ac:dyDescent="0.15">
      <c r="A29" s="137"/>
      <c r="B29" s="55"/>
      <c r="C29" s="55"/>
      <c r="D29" s="55"/>
    </row>
    <row r="30" spans="1:4" ht="18" customHeight="1" x14ac:dyDescent="0.15">
      <c r="A30" s="137"/>
      <c r="B30" s="55"/>
      <c r="C30" s="137"/>
      <c r="D30" s="137"/>
    </row>
    <row r="31" spans="1:4" ht="18" customHeight="1" x14ac:dyDescent="0.15">
      <c r="A31" s="137"/>
      <c r="B31" s="55"/>
      <c r="C31" s="55"/>
      <c r="D31" s="55"/>
    </row>
    <row r="32" spans="1:4" ht="18" customHeight="1" x14ac:dyDescent="0.15">
      <c r="A32" s="137"/>
      <c r="B32" s="55"/>
      <c r="C32" s="137"/>
      <c r="D32" s="137"/>
    </row>
    <row r="33" spans="1:4" ht="18" customHeight="1" x14ac:dyDescent="0.15">
      <c r="A33" s="137"/>
      <c r="B33" s="55"/>
      <c r="C33" s="55"/>
      <c r="D33" s="55"/>
    </row>
    <row r="34" spans="1:4" ht="18" customHeight="1" x14ac:dyDescent="0.15">
      <c r="A34" s="137"/>
      <c r="B34" s="55"/>
      <c r="C34" s="137"/>
      <c r="D34" s="137"/>
    </row>
    <row r="35" spans="1:4" ht="18" customHeight="1" x14ac:dyDescent="0.15">
      <c r="A35" s="137"/>
      <c r="B35" s="55"/>
      <c r="C35" s="55"/>
      <c r="D35" s="55"/>
    </row>
    <row r="36" spans="1:4" ht="18" customHeight="1" x14ac:dyDescent="0.15">
      <c r="A36" s="137"/>
      <c r="B36" s="55"/>
      <c r="C36" s="137"/>
      <c r="D36" s="137"/>
    </row>
    <row r="37" spans="1:4" ht="18" customHeight="1" x14ac:dyDescent="0.15">
      <c r="A37" s="137"/>
      <c r="B37" s="55"/>
      <c r="C37" s="55"/>
      <c r="D37" s="55"/>
    </row>
    <row r="38" spans="1:4" ht="18" customHeight="1" x14ac:dyDescent="0.15">
      <c r="A38" s="137"/>
      <c r="B38" s="55"/>
      <c r="C38" s="137"/>
      <c r="D38" s="137"/>
    </row>
    <row r="39" spans="1:4" ht="18" customHeight="1" x14ac:dyDescent="0.15">
      <c r="A39" s="137"/>
      <c r="B39" s="55"/>
      <c r="C39" s="55"/>
      <c r="D39" s="55"/>
    </row>
    <row r="41" spans="1:4" x14ac:dyDescent="0.15">
      <c r="A41" s="56" t="s">
        <v>71</v>
      </c>
      <c r="B41" s="57"/>
      <c r="C41" s="57"/>
      <c r="D41" s="57"/>
    </row>
    <row r="42" spans="1:4" x14ac:dyDescent="0.15">
      <c r="A42" s="56" t="s">
        <v>72</v>
      </c>
      <c r="B42" s="57"/>
      <c r="C42" s="57"/>
      <c r="D42" s="57"/>
    </row>
    <row r="43" spans="1:4" x14ac:dyDescent="0.15">
      <c r="A43" s="56" t="s">
        <v>73</v>
      </c>
      <c r="B43" s="57"/>
      <c r="C43" s="57"/>
      <c r="D43" s="57"/>
    </row>
    <row r="44" spans="1:4" x14ac:dyDescent="0.15">
      <c r="A44" s="56" t="s">
        <v>74</v>
      </c>
      <c r="B44" s="57"/>
      <c r="C44" s="57"/>
      <c r="D44" s="57"/>
    </row>
  </sheetData>
  <mergeCells count="36">
    <mergeCell ref="A3:D3"/>
    <mergeCell ref="A5:D5"/>
    <mergeCell ref="A6:A7"/>
    <mergeCell ref="C6:D6"/>
    <mergeCell ref="A8:A9"/>
    <mergeCell ref="C8:D8"/>
    <mergeCell ref="A10:A11"/>
    <mergeCell ref="C10:D10"/>
    <mergeCell ref="A12:A13"/>
    <mergeCell ref="C12:D12"/>
    <mergeCell ref="A14:A15"/>
    <mergeCell ref="C14:D14"/>
    <mergeCell ref="A16:A17"/>
    <mergeCell ref="C16:D16"/>
    <mergeCell ref="A18:A19"/>
    <mergeCell ref="C18:D18"/>
    <mergeCell ref="A20:A21"/>
    <mergeCell ref="C20:D20"/>
    <mergeCell ref="A22:A23"/>
    <mergeCell ref="C22:D22"/>
    <mergeCell ref="A24:A25"/>
    <mergeCell ref="C24:D24"/>
    <mergeCell ref="A26:A27"/>
    <mergeCell ref="C26:D26"/>
    <mergeCell ref="A28:A29"/>
    <mergeCell ref="C28:D28"/>
    <mergeCell ref="A30:A31"/>
    <mergeCell ref="C30:D30"/>
    <mergeCell ref="A32:A33"/>
    <mergeCell ref="C32:D32"/>
    <mergeCell ref="A34:A35"/>
    <mergeCell ref="C34:D34"/>
    <mergeCell ref="A36:A37"/>
    <mergeCell ref="C36:D36"/>
    <mergeCell ref="A38:A39"/>
    <mergeCell ref="C38:D38"/>
  </mergeCells>
  <phoneticPr fontId="3"/>
  <pageMargins left="0.87" right="0.53" top="0.66" bottom="0.62"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47"/>
  <sheetViews>
    <sheetView zoomScaleNormal="100" workbookViewId="0"/>
  </sheetViews>
  <sheetFormatPr defaultRowHeight="13.5" x14ac:dyDescent="0.15"/>
  <cols>
    <col min="1" max="16384" width="9" style="14"/>
  </cols>
  <sheetData>
    <row r="1" spans="1:9" ht="17.25" x14ac:dyDescent="0.2">
      <c r="A1" s="31" t="s">
        <v>23</v>
      </c>
    </row>
    <row r="2" spans="1:9" ht="17.25" x14ac:dyDescent="0.2">
      <c r="A2" s="15"/>
      <c r="C2" s="185" t="s">
        <v>24</v>
      </c>
      <c r="D2" s="185"/>
      <c r="E2" s="185"/>
      <c r="F2" s="185"/>
      <c r="G2" s="185"/>
    </row>
    <row r="4" spans="1:9" ht="15" customHeight="1" x14ac:dyDescent="0.15">
      <c r="A4" s="186" t="s">
        <v>2</v>
      </c>
      <c r="B4" s="187"/>
      <c r="C4" s="182"/>
      <c r="D4" s="183"/>
      <c r="E4" s="183"/>
      <c r="F4" s="183"/>
      <c r="G4" s="183"/>
      <c r="H4" s="183"/>
      <c r="I4" s="184"/>
    </row>
    <row r="5" spans="1:9" ht="15" customHeight="1" x14ac:dyDescent="0.15">
      <c r="A5" s="32" t="s">
        <v>25</v>
      </c>
      <c r="B5" s="169"/>
      <c r="C5" s="169"/>
      <c r="D5" s="169"/>
      <c r="E5" s="169"/>
      <c r="F5" s="188" t="s">
        <v>26</v>
      </c>
      <c r="G5" s="189" t="s">
        <v>27</v>
      </c>
      <c r="H5" s="190"/>
      <c r="I5" s="191"/>
    </row>
    <row r="6" spans="1:9" ht="15" customHeight="1" x14ac:dyDescent="0.15">
      <c r="A6" s="192" t="s">
        <v>28</v>
      </c>
      <c r="B6" s="194"/>
      <c r="C6" s="194"/>
      <c r="D6" s="194"/>
      <c r="E6" s="194"/>
      <c r="F6" s="188"/>
      <c r="G6" s="189"/>
      <c r="H6" s="190"/>
      <c r="I6" s="191"/>
    </row>
    <row r="7" spans="1:9" ht="15" customHeight="1" x14ac:dyDescent="0.15">
      <c r="A7" s="193"/>
      <c r="B7" s="194"/>
      <c r="C7" s="194"/>
      <c r="D7" s="194"/>
      <c r="E7" s="194"/>
      <c r="F7" s="188"/>
      <c r="G7" s="189"/>
      <c r="H7" s="190"/>
      <c r="I7" s="191"/>
    </row>
    <row r="8" spans="1:9" ht="15" customHeight="1" x14ac:dyDescent="0.15">
      <c r="A8" s="180" t="s">
        <v>29</v>
      </c>
      <c r="B8" s="155" t="s">
        <v>30</v>
      </c>
      <c r="C8" s="156"/>
      <c r="D8" s="156"/>
      <c r="E8" s="156"/>
      <c r="F8" s="156"/>
      <c r="G8" s="156"/>
      <c r="H8" s="156"/>
      <c r="I8" s="157"/>
    </row>
    <row r="9" spans="1:9" ht="15" customHeight="1" x14ac:dyDescent="0.15">
      <c r="A9" s="181"/>
      <c r="B9" s="161"/>
      <c r="C9" s="162"/>
      <c r="D9" s="162"/>
      <c r="E9" s="162"/>
      <c r="F9" s="162"/>
      <c r="G9" s="162"/>
      <c r="H9" s="162"/>
      <c r="I9" s="163"/>
    </row>
    <row r="10" spans="1:9" ht="15" customHeight="1" x14ac:dyDescent="0.15">
      <c r="A10" s="33" t="s">
        <v>31</v>
      </c>
      <c r="B10" s="182"/>
      <c r="C10" s="183"/>
      <c r="D10" s="183"/>
      <c r="E10" s="183"/>
      <c r="F10" s="183"/>
      <c r="G10" s="183"/>
      <c r="H10" s="183"/>
      <c r="I10" s="184"/>
    </row>
    <row r="11" spans="1:9" ht="15" customHeight="1" x14ac:dyDescent="0.15">
      <c r="A11" s="165" t="s">
        <v>32</v>
      </c>
      <c r="B11" s="166"/>
      <c r="C11" s="166"/>
      <c r="D11" s="166"/>
      <c r="E11" s="166"/>
      <c r="F11" s="166"/>
      <c r="G11" s="166"/>
      <c r="H11" s="166"/>
      <c r="I11" s="167"/>
    </row>
    <row r="12" spans="1:9" ht="15" customHeight="1" x14ac:dyDescent="0.15">
      <c r="A12" s="165" t="s">
        <v>33</v>
      </c>
      <c r="B12" s="166"/>
      <c r="C12" s="167"/>
      <c r="D12" s="165" t="s">
        <v>34</v>
      </c>
      <c r="E12" s="166"/>
      <c r="F12" s="167"/>
      <c r="G12" s="166" t="s">
        <v>35</v>
      </c>
      <c r="H12" s="166"/>
      <c r="I12" s="167"/>
    </row>
    <row r="13" spans="1:9" ht="15" customHeight="1" x14ac:dyDescent="0.15">
      <c r="A13" s="174"/>
      <c r="B13" s="175"/>
      <c r="C13" s="176"/>
      <c r="D13" s="174"/>
      <c r="E13" s="175"/>
      <c r="F13" s="176"/>
      <c r="G13" s="175"/>
      <c r="H13" s="175"/>
      <c r="I13" s="176"/>
    </row>
    <row r="14" spans="1:9" ht="15" customHeight="1" x14ac:dyDescent="0.15">
      <c r="A14" s="177"/>
      <c r="B14" s="178"/>
      <c r="C14" s="179"/>
      <c r="D14" s="177"/>
      <c r="E14" s="178"/>
      <c r="F14" s="179"/>
      <c r="G14" s="178"/>
      <c r="H14" s="178"/>
      <c r="I14" s="179"/>
    </row>
    <row r="15" spans="1:9" ht="15" customHeight="1" x14ac:dyDescent="0.15">
      <c r="A15" s="171"/>
      <c r="B15" s="172"/>
      <c r="C15" s="173"/>
      <c r="D15" s="171"/>
      <c r="E15" s="172"/>
      <c r="F15" s="173"/>
      <c r="G15" s="172"/>
      <c r="H15" s="172"/>
      <c r="I15" s="173"/>
    </row>
    <row r="16" spans="1:9" ht="15" customHeight="1" x14ac:dyDescent="0.15">
      <c r="A16" s="168"/>
      <c r="B16" s="169"/>
      <c r="C16" s="170"/>
      <c r="D16" s="168"/>
      <c r="E16" s="169"/>
      <c r="F16" s="170"/>
      <c r="G16" s="169"/>
      <c r="H16" s="169"/>
      <c r="I16" s="170"/>
    </row>
    <row r="17" spans="1:9" ht="15" customHeight="1" x14ac:dyDescent="0.15">
      <c r="A17" s="168"/>
      <c r="B17" s="169"/>
      <c r="C17" s="170"/>
      <c r="D17" s="168"/>
      <c r="E17" s="169"/>
      <c r="F17" s="170"/>
      <c r="G17" s="169"/>
      <c r="H17" s="169"/>
      <c r="I17" s="170"/>
    </row>
    <row r="18" spans="1:9" ht="15" customHeight="1" x14ac:dyDescent="0.15">
      <c r="A18" s="168"/>
      <c r="B18" s="169"/>
      <c r="C18" s="170"/>
      <c r="D18" s="168"/>
      <c r="E18" s="169"/>
      <c r="F18" s="170"/>
      <c r="G18" s="169"/>
      <c r="H18" s="169"/>
      <c r="I18" s="170"/>
    </row>
    <row r="19" spans="1:9" ht="15" customHeight="1" x14ac:dyDescent="0.15">
      <c r="A19" s="168"/>
      <c r="B19" s="169"/>
      <c r="C19" s="170"/>
      <c r="D19" s="168"/>
      <c r="E19" s="169"/>
      <c r="F19" s="170"/>
      <c r="G19" s="169"/>
      <c r="H19" s="169"/>
      <c r="I19" s="170"/>
    </row>
    <row r="20" spans="1:9" ht="15" customHeight="1" x14ac:dyDescent="0.15">
      <c r="A20" s="168"/>
      <c r="B20" s="169"/>
      <c r="C20" s="170"/>
      <c r="D20" s="168"/>
      <c r="E20" s="169"/>
      <c r="F20" s="170"/>
      <c r="G20" s="169"/>
      <c r="H20" s="169"/>
      <c r="I20" s="170"/>
    </row>
    <row r="21" spans="1:9" ht="15" customHeight="1" x14ac:dyDescent="0.15">
      <c r="A21" s="168"/>
      <c r="B21" s="169"/>
      <c r="C21" s="170"/>
      <c r="D21" s="168"/>
      <c r="E21" s="169"/>
      <c r="F21" s="170"/>
      <c r="G21" s="169"/>
      <c r="H21" s="169"/>
      <c r="I21" s="170"/>
    </row>
    <row r="22" spans="1:9" ht="15" customHeight="1" x14ac:dyDescent="0.15">
      <c r="A22" s="168"/>
      <c r="B22" s="169"/>
      <c r="C22" s="170"/>
      <c r="D22" s="168"/>
      <c r="E22" s="169"/>
      <c r="F22" s="170"/>
      <c r="G22" s="169"/>
      <c r="H22" s="169"/>
      <c r="I22" s="170"/>
    </row>
    <row r="23" spans="1:9" ht="15" customHeight="1" x14ac:dyDescent="0.15">
      <c r="A23" s="168"/>
      <c r="B23" s="169"/>
      <c r="C23" s="170"/>
      <c r="D23" s="168"/>
      <c r="E23" s="169"/>
      <c r="F23" s="170"/>
      <c r="G23" s="169"/>
      <c r="H23" s="169"/>
      <c r="I23" s="170"/>
    </row>
    <row r="24" spans="1:9" ht="15" customHeight="1" x14ac:dyDescent="0.15">
      <c r="A24" s="168"/>
      <c r="B24" s="169"/>
      <c r="C24" s="170"/>
      <c r="D24" s="168"/>
      <c r="E24" s="169"/>
      <c r="F24" s="170"/>
      <c r="G24" s="169"/>
      <c r="H24" s="169"/>
      <c r="I24" s="170"/>
    </row>
    <row r="25" spans="1:9" ht="15" customHeight="1" x14ac:dyDescent="0.15">
      <c r="A25" s="168"/>
      <c r="B25" s="169"/>
      <c r="C25" s="170"/>
      <c r="D25" s="168"/>
      <c r="E25" s="169"/>
      <c r="F25" s="170"/>
      <c r="G25" s="169"/>
      <c r="H25" s="169"/>
      <c r="I25" s="170"/>
    </row>
    <row r="26" spans="1:9" ht="15" customHeight="1" x14ac:dyDescent="0.15">
      <c r="A26" s="168"/>
      <c r="B26" s="169"/>
      <c r="C26" s="170"/>
      <c r="D26" s="168"/>
      <c r="E26" s="169"/>
      <c r="F26" s="170"/>
      <c r="G26" s="169"/>
      <c r="H26" s="169"/>
      <c r="I26" s="170"/>
    </row>
    <row r="27" spans="1:9" ht="15" customHeight="1" x14ac:dyDescent="0.15">
      <c r="A27" s="152"/>
      <c r="B27" s="153"/>
      <c r="C27" s="154"/>
      <c r="D27" s="152"/>
      <c r="E27" s="153"/>
      <c r="F27" s="154"/>
      <c r="G27" s="152"/>
      <c r="H27" s="153"/>
      <c r="I27" s="154"/>
    </row>
    <row r="28" spans="1:9" ht="15" customHeight="1" x14ac:dyDescent="0.15">
      <c r="A28" s="165" t="s">
        <v>36</v>
      </c>
      <c r="B28" s="166"/>
      <c r="C28" s="166"/>
      <c r="D28" s="166"/>
      <c r="E28" s="166"/>
      <c r="F28" s="166"/>
      <c r="G28" s="166"/>
      <c r="H28" s="166"/>
      <c r="I28" s="167"/>
    </row>
    <row r="29" spans="1:9" ht="15" customHeight="1" x14ac:dyDescent="0.15">
      <c r="A29" s="165" t="s">
        <v>37</v>
      </c>
      <c r="B29" s="166"/>
      <c r="C29" s="166"/>
      <c r="D29" s="167"/>
      <c r="E29" s="165" t="s">
        <v>38</v>
      </c>
      <c r="F29" s="166"/>
      <c r="G29" s="166"/>
      <c r="H29" s="166"/>
      <c r="I29" s="167"/>
    </row>
    <row r="30" spans="1:9" ht="15" customHeight="1" x14ac:dyDescent="0.15">
      <c r="A30" s="146"/>
      <c r="B30" s="147"/>
      <c r="C30" s="147"/>
      <c r="D30" s="148"/>
      <c r="E30" s="146"/>
      <c r="F30" s="147"/>
      <c r="G30" s="147"/>
      <c r="H30" s="147"/>
      <c r="I30" s="148"/>
    </row>
    <row r="31" spans="1:9" ht="15" customHeight="1" x14ac:dyDescent="0.15">
      <c r="A31" s="149"/>
      <c r="B31" s="150"/>
      <c r="C31" s="150"/>
      <c r="D31" s="151"/>
      <c r="E31" s="149"/>
      <c r="F31" s="150"/>
      <c r="G31" s="150"/>
      <c r="H31" s="150"/>
      <c r="I31" s="151"/>
    </row>
    <row r="32" spans="1:9" ht="15" customHeight="1" x14ac:dyDescent="0.15">
      <c r="A32" s="149"/>
      <c r="B32" s="150"/>
      <c r="C32" s="150"/>
      <c r="D32" s="151"/>
      <c r="E32" s="149"/>
      <c r="F32" s="150"/>
      <c r="G32" s="150"/>
      <c r="H32" s="150"/>
      <c r="I32" s="151"/>
    </row>
    <row r="33" spans="1:9" ht="15" customHeight="1" x14ac:dyDescent="0.15">
      <c r="A33" s="149"/>
      <c r="B33" s="150"/>
      <c r="C33" s="150"/>
      <c r="D33" s="151"/>
      <c r="E33" s="149"/>
      <c r="F33" s="150"/>
      <c r="G33" s="150"/>
      <c r="H33" s="150"/>
      <c r="I33" s="151"/>
    </row>
    <row r="34" spans="1:9" ht="15" customHeight="1" x14ac:dyDescent="0.15">
      <c r="A34" s="149"/>
      <c r="B34" s="150"/>
      <c r="C34" s="150"/>
      <c r="D34" s="151"/>
      <c r="E34" s="149"/>
      <c r="F34" s="150"/>
      <c r="G34" s="150"/>
      <c r="H34" s="150"/>
      <c r="I34" s="151"/>
    </row>
    <row r="35" spans="1:9" ht="15" customHeight="1" x14ac:dyDescent="0.15">
      <c r="A35" s="149"/>
      <c r="B35" s="150"/>
      <c r="C35" s="150"/>
      <c r="D35" s="151"/>
      <c r="E35" s="149"/>
      <c r="F35" s="150"/>
      <c r="G35" s="150"/>
      <c r="H35" s="150"/>
      <c r="I35" s="151"/>
    </row>
    <row r="36" spans="1:9" ht="15" customHeight="1" x14ac:dyDescent="0.15">
      <c r="A36" s="152"/>
      <c r="B36" s="153"/>
      <c r="C36" s="153"/>
      <c r="D36" s="154"/>
      <c r="E36" s="152"/>
      <c r="F36" s="153"/>
      <c r="G36" s="153"/>
      <c r="H36" s="153"/>
      <c r="I36" s="154"/>
    </row>
    <row r="37" spans="1:9" ht="15" customHeight="1" x14ac:dyDescent="0.15">
      <c r="A37" s="155" t="s">
        <v>39</v>
      </c>
      <c r="B37" s="156"/>
      <c r="C37" s="156"/>
      <c r="D37" s="156"/>
      <c r="E37" s="156"/>
      <c r="F37" s="156"/>
      <c r="G37" s="156"/>
      <c r="H37" s="156"/>
      <c r="I37" s="157"/>
    </row>
    <row r="38" spans="1:9" ht="15" customHeight="1" x14ac:dyDescent="0.15">
      <c r="A38" s="158"/>
      <c r="B38" s="159"/>
      <c r="C38" s="159"/>
      <c r="D38" s="159"/>
      <c r="E38" s="159"/>
      <c r="F38" s="159"/>
      <c r="G38" s="159"/>
      <c r="H38" s="159"/>
      <c r="I38" s="160"/>
    </row>
    <row r="39" spans="1:9" ht="15" customHeight="1" x14ac:dyDescent="0.15">
      <c r="A39" s="158"/>
      <c r="B39" s="159"/>
      <c r="C39" s="159"/>
      <c r="D39" s="159"/>
      <c r="E39" s="159"/>
      <c r="F39" s="159"/>
      <c r="G39" s="159"/>
      <c r="H39" s="159"/>
      <c r="I39" s="160"/>
    </row>
    <row r="40" spans="1:9" ht="15" customHeight="1" x14ac:dyDescent="0.15">
      <c r="A40" s="158"/>
      <c r="B40" s="159"/>
      <c r="C40" s="159"/>
      <c r="D40" s="159"/>
      <c r="E40" s="159"/>
      <c r="F40" s="159"/>
      <c r="G40" s="159"/>
      <c r="H40" s="159"/>
      <c r="I40" s="160"/>
    </row>
    <row r="41" spans="1:9" ht="15" customHeight="1" x14ac:dyDescent="0.15">
      <c r="A41" s="158"/>
      <c r="B41" s="159"/>
      <c r="C41" s="159"/>
      <c r="D41" s="159"/>
      <c r="E41" s="159"/>
      <c r="F41" s="159"/>
      <c r="G41" s="159"/>
      <c r="H41" s="159"/>
      <c r="I41" s="160"/>
    </row>
    <row r="42" spans="1:9" ht="15" customHeight="1" x14ac:dyDescent="0.15">
      <c r="A42" s="161"/>
      <c r="B42" s="162"/>
      <c r="C42" s="162"/>
      <c r="D42" s="162"/>
      <c r="E42" s="162"/>
      <c r="F42" s="162"/>
      <c r="G42" s="162"/>
      <c r="H42" s="162"/>
      <c r="I42" s="163"/>
    </row>
    <row r="43" spans="1:9" x14ac:dyDescent="0.15">
      <c r="A43" s="34" t="s">
        <v>40</v>
      </c>
      <c r="B43" s="35"/>
      <c r="C43" s="35"/>
      <c r="D43" s="35"/>
      <c r="E43" s="35"/>
      <c r="F43" s="35"/>
      <c r="G43" s="35"/>
      <c r="H43" s="35"/>
      <c r="I43" s="35"/>
    </row>
    <row r="44" spans="1:9" ht="15.75" customHeight="1" x14ac:dyDescent="0.15">
      <c r="A44" s="164" t="s">
        <v>41</v>
      </c>
      <c r="B44" s="164"/>
      <c r="C44" s="164"/>
      <c r="D44" s="164"/>
      <c r="E44" s="164"/>
      <c r="F44" s="164"/>
      <c r="G44" s="164"/>
      <c r="H44" s="164"/>
      <c r="I44" s="164"/>
    </row>
    <row r="45" spans="1:9" ht="15.75" customHeight="1" x14ac:dyDescent="0.15">
      <c r="A45" s="164" t="s">
        <v>42</v>
      </c>
      <c r="B45" s="164"/>
      <c r="C45" s="164"/>
      <c r="D45" s="164"/>
      <c r="E45" s="164"/>
      <c r="F45" s="164"/>
      <c r="G45" s="164"/>
      <c r="H45" s="164"/>
      <c r="I45" s="164"/>
    </row>
    <row r="46" spans="1:9" ht="15.75" customHeight="1" x14ac:dyDescent="0.15">
      <c r="A46" s="144" t="s">
        <v>43</v>
      </c>
      <c r="B46" s="145"/>
      <c r="C46" s="145"/>
      <c r="D46" s="145"/>
      <c r="E46" s="145"/>
      <c r="F46" s="145"/>
      <c r="G46" s="145"/>
      <c r="H46" s="145"/>
      <c r="I46" s="145"/>
    </row>
    <row r="47" spans="1:9" ht="15.75" customHeight="1" x14ac:dyDescent="0.15">
      <c r="A47" s="144" t="s">
        <v>44</v>
      </c>
      <c r="B47" s="145"/>
      <c r="C47" s="145"/>
      <c r="D47" s="145"/>
      <c r="E47" s="145"/>
      <c r="F47" s="145"/>
      <c r="G47" s="145"/>
      <c r="H47" s="145"/>
      <c r="I47" s="145"/>
    </row>
  </sheetData>
  <mergeCells count="70">
    <mergeCell ref="C2:G2"/>
    <mergeCell ref="A4:B4"/>
    <mergeCell ref="C4:I4"/>
    <mergeCell ref="B5:E5"/>
    <mergeCell ref="F5:F7"/>
    <mergeCell ref="G5:I7"/>
    <mergeCell ref="A6:A7"/>
    <mergeCell ref="B6:E7"/>
    <mergeCell ref="A8:A9"/>
    <mergeCell ref="B8:I9"/>
    <mergeCell ref="B10:I10"/>
    <mergeCell ref="A11:I11"/>
    <mergeCell ref="A12:C12"/>
    <mergeCell ref="D12:F12"/>
    <mergeCell ref="G12:I12"/>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A24:C24"/>
    <mergeCell ref="D24:F24"/>
    <mergeCell ref="G24:I24"/>
    <mergeCell ref="A25:C25"/>
    <mergeCell ref="D25:F25"/>
    <mergeCell ref="G25:I25"/>
    <mergeCell ref="A26:C26"/>
    <mergeCell ref="D26:F26"/>
    <mergeCell ref="G26:I26"/>
    <mergeCell ref="A27:C27"/>
    <mergeCell ref="D27:F27"/>
    <mergeCell ref="G27:I27"/>
    <mergeCell ref="A28:I28"/>
    <mergeCell ref="A29:D29"/>
    <mergeCell ref="E29:I29"/>
    <mergeCell ref="A47:I47"/>
    <mergeCell ref="A30:D36"/>
    <mergeCell ref="E30:I36"/>
    <mergeCell ref="A37:I42"/>
    <mergeCell ref="A44:I44"/>
    <mergeCell ref="A45:I45"/>
    <mergeCell ref="A46:I46"/>
  </mergeCells>
  <phoneticPr fontId="3"/>
  <pageMargins left="0.78700000000000003" right="0.78700000000000003" top="0.98399999999999999" bottom="0.98399999999999999" header="0.51200000000000001" footer="0.5120000000000000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54"/>
  <sheetViews>
    <sheetView workbookViewId="0"/>
  </sheetViews>
  <sheetFormatPr defaultRowHeight="13.5" x14ac:dyDescent="0.15"/>
  <cols>
    <col min="1" max="1" width="22" style="14" customWidth="1"/>
    <col min="2" max="2" width="56.625" style="14" customWidth="1"/>
    <col min="3" max="16384" width="9" style="14"/>
  </cols>
  <sheetData>
    <row r="1" spans="1:2" ht="17.25" x14ac:dyDescent="0.2">
      <c r="A1" s="13" t="s">
        <v>45</v>
      </c>
    </row>
    <row r="3" spans="1:2" ht="17.25" x14ac:dyDescent="0.2">
      <c r="A3" s="15" t="s">
        <v>11</v>
      </c>
    </row>
    <row r="4" spans="1:2" ht="17.25" x14ac:dyDescent="0.2">
      <c r="A4" s="15"/>
    </row>
    <row r="5" spans="1:2" x14ac:dyDescent="0.15">
      <c r="A5" s="195" t="s">
        <v>12</v>
      </c>
      <c r="B5" s="195"/>
    </row>
    <row r="6" spans="1:2" ht="14.25" thickBot="1" x14ac:dyDescent="0.2">
      <c r="A6" s="195" t="s">
        <v>13</v>
      </c>
      <c r="B6" s="195"/>
    </row>
    <row r="7" spans="1:2" s="16" customFormat="1" x14ac:dyDescent="0.15">
      <c r="A7" s="196" t="s">
        <v>14</v>
      </c>
      <c r="B7" s="197"/>
    </row>
    <row r="8" spans="1:2" x14ac:dyDescent="0.15">
      <c r="A8" s="17" t="s">
        <v>15</v>
      </c>
      <c r="B8" s="18"/>
    </row>
    <row r="9" spans="1:2" x14ac:dyDescent="0.15">
      <c r="A9" s="19"/>
      <c r="B9" s="18"/>
    </row>
    <row r="10" spans="1:2" x14ac:dyDescent="0.15">
      <c r="A10" s="19"/>
      <c r="B10" s="18"/>
    </row>
    <row r="11" spans="1:2" x14ac:dyDescent="0.15">
      <c r="A11" s="19"/>
      <c r="B11" s="18"/>
    </row>
    <row r="12" spans="1:2" x14ac:dyDescent="0.15">
      <c r="A12" s="19"/>
      <c r="B12" s="18"/>
    </row>
    <row r="13" spans="1:2" x14ac:dyDescent="0.15">
      <c r="A13" s="19"/>
      <c r="B13" s="18"/>
    </row>
    <row r="14" spans="1:2" x14ac:dyDescent="0.15">
      <c r="A14" s="19"/>
      <c r="B14" s="18"/>
    </row>
    <row r="15" spans="1:2" x14ac:dyDescent="0.15">
      <c r="A15" s="19"/>
      <c r="B15" s="18"/>
    </row>
    <row r="16" spans="1:2" x14ac:dyDescent="0.15">
      <c r="A16" s="19"/>
      <c r="B16" s="18"/>
    </row>
    <row r="17" spans="1:2" x14ac:dyDescent="0.15">
      <c r="A17" s="19"/>
      <c r="B17" s="18"/>
    </row>
    <row r="18" spans="1:2" x14ac:dyDescent="0.15">
      <c r="A18" s="19"/>
      <c r="B18" s="18"/>
    </row>
    <row r="19" spans="1:2" x14ac:dyDescent="0.15">
      <c r="A19" s="19"/>
      <c r="B19" s="18"/>
    </row>
    <row r="20" spans="1:2" x14ac:dyDescent="0.15">
      <c r="A20" s="19"/>
      <c r="B20" s="18"/>
    </row>
    <row r="21" spans="1:2" x14ac:dyDescent="0.15">
      <c r="A21" s="19"/>
      <c r="B21" s="18"/>
    </row>
    <row r="22" spans="1:2" x14ac:dyDescent="0.15">
      <c r="A22" s="19"/>
      <c r="B22" s="18"/>
    </row>
    <row r="23" spans="1:2" x14ac:dyDescent="0.15">
      <c r="A23" s="19"/>
      <c r="B23" s="18"/>
    </row>
    <row r="24" spans="1:2" x14ac:dyDescent="0.15">
      <c r="A24" s="19" t="s">
        <v>16</v>
      </c>
      <c r="B24" s="18"/>
    </row>
    <row r="25" spans="1:2" x14ac:dyDescent="0.15">
      <c r="A25" s="19"/>
      <c r="B25" s="18"/>
    </row>
    <row r="26" spans="1:2" x14ac:dyDescent="0.15">
      <c r="A26" s="19"/>
      <c r="B26" s="18"/>
    </row>
    <row r="27" spans="1:2" x14ac:dyDescent="0.15">
      <c r="A27" s="19"/>
      <c r="B27" s="18"/>
    </row>
    <row r="28" spans="1:2" x14ac:dyDescent="0.15">
      <c r="A28" s="19"/>
      <c r="B28" s="18"/>
    </row>
    <row r="29" spans="1:2" x14ac:dyDescent="0.15">
      <c r="A29" s="19"/>
      <c r="B29" s="18"/>
    </row>
    <row r="30" spans="1:2" x14ac:dyDescent="0.15">
      <c r="A30" s="19"/>
      <c r="B30" s="18"/>
    </row>
    <row r="31" spans="1:2" x14ac:dyDescent="0.15">
      <c r="A31" s="20"/>
      <c r="B31" s="21"/>
    </row>
    <row r="32" spans="1:2" x14ac:dyDescent="0.15">
      <c r="A32" s="22" t="s">
        <v>17</v>
      </c>
      <c r="B32" s="23" t="s">
        <v>18</v>
      </c>
    </row>
    <row r="33" spans="1:2" x14ac:dyDescent="0.15">
      <c r="A33" s="24"/>
      <c r="B33" s="25"/>
    </row>
    <row r="34" spans="1:2" x14ac:dyDescent="0.15">
      <c r="A34" s="19"/>
      <c r="B34" s="18"/>
    </row>
    <row r="35" spans="1:2" x14ac:dyDescent="0.15">
      <c r="A35" s="19"/>
      <c r="B35" s="18"/>
    </row>
    <row r="36" spans="1:2" x14ac:dyDescent="0.15">
      <c r="A36" s="19"/>
      <c r="B36" s="18"/>
    </row>
    <row r="37" spans="1:2" x14ac:dyDescent="0.15">
      <c r="A37" s="19"/>
      <c r="B37" s="18"/>
    </row>
    <row r="38" spans="1:2" x14ac:dyDescent="0.15">
      <c r="A38" s="19"/>
      <c r="B38" s="18"/>
    </row>
    <row r="39" spans="1:2" x14ac:dyDescent="0.15">
      <c r="A39" s="19"/>
      <c r="B39" s="18"/>
    </row>
    <row r="40" spans="1:2" x14ac:dyDescent="0.15">
      <c r="A40" s="19"/>
      <c r="B40" s="18"/>
    </row>
    <row r="41" spans="1:2" x14ac:dyDescent="0.15">
      <c r="A41" s="19"/>
      <c r="B41" s="18"/>
    </row>
    <row r="42" spans="1:2" x14ac:dyDescent="0.15">
      <c r="A42" s="19"/>
      <c r="B42" s="18"/>
    </row>
    <row r="43" spans="1:2" x14ac:dyDescent="0.15">
      <c r="A43" s="19"/>
      <c r="B43" s="18"/>
    </row>
    <row r="44" spans="1:2" x14ac:dyDescent="0.15">
      <c r="A44" s="19"/>
      <c r="B44" s="18"/>
    </row>
    <row r="45" spans="1:2" x14ac:dyDescent="0.15">
      <c r="A45" s="19"/>
      <c r="B45" s="18"/>
    </row>
    <row r="46" spans="1:2" x14ac:dyDescent="0.15">
      <c r="A46" s="19"/>
      <c r="B46" s="18"/>
    </row>
    <row r="47" spans="1:2" x14ac:dyDescent="0.15">
      <c r="A47" s="19"/>
      <c r="B47" s="18"/>
    </row>
    <row r="48" spans="1:2" x14ac:dyDescent="0.15">
      <c r="A48" s="19"/>
      <c r="B48" s="18"/>
    </row>
    <row r="49" spans="1:2" x14ac:dyDescent="0.15">
      <c r="A49" s="19"/>
      <c r="B49" s="18"/>
    </row>
    <row r="50" spans="1:2" ht="14.25" thickBot="1" x14ac:dyDescent="0.2">
      <c r="A50" s="26"/>
      <c r="B50" s="27"/>
    </row>
    <row r="51" spans="1:2" x14ac:dyDescent="0.15">
      <c r="A51" s="28" t="s">
        <v>19</v>
      </c>
      <c r="B51" s="29"/>
    </row>
    <row r="52" spans="1:2" s="30" customFormat="1" ht="11.25" x14ac:dyDescent="0.15">
      <c r="A52" s="198" t="s">
        <v>20</v>
      </c>
      <c r="B52" s="198"/>
    </row>
    <row r="53" spans="1:2" s="30" customFormat="1" ht="11.25" x14ac:dyDescent="0.15">
      <c r="A53" s="30" t="s">
        <v>21</v>
      </c>
    </row>
    <row r="54" spans="1:2" s="30" customFormat="1" ht="11.25" x14ac:dyDescent="0.15">
      <c r="A54" s="30" t="s">
        <v>22</v>
      </c>
    </row>
  </sheetData>
  <mergeCells count="4">
    <mergeCell ref="A5:B5"/>
    <mergeCell ref="A6:B6"/>
    <mergeCell ref="A7:B7"/>
    <mergeCell ref="A52:B52"/>
  </mergeCells>
  <phoneticPr fontId="3"/>
  <pageMargins left="1.1811023622047245" right="0.78740157480314965" top="0.98425196850393704" bottom="0.98425196850393704" header="0.51181102362204722" footer="0.5118110236220472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3A795C-1766-4925-BA21-7C86DE354BC3}">
  <dimension ref="B1:L53"/>
  <sheetViews>
    <sheetView showGridLines="0" zoomScaleNormal="100" zoomScaleSheetLayoutView="80" workbookViewId="0">
      <selection activeCell="B2" sqref="B2:K2"/>
    </sheetView>
  </sheetViews>
  <sheetFormatPr defaultRowHeight="19.5" customHeight="1" x14ac:dyDescent="0.15"/>
  <cols>
    <col min="1" max="1" width="9" style="36" customWidth="1"/>
    <col min="2" max="2" width="10" style="36" customWidth="1"/>
    <col min="3" max="4" width="4.375" style="36" customWidth="1"/>
    <col min="5" max="10" width="10" style="36" customWidth="1"/>
    <col min="11" max="11" width="10.625" style="36" customWidth="1"/>
    <col min="12" max="12" width="5" style="36" customWidth="1"/>
    <col min="13" max="257" width="9" style="36"/>
    <col min="258" max="258" width="10" style="36" customWidth="1"/>
    <col min="259" max="260" width="4.375" style="36" customWidth="1"/>
    <col min="261" max="266" width="10" style="36" customWidth="1"/>
    <col min="267" max="267" width="10.625" style="36" customWidth="1"/>
    <col min="268" max="268" width="5" style="36" customWidth="1"/>
    <col min="269" max="513" width="9" style="36"/>
    <col min="514" max="514" width="10" style="36" customWidth="1"/>
    <col min="515" max="516" width="4.375" style="36" customWidth="1"/>
    <col min="517" max="522" width="10" style="36" customWidth="1"/>
    <col min="523" max="523" width="10.625" style="36" customWidth="1"/>
    <col min="524" max="524" width="5" style="36" customWidth="1"/>
    <col min="525" max="769" width="9" style="36"/>
    <col min="770" max="770" width="10" style="36" customWidth="1"/>
    <col min="771" max="772" width="4.375" style="36" customWidth="1"/>
    <col min="773" max="778" width="10" style="36" customWidth="1"/>
    <col min="779" max="779" width="10.625" style="36" customWidth="1"/>
    <col min="780" max="780" width="5" style="36" customWidth="1"/>
    <col min="781" max="1025" width="9" style="36"/>
    <col min="1026" max="1026" width="10" style="36" customWidth="1"/>
    <col min="1027" max="1028" width="4.375" style="36" customWidth="1"/>
    <col min="1029" max="1034" width="10" style="36" customWidth="1"/>
    <col min="1035" max="1035" width="10.625" style="36" customWidth="1"/>
    <col min="1036" max="1036" width="5" style="36" customWidth="1"/>
    <col min="1037" max="1281" width="9" style="36"/>
    <col min="1282" max="1282" width="10" style="36" customWidth="1"/>
    <col min="1283" max="1284" width="4.375" style="36" customWidth="1"/>
    <col min="1285" max="1290" width="10" style="36" customWidth="1"/>
    <col min="1291" max="1291" width="10.625" style="36" customWidth="1"/>
    <col min="1292" max="1292" width="5" style="36" customWidth="1"/>
    <col min="1293" max="1537" width="9" style="36"/>
    <col min="1538" max="1538" width="10" style="36" customWidth="1"/>
    <col min="1539" max="1540" width="4.375" style="36" customWidth="1"/>
    <col min="1541" max="1546" width="10" style="36" customWidth="1"/>
    <col min="1547" max="1547" width="10.625" style="36" customWidth="1"/>
    <col min="1548" max="1548" width="5" style="36" customWidth="1"/>
    <col min="1549" max="1793" width="9" style="36"/>
    <col min="1794" max="1794" width="10" style="36" customWidth="1"/>
    <col min="1795" max="1796" width="4.375" style="36" customWidth="1"/>
    <col min="1797" max="1802" width="10" style="36" customWidth="1"/>
    <col min="1803" max="1803" width="10.625" style="36" customWidth="1"/>
    <col min="1804" max="1804" width="5" style="36" customWidth="1"/>
    <col min="1805" max="2049" width="9" style="36"/>
    <col min="2050" max="2050" width="10" style="36" customWidth="1"/>
    <col min="2051" max="2052" width="4.375" style="36" customWidth="1"/>
    <col min="2053" max="2058" width="10" style="36" customWidth="1"/>
    <col min="2059" max="2059" width="10.625" style="36" customWidth="1"/>
    <col min="2060" max="2060" width="5" style="36" customWidth="1"/>
    <col min="2061" max="2305" width="9" style="36"/>
    <col min="2306" max="2306" width="10" style="36" customWidth="1"/>
    <col min="2307" max="2308" width="4.375" style="36" customWidth="1"/>
    <col min="2309" max="2314" width="10" style="36" customWidth="1"/>
    <col min="2315" max="2315" width="10.625" style="36" customWidth="1"/>
    <col min="2316" max="2316" width="5" style="36" customWidth="1"/>
    <col min="2317" max="2561" width="9" style="36"/>
    <col min="2562" max="2562" width="10" style="36" customWidth="1"/>
    <col min="2563" max="2564" width="4.375" style="36" customWidth="1"/>
    <col min="2565" max="2570" width="10" style="36" customWidth="1"/>
    <col min="2571" max="2571" width="10.625" style="36" customWidth="1"/>
    <col min="2572" max="2572" width="5" style="36" customWidth="1"/>
    <col min="2573" max="2817" width="9" style="36"/>
    <col min="2818" max="2818" width="10" style="36" customWidth="1"/>
    <col min="2819" max="2820" width="4.375" style="36" customWidth="1"/>
    <col min="2821" max="2826" width="10" style="36" customWidth="1"/>
    <col min="2827" max="2827" width="10.625" style="36" customWidth="1"/>
    <col min="2828" max="2828" width="5" style="36" customWidth="1"/>
    <col min="2829" max="3073" width="9" style="36"/>
    <col min="3074" max="3074" width="10" style="36" customWidth="1"/>
    <col min="3075" max="3076" width="4.375" style="36" customWidth="1"/>
    <col min="3077" max="3082" width="10" style="36" customWidth="1"/>
    <col min="3083" max="3083" width="10.625" style="36" customWidth="1"/>
    <col min="3084" max="3084" width="5" style="36" customWidth="1"/>
    <col min="3085" max="3329" width="9" style="36"/>
    <col min="3330" max="3330" width="10" style="36" customWidth="1"/>
    <col min="3331" max="3332" width="4.375" style="36" customWidth="1"/>
    <col min="3333" max="3338" width="10" style="36" customWidth="1"/>
    <col min="3339" max="3339" width="10.625" style="36" customWidth="1"/>
    <col min="3340" max="3340" width="5" style="36" customWidth="1"/>
    <col min="3341" max="3585" width="9" style="36"/>
    <col min="3586" max="3586" width="10" style="36" customWidth="1"/>
    <col min="3587" max="3588" width="4.375" style="36" customWidth="1"/>
    <col min="3589" max="3594" width="10" style="36" customWidth="1"/>
    <col min="3595" max="3595" width="10.625" style="36" customWidth="1"/>
    <col min="3596" max="3596" width="5" style="36" customWidth="1"/>
    <col min="3597" max="3841" width="9" style="36"/>
    <col min="3842" max="3842" width="10" style="36" customWidth="1"/>
    <col min="3843" max="3844" width="4.375" style="36" customWidth="1"/>
    <col min="3845" max="3850" width="10" style="36" customWidth="1"/>
    <col min="3851" max="3851" width="10.625" style="36" customWidth="1"/>
    <col min="3852" max="3852" width="5" style="36" customWidth="1"/>
    <col min="3853" max="4097" width="9" style="36"/>
    <col min="4098" max="4098" width="10" style="36" customWidth="1"/>
    <col min="4099" max="4100" width="4.375" style="36" customWidth="1"/>
    <col min="4101" max="4106" width="10" style="36" customWidth="1"/>
    <col min="4107" max="4107" width="10.625" style="36" customWidth="1"/>
    <col min="4108" max="4108" width="5" style="36" customWidth="1"/>
    <col min="4109" max="4353" width="9" style="36"/>
    <col min="4354" max="4354" width="10" style="36" customWidth="1"/>
    <col min="4355" max="4356" width="4.375" style="36" customWidth="1"/>
    <col min="4357" max="4362" width="10" style="36" customWidth="1"/>
    <col min="4363" max="4363" width="10.625" style="36" customWidth="1"/>
    <col min="4364" max="4364" width="5" style="36" customWidth="1"/>
    <col min="4365" max="4609" width="9" style="36"/>
    <col min="4610" max="4610" width="10" style="36" customWidth="1"/>
    <col min="4611" max="4612" width="4.375" style="36" customWidth="1"/>
    <col min="4613" max="4618" width="10" style="36" customWidth="1"/>
    <col min="4619" max="4619" width="10.625" style="36" customWidth="1"/>
    <col min="4620" max="4620" width="5" style="36" customWidth="1"/>
    <col min="4621" max="4865" width="9" style="36"/>
    <col min="4866" max="4866" width="10" style="36" customWidth="1"/>
    <col min="4867" max="4868" width="4.375" style="36" customWidth="1"/>
    <col min="4869" max="4874" width="10" style="36" customWidth="1"/>
    <col min="4875" max="4875" width="10.625" style="36" customWidth="1"/>
    <col min="4876" max="4876" width="5" style="36" customWidth="1"/>
    <col min="4877" max="5121" width="9" style="36"/>
    <col min="5122" max="5122" width="10" style="36" customWidth="1"/>
    <col min="5123" max="5124" width="4.375" style="36" customWidth="1"/>
    <col min="5125" max="5130" width="10" style="36" customWidth="1"/>
    <col min="5131" max="5131" width="10.625" style="36" customWidth="1"/>
    <col min="5132" max="5132" width="5" style="36" customWidth="1"/>
    <col min="5133" max="5377" width="9" style="36"/>
    <col min="5378" max="5378" width="10" style="36" customWidth="1"/>
    <col min="5379" max="5380" width="4.375" style="36" customWidth="1"/>
    <col min="5381" max="5386" width="10" style="36" customWidth="1"/>
    <col min="5387" max="5387" width="10.625" style="36" customWidth="1"/>
    <col min="5388" max="5388" width="5" style="36" customWidth="1"/>
    <col min="5389" max="5633" width="9" style="36"/>
    <col min="5634" max="5634" width="10" style="36" customWidth="1"/>
    <col min="5635" max="5636" width="4.375" style="36" customWidth="1"/>
    <col min="5637" max="5642" width="10" style="36" customWidth="1"/>
    <col min="5643" max="5643" width="10.625" style="36" customWidth="1"/>
    <col min="5644" max="5644" width="5" style="36" customWidth="1"/>
    <col min="5645" max="5889" width="9" style="36"/>
    <col min="5890" max="5890" width="10" style="36" customWidth="1"/>
    <col min="5891" max="5892" width="4.375" style="36" customWidth="1"/>
    <col min="5893" max="5898" width="10" style="36" customWidth="1"/>
    <col min="5899" max="5899" width="10.625" style="36" customWidth="1"/>
    <col min="5900" max="5900" width="5" style="36" customWidth="1"/>
    <col min="5901" max="6145" width="9" style="36"/>
    <col min="6146" max="6146" width="10" style="36" customWidth="1"/>
    <col min="6147" max="6148" width="4.375" style="36" customWidth="1"/>
    <col min="6149" max="6154" width="10" style="36" customWidth="1"/>
    <col min="6155" max="6155" width="10.625" style="36" customWidth="1"/>
    <col min="6156" max="6156" width="5" style="36" customWidth="1"/>
    <col min="6157" max="6401" width="9" style="36"/>
    <col min="6402" max="6402" width="10" style="36" customWidth="1"/>
    <col min="6403" max="6404" width="4.375" style="36" customWidth="1"/>
    <col min="6405" max="6410" width="10" style="36" customWidth="1"/>
    <col min="6411" max="6411" width="10.625" style="36" customWidth="1"/>
    <col min="6412" max="6412" width="5" style="36" customWidth="1"/>
    <col min="6413" max="6657" width="9" style="36"/>
    <col min="6658" max="6658" width="10" style="36" customWidth="1"/>
    <col min="6659" max="6660" width="4.375" style="36" customWidth="1"/>
    <col min="6661" max="6666" width="10" style="36" customWidth="1"/>
    <col min="6667" max="6667" width="10.625" style="36" customWidth="1"/>
    <col min="6668" max="6668" width="5" style="36" customWidth="1"/>
    <col min="6669" max="6913" width="9" style="36"/>
    <col min="6914" max="6914" width="10" style="36" customWidth="1"/>
    <col min="6915" max="6916" width="4.375" style="36" customWidth="1"/>
    <col min="6917" max="6922" width="10" style="36" customWidth="1"/>
    <col min="6923" max="6923" width="10.625" style="36" customWidth="1"/>
    <col min="6924" max="6924" width="5" style="36" customWidth="1"/>
    <col min="6925" max="7169" width="9" style="36"/>
    <col min="7170" max="7170" width="10" style="36" customWidth="1"/>
    <col min="7171" max="7172" width="4.375" style="36" customWidth="1"/>
    <col min="7173" max="7178" width="10" style="36" customWidth="1"/>
    <col min="7179" max="7179" width="10.625" style="36" customWidth="1"/>
    <col min="7180" max="7180" width="5" style="36" customWidth="1"/>
    <col min="7181" max="7425" width="9" style="36"/>
    <col min="7426" max="7426" width="10" style="36" customWidth="1"/>
    <col min="7427" max="7428" width="4.375" style="36" customWidth="1"/>
    <col min="7429" max="7434" width="10" style="36" customWidth="1"/>
    <col min="7435" max="7435" width="10.625" style="36" customWidth="1"/>
    <col min="7436" max="7436" width="5" style="36" customWidth="1"/>
    <col min="7437" max="7681" width="9" style="36"/>
    <col min="7682" max="7682" width="10" style="36" customWidth="1"/>
    <col min="7683" max="7684" width="4.375" style="36" customWidth="1"/>
    <col min="7685" max="7690" width="10" style="36" customWidth="1"/>
    <col min="7691" max="7691" width="10.625" style="36" customWidth="1"/>
    <col min="7692" max="7692" width="5" style="36" customWidth="1"/>
    <col min="7693" max="7937" width="9" style="36"/>
    <col min="7938" max="7938" width="10" style="36" customWidth="1"/>
    <col min="7939" max="7940" width="4.375" style="36" customWidth="1"/>
    <col min="7941" max="7946" width="10" style="36" customWidth="1"/>
    <col min="7947" max="7947" width="10.625" style="36" customWidth="1"/>
    <col min="7948" max="7948" width="5" style="36" customWidth="1"/>
    <col min="7949" max="8193" width="9" style="36"/>
    <col min="8194" max="8194" width="10" style="36" customWidth="1"/>
    <col min="8195" max="8196" width="4.375" style="36" customWidth="1"/>
    <col min="8197" max="8202" width="10" style="36" customWidth="1"/>
    <col min="8203" max="8203" width="10.625" style="36" customWidth="1"/>
    <col min="8204" max="8204" width="5" style="36" customWidth="1"/>
    <col min="8205" max="8449" width="9" style="36"/>
    <col min="8450" max="8450" width="10" style="36" customWidth="1"/>
    <col min="8451" max="8452" width="4.375" style="36" customWidth="1"/>
    <col min="8453" max="8458" width="10" style="36" customWidth="1"/>
    <col min="8459" max="8459" width="10.625" style="36" customWidth="1"/>
    <col min="8460" max="8460" width="5" style="36" customWidth="1"/>
    <col min="8461" max="8705" width="9" style="36"/>
    <col min="8706" max="8706" width="10" style="36" customWidth="1"/>
    <col min="8707" max="8708" width="4.375" style="36" customWidth="1"/>
    <col min="8709" max="8714" width="10" style="36" customWidth="1"/>
    <col min="8715" max="8715" width="10.625" style="36" customWidth="1"/>
    <col min="8716" max="8716" width="5" style="36" customWidth="1"/>
    <col min="8717" max="8961" width="9" style="36"/>
    <col min="8962" max="8962" width="10" style="36" customWidth="1"/>
    <col min="8963" max="8964" width="4.375" style="36" customWidth="1"/>
    <col min="8965" max="8970" width="10" style="36" customWidth="1"/>
    <col min="8971" max="8971" width="10.625" style="36" customWidth="1"/>
    <col min="8972" max="8972" width="5" style="36" customWidth="1"/>
    <col min="8973" max="9217" width="9" style="36"/>
    <col min="9218" max="9218" width="10" style="36" customWidth="1"/>
    <col min="9219" max="9220" width="4.375" style="36" customWidth="1"/>
    <col min="9221" max="9226" width="10" style="36" customWidth="1"/>
    <col min="9227" max="9227" width="10.625" style="36" customWidth="1"/>
    <col min="9228" max="9228" width="5" style="36" customWidth="1"/>
    <col min="9229" max="9473" width="9" style="36"/>
    <col min="9474" max="9474" width="10" style="36" customWidth="1"/>
    <col min="9475" max="9476" width="4.375" style="36" customWidth="1"/>
    <col min="9477" max="9482" width="10" style="36" customWidth="1"/>
    <col min="9483" max="9483" width="10.625" style="36" customWidth="1"/>
    <col min="9484" max="9484" width="5" style="36" customWidth="1"/>
    <col min="9485" max="9729" width="9" style="36"/>
    <col min="9730" max="9730" width="10" style="36" customWidth="1"/>
    <col min="9731" max="9732" width="4.375" style="36" customWidth="1"/>
    <col min="9733" max="9738" width="10" style="36" customWidth="1"/>
    <col min="9739" max="9739" width="10.625" style="36" customWidth="1"/>
    <col min="9740" max="9740" width="5" style="36" customWidth="1"/>
    <col min="9741" max="9985" width="9" style="36"/>
    <col min="9986" max="9986" width="10" style="36" customWidth="1"/>
    <col min="9987" max="9988" width="4.375" style="36" customWidth="1"/>
    <col min="9989" max="9994" width="10" style="36" customWidth="1"/>
    <col min="9995" max="9995" width="10.625" style="36" customWidth="1"/>
    <col min="9996" max="9996" width="5" style="36" customWidth="1"/>
    <col min="9997" max="10241" width="9" style="36"/>
    <col min="10242" max="10242" width="10" style="36" customWidth="1"/>
    <col min="10243" max="10244" width="4.375" style="36" customWidth="1"/>
    <col min="10245" max="10250" width="10" style="36" customWidth="1"/>
    <col min="10251" max="10251" width="10.625" style="36" customWidth="1"/>
    <col min="10252" max="10252" width="5" style="36" customWidth="1"/>
    <col min="10253" max="10497" width="9" style="36"/>
    <col min="10498" max="10498" width="10" style="36" customWidth="1"/>
    <col min="10499" max="10500" width="4.375" style="36" customWidth="1"/>
    <col min="10501" max="10506" width="10" style="36" customWidth="1"/>
    <col min="10507" max="10507" width="10.625" style="36" customWidth="1"/>
    <col min="10508" max="10508" width="5" style="36" customWidth="1"/>
    <col min="10509" max="10753" width="9" style="36"/>
    <col min="10754" max="10754" width="10" style="36" customWidth="1"/>
    <col min="10755" max="10756" width="4.375" style="36" customWidth="1"/>
    <col min="10757" max="10762" width="10" style="36" customWidth="1"/>
    <col min="10763" max="10763" width="10.625" style="36" customWidth="1"/>
    <col min="10764" max="10764" width="5" style="36" customWidth="1"/>
    <col min="10765" max="11009" width="9" style="36"/>
    <col min="11010" max="11010" width="10" style="36" customWidth="1"/>
    <col min="11011" max="11012" width="4.375" style="36" customWidth="1"/>
    <col min="11013" max="11018" width="10" style="36" customWidth="1"/>
    <col min="11019" max="11019" width="10.625" style="36" customWidth="1"/>
    <col min="11020" max="11020" width="5" style="36" customWidth="1"/>
    <col min="11021" max="11265" width="9" style="36"/>
    <col min="11266" max="11266" width="10" style="36" customWidth="1"/>
    <col min="11267" max="11268" width="4.375" style="36" customWidth="1"/>
    <col min="11269" max="11274" width="10" style="36" customWidth="1"/>
    <col min="11275" max="11275" width="10.625" style="36" customWidth="1"/>
    <col min="11276" max="11276" width="5" style="36" customWidth="1"/>
    <col min="11277" max="11521" width="9" style="36"/>
    <col min="11522" max="11522" width="10" style="36" customWidth="1"/>
    <col min="11523" max="11524" width="4.375" style="36" customWidth="1"/>
    <col min="11525" max="11530" width="10" style="36" customWidth="1"/>
    <col min="11531" max="11531" width="10.625" style="36" customWidth="1"/>
    <col min="11532" max="11532" width="5" style="36" customWidth="1"/>
    <col min="11533" max="11777" width="9" style="36"/>
    <col min="11778" max="11778" width="10" style="36" customWidth="1"/>
    <col min="11779" max="11780" width="4.375" style="36" customWidth="1"/>
    <col min="11781" max="11786" width="10" style="36" customWidth="1"/>
    <col min="11787" max="11787" width="10.625" style="36" customWidth="1"/>
    <col min="11788" max="11788" width="5" style="36" customWidth="1"/>
    <col min="11789" max="12033" width="9" style="36"/>
    <col min="12034" max="12034" width="10" style="36" customWidth="1"/>
    <col min="12035" max="12036" width="4.375" style="36" customWidth="1"/>
    <col min="12037" max="12042" width="10" style="36" customWidth="1"/>
    <col min="12043" max="12043" width="10.625" style="36" customWidth="1"/>
    <col min="12044" max="12044" width="5" style="36" customWidth="1"/>
    <col min="12045" max="12289" width="9" style="36"/>
    <col min="12290" max="12290" width="10" style="36" customWidth="1"/>
    <col min="12291" max="12292" width="4.375" style="36" customWidth="1"/>
    <col min="12293" max="12298" width="10" style="36" customWidth="1"/>
    <col min="12299" max="12299" width="10.625" style="36" customWidth="1"/>
    <col min="12300" max="12300" width="5" style="36" customWidth="1"/>
    <col min="12301" max="12545" width="9" style="36"/>
    <col min="12546" max="12546" width="10" style="36" customWidth="1"/>
    <col min="12547" max="12548" width="4.375" style="36" customWidth="1"/>
    <col min="12549" max="12554" width="10" style="36" customWidth="1"/>
    <col min="12555" max="12555" width="10.625" style="36" customWidth="1"/>
    <col min="12556" max="12556" width="5" style="36" customWidth="1"/>
    <col min="12557" max="12801" width="9" style="36"/>
    <col min="12802" max="12802" width="10" style="36" customWidth="1"/>
    <col min="12803" max="12804" width="4.375" style="36" customWidth="1"/>
    <col min="12805" max="12810" width="10" style="36" customWidth="1"/>
    <col min="12811" max="12811" width="10.625" style="36" customWidth="1"/>
    <col min="12812" max="12812" width="5" style="36" customWidth="1"/>
    <col min="12813" max="13057" width="9" style="36"/>
    <col min="13058" max="13058" width="10" style="36" customWidth="1"/>
    <col min="13059" max="13060" width="4.375" style="36" customWidth="1"/>
    <col min="13061" max="13066" width="10" style="36" customWidth="1"/>
    <col min="13067" max="13067" width="10.625" style="36" customWidth="1"/>
    <col min="13068" max="13068" width="5" style="36" customWidth="1"/>
    <col min="13069" max="13313" width="9" style="36"/>
    <col min="13314" max="13314" width="10" style="36" customWidth="1"/>
    <col min="13315" max="13316" width="4.375" style="36" customWidth="1"/>
    <col min="13317" max="13322" width="10" style="36" customWidth="1"/>
    <col min="13323" max="13323" width="10.625" style="36" customWidth="1"/>
    <col min="13324" max="13324" width="5" style="36" customWidth="1"/>
    <col min="13325" max="13569" width="9" style="36"/>
    <col min="13570" max="13570" width="10" style="36" customWidth="1"/>
    <col min="13571" max="13572" width="4.375" style="36" customWidth="1"/>
    <col min="13573" max="13578" width="10" style="36" customWidth="1"/>
    <col min="13579" max="13579" width="10.625" style="36" customWidth="1"/>
    <col min="13580" max="13580" width="5" style="36" customWidth="1"/>
    <col min="13581" max="13825" width="9" style="36"/>
    <col min="13826" max="13826" width="10" style="36" customWidth="1"/>
    <col min="13827" max="13828" width="4.375" style="36" customWidth="1"/>
    <col min="13829" max="13834" width="10" style="36" customWidth="1"/>
    <col min="13835" max="13835" width="10.625" style="36" customWidth="1"/>
    <col min="13836" max="13836" width="5" style="36" customWidth="1"/>
    <col min="13837" max="14081" width="9" style="36"/>
    <col min="14082" max="14082" width="10" style="36" customWidth="1"/>
    <col min="14083" max="14084" width="4.375" style="36" customWidth="1"/>
    <col min="14085" max="14090" width="10" style="36" customWidth="1"/>
    <col min="14091" max="14091" width="10.625" style="36" customWidth="1"/>
    <col min="14092" max="14092" width="5" style="36" customWidth="1"/>
    <col min="14093" max="14337" width="9" style="36"/>
    <col min="14338" max="14338" width="10" style="36" customWidth="1"/>
    <col min="14339" max="14340" width="4.375" style="36" customWidth="1"/>
    <col min="14341" max="14346" width="10" style="36" customWidth="1"/>
    <col min="14347" max="14347" width="10.625" style="36" customWidth="1"/>
    <col min="14348" max="14348" width="5" style="36" customWidth="1"/>
    <col min="14349" max="14593" width="9" style="36"/>
    <col min="14594" max="14594" width="10" style="36" customWidth="1"/>
    <col min="14595" max="14596" width="4.375" style="36" customWidth="1"/>
    <col min="14597" max="14602" width="10" style="36" customWidth="1"/>
    <col min="14603" max="14603" width="10.625" style="36" customWidth="1"/>
    <col min="14604" max="14604" width="5" style="36" customWidth="1"/>
    <col min="14605" max="14849" width="9" style="36"/>
    <col min="14850" max="14850" width="10" style="36" customWidth="1"/>
    <col min="14851" max="14852" width="4.375" style="36" customWidth="1"/>
    <col min="14853" max="14858" width="10" style="36" customWidth="1"/>
    <col min="14859" max="14859" width="10.625" style="36" customWidth="1"/>
    <col min="14860" max="14860" width="5" style="36" customWidth="1"/>
    <col min="14861" max="15105" width="9" style="36"/>
    <col min="15106" max="15106" width="10" style="36" customWidth="1"/>
    <col min="15107" max="15108" width="4.375" style="36" customWidth="1"/>
    <col min="15109" max="15114" width="10" style="36" customWidth="1"/>
    <col min="15115" max="15115" width="10.625" style="36" customWidth="1"/>
    <col min="15116" max="15116" width="5" style="36" customWidth="1"/>
    <col min="15117" max="15361" width="9" style="36"/>
    <col min="15362" max="15362" width="10" style="36" customWidth="1"/>
    <col min="15363" max="15364" width="4.375" style="36" customWidth="1"/>
    <col min="15365" max="15370" width="10" style="36" customWidth="1"/>
    <col min="15371" max="15371" width="10.625" style="36" customWidth="1"/>
    <col min="15372" max="15372" width="5" style="36" customWidth="1"/>
    <col min="15373" max="15617" width="9" style="36"/>
    <col min="15618" max="15618" width="10" style="36" customWidth="1"/>
    <col min="15619" max="15620" width="4.375" style="36" customWidth="1"/>
    <col min="15621" max="15626" width="10" style="36" customWidth="1"/>
    <col min="15627" max="15627" width="10.625" style="36" customWidth="1"/>
    <col min="15628" max="15628" width="5" style="36" customWidth="1"/>
    <col min="15629" max="15873" width="9" style="36"/>
    <col min="15874" max="15874" width="10" style="36" customWidth="1"/>
    <col min="15875" max="15876" width="4.375" style="36" customWidth="1"/>
    <col min="15877" max="15882" width="10" style="36" customWidth="1"/>
    <col min="15883" max="15883" width="10.625" style="36" customWidth="1"/>
    <col min="15884" max="15884" width="5" style="36" customWidth="1"/>
    <col min="15885" max="16129" width="9" style="36"/>
    <col min="16130" max="16130" width="10" style="36" customWidth="1"/>
    <col min="16131" max="16132" width="4.375" style="36" customWidth="1"/>
    <col min="16133" max="16138" width="10" style="36" customWidth="1"/>
    <col min="16139" max="16139" width="10.625" style="36" customWidth="1"/>
    <col min="16140" max="16140" width="5" style="36" customWidth="1"/>
    <col min="16141" max="16384" width="9" style="36"/>
  </cols>
  <sheetData>
    <row r="1" spans="2:12" ht="19.5" customHeight="1" x14ac:dyDescent="0.15">
      <c r="B1" s="36" t="s">
        <v>171</v>
      </c>
    </row>
    <row r="2" spans="2:12" ht="30" customHeight="1" x14ac:dyDescent="0.15">
      <c r="B2" s="251" t="s">
        <v>47</v>
      </c>
      <c r="C2" s="251"/>
      <c r="D2" s="251"/>
      <c r="E2" s="251"/>
      <c r="F2" s="251"/>
      <c r="G2" s="251"/>
      <c r="H2" s="251"/>
      <c r="I2" s="251"/>
      <c r="J2" s="251"/>
      <c r="K2" s="251"/>
      <c r="L2" s="37"/>
    </row>
    <row r="3" spans="2:12" ht="15" customHeight="1" x14ac:dyDescent="0.15">
      <c r="B3" s="38"/>
      <c r="C3" s="38"/>
      <c r="D3" s="38"/>
      <c r="E3" s="38"/>
      <c r="F3" s="38"/>
      <c r="G3" s="38"/>
      <c r="H3" s="38"/>
      <c r="I3" s="38"/>
      <c r="J3" s="38"/>
      <c r="K3" s="38"/>
      <c r="L3" s="38"/>
    </row>
    <row r="4" spans="2:12" ht="22.5" customHeight="1" x14ac:dyDescent="0.15">
      <c r="K4" s="39" t="s">
        <v>154</v>
      </c>
    </row>
    <row r="5" spans="2:12" ht="22.5" customHeight="1" x14ac:dyDescent="0.15">
      <c r="E5" s="68" t="s">
        <v>155</v>
      </c>
      <c r="K5" s="39" t="s">
        <v>62</v>
      </c>
    </row>
    <row r="6" spans="2:12" ht="22.5" customHeight="1" x14ac:dyDescent="0.15"/>
    <row r="7" spans="2:12" ht="22.5" customHeight="1" x14ac:dyDescent="0.15">
      <c r="F7" s="36" t="s">
        <v>156</v>
      </c>
    </row>
    <row r="8" spans="2:12" ht="45" customHeight="1" x14ac:dyDescent="0.15"/>
    <row r="9" spans="2:12" ht="22.5" customHeight="1" x14ac:dyDescent="0.15">
      <c r="F9" s="36" t="s">
        <v>157</v>
      </c>
      <c r="K9" s="39" t="s">
        <v>158</v>
      </c>
    </row>
    <row r="10" spans="2:12" ht="22.5" customHeight="1" x14ac:dyDescent="0.15">
      <c r="F10" s="36" t="s">
        <v>31</v>
      </c>
    </row>
    <row r="11" spans="2:12" ht="22.5" customHeight="1" x14ac:dyDescent="0.15"/>
    <row r="12" spans="2:12" ht="22.5" customHeight="1" x14ac:dyDescent="0.15">
      <c r="B12" s="36" t="s">
        <v>48</v>
      </c>
    </row>
    <row r="13" spans="2:12" ht="6.75" customHeight="1" thickBot="1" x14ac:dyDescent="0.2"/>
    <row r="14" spans="2:12" ht="30" customHeight="1" x14ac:dyDescent="0.15">
      <c r="B14" s="220" t="s">
        <v>46</v>
      </c>
      <c r="C14" s="221"/>
      <c r="D14" s="222"/>
      <c r="E14" s="40"/>
      <c r="F14" s="40"/>
      <c r="G14" s="40"/>
      <c r="H14" s="223" t="s">
        <v>159</v>
      </c>
      <c r="I14" s="223"/>
      <c r="J14" s="223"/>
      <c r="K14" s="224"/>
    </row>
    <row r="15" spans="2:12" ht="36.75" customHeight="1" thickBot="1" x14ac:dyDescent="0.2">
      <c r="B15" s="225" t="s">
        <v>49</v>
      </c>
      <c r="C15" s="226"/>
      <c r="D15" s="227"/>
      <c r="E15" s="252"/>
      <c r="F15" s="252"/>
      <c r="G15" s="252"/>
      <c r="H15" s="252"/>
      <c r="I15" s="252"/>
      <c r="J15" s="252"/>
      <c r="K15" s="253"/>
    </row>
    <row r="16" spans="2:12" ht="37.5" customHeight="1" thickTop="1" x14ac:dyDescent="0.15">
      <c r="B16" s="214" t="s">
        <v>50</v>
      </c>
      <c r="C16" s="215"/>
      <c r="D16" s="216"/>
      <c r="E16" s="254"/>
      <c r="F16" s="254"/>
      <c r="G16" s="254"/>
      <c r="H16" s="254"/>
      <c r="I16" s="254"/>
      <c r="J16" s="254"/>
      <c r="K16" s="255"/>
    </row>
    <row r="17" spans="2:11" ht="22.5" customHeight="1" x14ac:dyDescent="0.15">
      <c r="B17" s="217"/>
      <c r="C17" s="212"/>
      <c r="D17" s="213"/>
      <c r="E17" s="256" t="s">
        <v>51</v>
      </c>
      <c r="F17" s="218"/>
      <c r="G17" s="218"/>
      <c r="H17" s="218"/>
      <c r="I17" s="218"/>
      <c r="J17" s="218"/>
      <c r="K17" s="219"/>
    </row>
    <row r="18" spans="2:11" ht="22.5" customHeight="1" x14ac:dyDescent="0.15">
      <c r="B18" s="200" t="s">
        <v>54</v>
      </c>
      <c r="C18" s="201"/>
      <c r="D18" s="202"/>
      <c r="E18" s="41"/>
      <c r="F18" s="41"/>
      <c r="G18" s="41"/>
      <c r="H18" s="41"/>
      <c r="I18" s="41"/>
      <c r="J18" s="41"/>
      <c r="K18" s="42"/>
    </row>
    <row r="19" spans="2:11" ht="30" customHeight="1" x14ac:dyDescent="0.15">
      <c r="B19" s="209"/>
      <c r="C19" s="210"/>
      <c r="D19" s="211"/>
      <c r="E19" s="256" t="s">
        <v>160</v>
      </c>
      <c r="F19" s="218"/>
      <c r="G19" s="218"/>
      <c r="H19" s="218"/>
      <c r="I19" s="218"/>
      <c r="J19" s="218"/>
      <c r="K19" s="219"/>
    </row>
    <row r="20" spans="2:11" ht="30" customHeight="1" x14ac:dyDescent="0.15">
      <c r="B20" s="257" t="s">
        <v>161</v>
      </c>
      <c r="C20" s="258"/>
      <c r="D20" s="259"/>
      <c r="E20" s="260"/>
      <c r="F20" s="261"/>
      <c r="G20" s="261"/>
      <c r="H20" s="261"/>
      <c r="I20" s="261"/>
      <c r="J20" s="261"/>
      <c r="K20" s="262"/>
    </row>
    <row r="21" spans="2:11" ht="30" customHeight="1" x14ac:dyDescent="0.15">
      <c r="B21" s="200" t="s">
        <v>52</v>
      </c>
      <c r="C21" s="201"/>
      <c r="D21" s="202"/>
      <c r="E21" s="263" t="s">
        <v>53</v>
      </c>
      <c r="F21" s="264"/>
      <c r="G21" s="264"/>
      <c r="H21" s="264"/>
      <c r="I21" s="264"/>
      <c r="J21" s="264"/>
      <c r="K21" s="265"/>
    </row>
    <row r="22" spans="2:11" ht="30" customHeight="1" x14ac:dyDescent="0.15">
      <c r="B22" s="203"/>
      <c r="C22" s="204"/>
      <c r="D22" s="205"/>
      <c r="E22" s="254"/>
      <c r="F22" s="254"/>
      <c r="G22" s="254"/>
      <c r="H22" s="254"/>
      <c r="I22" s="254"/>
      <c r="J22" s="254"/>
      <c r="K22" s="255"/>
    </row>
    <row r="23" spans="2:11" ht="30" customHeight="1" thickBot="1" x14ac:dyDescent="0.2">
      <c r="B23" s="206"/>
      <c r="C23" s="207"/>
      <c r="D23" s="208"/>
      <c r="E23" s="266"/>
      <c r="F23" s="266"/>
      <c r="G23" s="266"/>
      <c r="H23" s="266"/>
      <c r="I23" s="266"/>
      <c r="J23" s="266"/>
      <c r="K23" s="267"/>
    </row>
    <row r="24" spans="2:11" ht="14.25" customHeight="1" x14ac:dyDescent="0.15"/>
    <row r="25" spans="2:11" ht="6.75" customHeight="1" x14ac:dyDescent="0.15">
      <c r="B25" s="69"/>
      <c r="C25" s="69"/>
      <c r="D25" s="69"/>
      <c r="E25" s="69"/>
      <c r="F25" s="69"/>
    </row>
    <row r="26" spans="2:11" s="45" customFormat="1" ht="15" customHeight="1" x14ac:dyDescent="0.15">
      <c r="B26" s="43" t="s">
        <v>55</v>
      </c>
      <c r="C26" s="44" t="s">
        <v>56</v>
      </c>
      <c r="D26" s="199" t="s">
        <v>162</v>
      </c>
      <c r="E26" s="199"/>
      <c r="F26" s="199"/>
      <c r="G26" s="199"/>
      <c r="H26" s="199"/>
      <c r="I26" s="199"/>
      <c r="J26" s="199"/>
      <c r="K26" s="199"/>
    </row>
    <row r="27" spans="2:11" s="45" customFormat="1" ht="12.75" customHeight="1" x14ac:dyDescent="0.15">
      <c r="C27" s="44" t="s">
        <v>57</v>
      </c>
      <c r="D27" s="199" t="s">
        <v>163</v>
      </c>
      <c r="E27" s="199"/>
      <c r="F27" s="199"/>
      <c r="G27" s="199"/>
      <c r="H27" s="199"/>
      <c r="I27" s="199"/>
      <c r="J27" s="199"/>
      <c r="K27" s="199"/>
    </row>
    <row r="28" spans="2:11" s="45" customFormat="1" ht="12.75" customHeight="1" x14ac:dyDescent="0.15">
      <c r="C28" s="46"/>
      <c r="D28" s="199"/>
      <c r="E28" s="199"/>
      <c r="F28" s="199"/>
      <c r="G28" s="199"/>
      <c r="H28" s="199"/>
      <c r="I28" s="199"/>
      <c r="J28" s="199"/>
      <c r="K28" s="199"/>
    </row>
    <row r="29" spans="2:11" s="45" customFormat="1" ht="12.75" customHeight="1" x14ac:dyDescent="0.15">
      <c r="D29" s="199" t="s">
        <v>59</v>
      </c>
      <c r="E29" s="199"/>
      <c r="F29" s="199"/>
      <c r="G29" s="199"/>
      <c r="H29" s="199"/>
      <c r="I29" s="199"/>
      <c r="J29" s="199"/>
      <c r="K29" s="199"/>
    </row>
    <row r="30" spans="2:11" s="45" customFormat="1" ht="12.75" customHeight="1" x14ac:dyDescent="0.15">
      <c r="D30" s="199"/>
      <c r="E30" s="199"/>
      <c r="F30" s="199"/>
      <c r="G30" s="199"/>
      <c r="H30" s="199"/>
      <c r="I30" s="199"/>
      <c r="J30" s="199"/>
      <c r="K30" s="199"/>
    </row>
    <row r="31" spans="2:11" s="45" customFormat="1" ht="13.5" customHeight="1" x14ac:dyDescent="0.15">
      <c r="C31" s="44" t="s">
        <v>58</v>
      </c>
      <c r="D31" s="199" t="s">
        <v>164</v>
      </c>
      <c r="E31" s="199"/>
      <c r="F31" s="199"/>
      <c r="G31" s="199"/>
      <c r="H31" s="199"/>
      <c r="I31" s="199"/>
      <c r="J31" s="199"/>
      <c r="K31" s="199"/>
    </row>
    <row r="32" spans="2:11" s="45" customFormat="1" ht="13.5" customHeight="1" x14ac:dyDescent="0.15">
      <c r="C32" s="44"/>
      <c r="D32" s="199"/>
      <c r="E32" s="199"/>
      <c r="F32" s="199"/>
      <c r="G32" s="199"/>
      <c r="H32" s="199"/>
      <c r="I32" s="199"/>
      <c r="J32" s="199"/>
      <c r="K32" s="199"/>
    </row>
    <row r="33" spans="3:11" s="45" customFormat="1" ht="13.5" customHeight="1" x14ac:dyDescent="0.15">
      <c r="D33" s="199" t="s">
        <v>165</v>
      </c>
      <c r="E33" s="199"/>
      <c r="F33" s="199"/>
      <c r="G33" s="199"/>
      <c r="H33" s="199"/>
      <c r="I33" s="199"/>
      <c r="J33" s="199"/>
      <c r="K33" s="199"/>
    </row>
    <row r="34" spans="3:11" s="45" customFormat="1" ht="13.5" customHeight="1" x14ac:dyDescent="0.15">
      <c r="C34" s="44"/>
      <c r="D34" s="199"/>
      <c r="E34" s="199"/>
      <c r="F34" s="199"/>
      <c r="G34" s="199"/>
      <c r="H34" s="199"/>
      <c r="I34" s="199"/>
      <c r="J34" s="199"/>
      <c r="K34" s="199"/>
    </row>
    <row r="35" spans="3:11" s="45" customFormat="1" ht="15" customHeight="1" x14ac:dyDescent="0.15">
      <c r="C35" s="44" t="s">
        <v>60</v>
      </c>
      <c r="D35" s="199" t="s">
        <v>61</v>
      </c>
      <c r="E35" s="199"/>
      <c r="F35" s="199"/>
      <c r="G35" s="199"/>
      <c r="H35" s="199"/>
      <c r="I35" s="199"/>
      <c r="J35" s="199"/>
      <c r="K35" s="199"/>
    </row>
    <row r="36" spans="3:11" s="45" customFormat="1" ht="15" customHeight="1" x14ac:dyDescent="0.15">
      <c r="C36" s="44"/>
      <c r="D36" s="199"/>
      <c r="E36" s="199"/>
      <c r="F36" s="199"/>
      <c r="G36" s="199"/>
      <c r="H36" s="199"/>
      <c r="I36" s="199"/>
      <c r="J36" s="199"/>
      <c r="K36" s="199"/>
    </row>
    <row r="37" spans="3:11" s="45" customFormat="1" ht="15" customHeight="1" x14ac:dyDescent="0.15">
      <c r="C37" s="44"/>
      <c r="D37" s="47"/>
      <c r="E37" s="47"/>
      <c r="F37" s="47"/>
      <c r="G37" s="47"/>
      <c r="H37" s="47"/>
      <c r="I37" s="47"/>
      <c r="J37" s="47"/>
      <c r="K37" s="47"/>
    </row>
    <row r="38" spans="3:11" s="45" customFormat="1" ht="15" customHeight="1" x14ac:dyDescent="0.15">
      <c r="C38" s="44"/>
      <c r="D38" s="47"/>
      <c r="E38" s="47"/>
      <c r="F38" s="47"/>
      <c r="G38" s="47"/>
      <c r="H38" s="47"/>
      <c r="I38" s="47"/>
      <c r="J38" s="47"/>
      <c r="K38" s="47"/>
    </row>
    <row r="39" spans="3:11" s="45" customFormat="1" ht="15" customHeight="1" x14ac:dyDescent="0.15">
      <c r="C39" s="44"/>
      <c r="D39" s="47"/>
      <c r="E39" s="47"/>
      <c r="F39" s="47"/>
      <c r="G39" s="47"/>
      <c r="H39" s="47"/>
      <c r="I39" s="47"/>
      <c r="J39" s="47"/>
      <c r="K39" s="47"/>
    </row>
    <row r="40" spans="3:11" s="45" customFormat="1" ht="15" customHeight="1" x14ac:dyDescent="0.15">
      <c r="C40" s="44"/>
      <c r="D40" s="47"/>
      <c r="E40" s="47"/>
      <c r="F40" s="47"/>
      <c r="G40" s="47"/>
      <c r="H40" s="47"/>
      <c r="I40" s="47"/>
      <c r="J40" s="47"/>
      <c r="K40" s="47"/>
    </row>
    <row r="41" spans="3:11" s="45" customFormat="1" ht="15" customHeight="1" x14ac:dyDescent="0.15">
      <c r="C41" s="48"/>
    </row>
    <row r="42" spans="3:11" s="45" customFormat="1" ht="15" customHeight="1" x14ac:dyDescent="0.15"/>
    <row r="43" spans="3:11" s="45" customFormat="1" ht="15" customHeight="1" x14ac:dyDescent="0.15"/>
    <row r="44" spans="3:11" s="45" customFormat="1" ht="15" customHeight="1" x14ac:dyDescent="0.15"/>
    <row r="45" spans="3:11" s="45" customFormat="1" ht="15" customHeight="1" x14ac:dyDescent="0.15"/>
    <row r="46" spans="3:11" s="45" customFormat="1" ht="15" customHeight="1" x14ac:dyDescent="0.15"/>
    <row r="47" spans="3:11" s="45" customFormat="1" ht="15" customHeight="1" x14ac:dyDescent="0.15"/>
    <row r="48" spans="3:11" s="45" customFormat="1" ht="15" customHeight="1" x14ac:dyDescent="0.15"/>
    <row r="49" s="45" customFormat="1" ht="15" customHeight="1" x14ac:dyDescent="0.15"/>
    <row r="50" s="45" customFormat="1" ht="15" customHeight="1" x14ac:dyDescent="0.15"/>
    <row r="51" s="45" customFormat="1" ht="15" customHeight="1" x14ac:dyDescent="0.15"/>
    <row r="52" s="45" customFormat="1" ht="15" customHeight="1" x14ac:dyDescent="0.15"/>
    <row r="53" s="45" customFormat="1" ht="15" customHeight="1" x14ac:dyDescent="0.15"/>
  </sheetData>
  <mergeCells count="17">
    <mergeCell ref="D27:K28"/>
    <mergeCell ref="D29:K30"/>
    <mergeCell ref="D31:K32"/>
    <mergeCell ref="D33:K34"/>
    <mergeCell ref="D35:K36"/>
    <mergeCell ref="B18:D19"/>
    <mergeCell ref="E19:K19"/>
    <mergeCell ref="B20:D20"/>
    <mergeCell ref="B21:D23"/>
    <mergeCell ref="E21:K21"/>
    <mergeCell ref="D26:K26"/>
    <mergeCell ref="B2:K2"/>
    <mergeCell ref="B14:D14"/>
    <mergeCell ref="H14:K14"/>
    <mergeCell ref="B15:D15"/>
    <mergeCell ref="B16:D17"/>
    <mergeCell ref="E17:K17"/>
  </mergeCells>
  <phoneticPr fontId="3"/>
  <printOptions horizontalCentered="1" verticalCentered="1"/>
  <pageMargins left="0.59055118110236227" right="0.59055118110236227" top="0.59055118110236227" bottom="0.59055118110236227" header="0" footer="0"/>
  <pageSetup paperSize="9"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F5803-BE47-4A52-83EB-86A66DBEA4CE}">
  <dimension ref="B1:L51"/>
  <sheetViews>
    <sheetView showGridLines="0" zoomScale="75" zoomScaleNormal="75" zoomScaleSheetLayoutView="80" workbookViewId="0">
      <selection activeCell="B2" sqref="B2:K2"/>
    </sheetView>
  </sheetViews>
  <sheetFormatPr defaultRowHeight="19.5" customHeight="1" x14ac:dyDescent="0.15"/>
  <cols>
    <col min="1" max="1" width="9" style="36" customWidth="1"/>
    <col min="2" max="2" width="10" style="36" customWidth="1"/>
    <col min="3" max="4" width="4.375" style="36" customWidth="1"/>
    <col min="5" max="10" width="10" style="36" customWidth="1"/>
    <col min="11" max="11" width="10.625" style="36" customWidth="1"/>
    <col min="12" max="12" width="5" style="36" customWidth="1"/>
    <col min="13" max="257" width="9" style="36"/>
    <col min="258" max="258" width="10" style="36" customWidth="1"/>
    <col min="259" max="260" width="4.375" style="36" customWidth="1"/>
    <col min="261" max="266" width="10" style="36" customWidth="1"/>
    <col min="267" max="267" width="10.625" style="36" customWidth="1"/>
    <col min="268" max="268" width="5" style="36" customWidth="1"/>
    <col min="269" max="513" width="9" style="36"/>
    <col min="514" max="514" width="10" style="36" customWidth="1"/>
    <col min="515" max="516" width="4.375" style="36" customWidth="1"/>
    <col min="517" max="522" width="10" style="36" customWidth="1"/>
    <col min="523" max="523" width="10.625" style="36" customWidth="1"/>
    <col min="524" max="524" width="5" style="36" customWidth="1"/>
    <col min="525" max="769" width="9" style="36"/>
    <col min="770" max="770" width="10" style="36" customWidth="1"/>
    <col min="771" max="772" width="4.375" style="36" customWidth="1"/>
    <col min="773" max="778" width="10" style="36" customWidth="1"/>
    <col min="779" max="779" width="10.625" style="36" customWidth="1"/>
    <col min="780" max="780" width="5" style="36" customWidth="1"/>
    <col min="781" max="1025" width="9" style="36"/>
    <col min="1026" max="1026" width="10" style="36" customWidth="1"/>
    <col min="1027" max="1028" width="4.375" style="36" customWidth="1"/>
    <col min="1029" max="1034" width="10" style="36" customWidth="1"/>
    <col min="1035" max="1035" width="10.625" style="36" customWidth="1"/>
    <col min="1036" max="1036" width="5" style="36" customWidth="1"/>
    <col min="1037" max="1281" width="9" style="36"/>
    <col min="1282" max="1282" width="10" style="36" customWidth="1"/>
    <col min="1283" max="1284" width="4.375" style="36" customWidth="1"/>
    <col min="1285" max="1290" width="10" style="36" customWidth="1"/>
    <col min="1291" max="1291" width="10.625" style="36" customWidth="1"/>
    <col min="1292" max="1292" width="5" style="36" customWidth="1"/>
    <col min="1293" max="1537" width="9" style="36"/>
    <col min="1538" max="1538" width="10" style="36" customWidth="1"/>
    <col min="1539" max="1540" width="4.375" style="36" customWidth="1"/>
    <col min="1541" max="1546" width="10" style="36" customWidth="1"/>
    <col min="1547" max="1547" width="10.625" style="36" customWidth="1"/>
    <col min="1548" max="1548" width="5" style="36" customWidth="1"/>
    <col min="1549" max="1793" width="9" style="36"/>
    <col min="1794" max="1794" width="10" style="36" customWidth="1"/>
    <col min="1795" max="1796" width="4.375" style="36" customWidth="1"/>
    <col min="1797" max="1802" width="10" style="36" customWidth="1"/>
    <col min="1803" max="1803" width="10.625" style="36" customWidth="1"/>
    <col min="1804" max="1804" width="5" style="36" customWidth="1"/>
    <col min="1805" max="2049" width="9" style="36"/>
    <col min="2050" max="2050" width="10" style="36" customWidth="1"/>
    <col min="2051" max="2052" width="4.375" style="36" customWidth="1"/>
    <col min="2053" max="2058" width="10" style="36" customWidth="1"/>
    <col min="2059" max="2059" width="10.625" style="36" customWidth="1"/>
    <col min="2060" max="2060" width="5" style="36" customWidth="1"/>
    <col min="2061" max="2305" width="9" style="36"/>
    <col min="2306" max="2306" width="10" style="36" customWidth="1"/>
    <col min="2307" max="2308" width="4.375" style="36" customWidth="1"/>
    <col min="2309" max="2314" width="10" style="36" customWidth="1"/>
    <col min="2315" max="2315" width="10.625" style="36" customWidth="1"/>
    <col min="2316" max="2316" width="5" style="36" customWidth="1"/>
    <col min="2317" max="2561" width="9" style="36"/>
    <col min="2562" max="2562" width="10" style="36" customWidth="1"/>
    <col min="2563" max="2564" width="4.375" style="36" customWidth="1"/>
    <col min="2565" max="2570" width="10" style="36" customWidth="1"/>
    <col min="2571" max="2571" width="10.625" style="36" customWidth="1"/>
    <col min="2572" max="2572" width="5" style="36" customWidth="1"/>
    <col min="2573" max="2817" width="9" style="36"/>
    <col min="2818" max="2818" width="10" style="36" customWidth="1"/>
    <col min="2819" max="2820" width="4.375" style="36" customWidth="1"/>
    <col min="2821" max="2826" width="10" style="36" customWidth="1"/>
    <col min="2827" max="2827" width="10.625" style="36" customWidth="1"/>
    <col min="2828" max="2828" width="5" style="36" customWidth="1"/>
    <col min="2829" max="3073" width="9" style="36"/>
    <col min="3074" max="3074" width="10" style="36" customWidth="1"/>
    <col min="3075" max="3076" width="4.375" style="36" customWidth="1"/>
    <col min="3077" max="3082" width="10" style="36" customWidth="1"/>
    <col min="3083" max="3083" width="10.625" style="36" customWidth="1"/>
    <col min="3084" max="3084" width="5" style="36" customWidth="1"/>
    <col min="3085" max="3329" width="9" style="36"/>
    <col min="3330" max="3330" width="10" style="36" customWidth="1"/>
    <col min="3331" max="3332" width="4.375" style="36" customWidth="1"/>
    <col min="3333" max="3338" width="10" style="36" customWidth="1"/>
    <col min="3339" max="3339" width="10.625" style="36" customWidth="1"/>
    <col min="3340" max="3340" width="5" style="36" customWidth="1"/>
    <col min="3341" max="3585" width="9" style="36"/>
    <col min="3586" max="3586" width="10" style="36" customWidth="1"/>
    <col min="3587" max="3588" width="4.375" style="36" customWidth="1"/>
    <col min="3589" max="3594" width="10" style="36" customWidth="1"/>
    <col min="3595" max="3595" width="10.625" style="36" customWidth="1"/>
    <col min="3596" max="3596" width="5" style="36" customWidth="1"/>
    <col min="3597" max="3841" width="9" style="36"/>
    <col min="3842" max="3842" width="10" style="36" customWidth="1"/>
    <col min="3843" max="3844" width="4.375" style="36" customWidth="1"/>
    <col min="3845" max="3850" width="10" style="36" customWidth="1"/>
    <col min="3851" max="3851" width="10.625" style="36" customWidth="1"/>
    <col min="3852" max="3852" width="5" style="36" customWidth="1"/>
    <col min="3853" max="4097" width="9" style="36"/>
    <col min="4098" max="4098" width="10" style="36" customWidth="1"/>
    <col min="4099" max="4100" width="4.375" style="36" customWidth="1"/>
    <col min="4101" max="4106" width="10" style="36" customWidth="1"/>
    <col min="4107" max="4107" width="10.625" style="36" customWidth="1"/>
    <col min="4108" max="4108" width="5" style="36" customWidth="1"/>
    <col min="4109" max="4353" width="9" style="36"/>
    <col min="4354" max="4354" width="10" style="36" customWidth="1"/>
    <col min="4355" max="4356" width="4.375" style="36" customWidth="1"/>
    <col min="4357" max="4362" width="10" style="36" customWidth="1"/>
    <col min="4363" max="4363" width="10.625" style="36" customWidth="1"/>
    <col min="4364" max="4364" width="5" style="36" customWidth="1"/>
    <col min="4365" max="4609" width="9" style="36"/>
    <col min="4610" max="4610" width="10" style="36" customWidth="1"/>
    <col min="4611" max="4612" width="4.375" style="36" customWidth="1"/>
    <col min="4613" max="4618" width="10" style="36" customWidth="1"/>
    <col min="4619" max="4619" width="10.625" style="36" customWidth="1"/>
    <col min="4620" max="4620" width="5" style="36" customWidth="1"/>
    <col min="4621" max="4865" width="9" style="36"/>
    <col min="4866" max="4866" width="10" style="36" customWidth="1"/>
    <col min="4867" max="4868" width="4.375" style="36" customWidth="1"/>
    <col min="4869" max="4874" width="10" style="36" customWidth="1"/>
    <col min="4875" max="4875" width="10.625" style="36" customWidth="1"/>
    <col min="4876" max="4876" width="5" style="36" customWidth="1"/>
    <col min="4877" max="5121" width="9" style="36"/>
    <col min="5122" max="5122" width="10" style="36" customWidth="1"/>
    <col min="5123" max="5124" width="4.375" style="36" customWidth="1"/>
    <col min="5125" max="5130" width="10" style="36" customWidth="1"/>
    <col min="5131" max="5131" width="10.625" style="36" customWidth="1"/>
    <col min="5132" max="5132" width="5" style="36" customWidth="1"/>
    <col min="5133" max="5377" width="9" style="36"/>
    <col min="5378" max="5378" width="10" style="36" customWidth="1"/>
    <col min="5379" max="5380" width="4.375" style="36" customWidth="1"/>
    <col min="5381" max="5386" width="10" style="36" customWidth="1"/>
    <col min="5387" max="5387" width="10.625" style="36" customWidth="1"/>
    <col min="5388" max="5388" width="5" style="36" customWidth="1"/>
    <col min="5389" max="5633" width="9" style="36"/>
    <col min="5634" max="5634" width="10" style="36" customWidth="1"/>
    <col min="5635" max="5636" width="4.375" style="36" customWidth="1"/>
    <col min="5637" max="5642" width="10" style="36" customWidth="1"/>
    <col min="5643" max="5643" width="10.625" style="36" customWidth="1"/>
    <col min="5644" max="5644" width="5" style="36" customWidth="1"/>
    <col min="5645" max="5889" width="9" style="36"/>
    <col min="5890" max="5890" width="10" style="36" customWidth="1"/>
    <col min="5891" max="5892" width="4.375" style="36" customWidth="1"/>
    <col min="5893" max="5898" width="10" style="36" customWidth="1"/>
    <col min="5899" max="5899" width="10.625" style="36" customWidth="1"/>
    <col min="5900" max="5900" width="5" style="36" customWidth="1"/>
    <col min="5901" max="6145" width="9" style="36"/>
    <col min="6146" max="6146" width="10" style="36" customWidth="1"/>
    <col min="6147" max="6148" width="4.375" style="36" customWidth="1"/>
    <col min="6149" max="6154" width="10" style="36" customWidth="1"/>
    <col min="6155" max="6155" width="10.625" style="36" customWidth="1"/>
    <col min="6156" max="6156" width="5" style="36" customWidth="1"/>
    <col min="6157" max="6401" width="9" style="36"/>
    <col min="6402" max="6402" width="10" style="36" customWidth="1"/>
    <col min="6403" max="6404" width="4.375" style="36" customWidth="1"/>
    <col min="6405" max="6410" width="10" style="36" customWidth="1"/>
    <col min="6411" max="6411" width="10.625" style="36" customWidth="1"/>
    <col min="6412" max="6412" width="5" style="36" customWidth="1"/>
    <col min="6413" max="6657" width="9" style="36"/>
    <col min="6658" max="6658" width="10" style="36" customWidth="1"/>
    <col min="6659" max="6660" width="4.375" style="36" customWidth="1"/>
    <col min="6661" max="6666" width="10" style="36" customWidth="1"/>
    <col min="6667" max="6667" width="10.625" style="36" customWidth="1"/>
    <col min="6668" max="6668" width="5" style="36" customWidth="1"/>
    <col min="6669" max="6913" width="9" style="36"/>
    <col min="6914" max="6914" width="10" style="36" customWidth="1"/>
    <col min="6915" max="6916" width="4.375" style="36" customWidth="1"/>
    <col min="6917" max="6922" width="10" style="36" customWidth="1"/>
    <col min="6923" max="6923" width="10.625" style="36" customWidth="1"/>
    <col min="6924" max="6924" width="5" style="36" customWidth="1"/>
    <col min="6925" max="7169" width="9" style="36"/>
    <col min="7170" max="7170" width="10" style="36" customWidth="1"/>
    <col min="7171" max="7172" width="4.375" style="36" customWidth="1"/>
    <col min="7173" max="7178" width="10" style="36" customWidth="1"/>
    <col min="7179" max="7179" width="10.625" style="36" customWidth="1"/>
    <col min="7180" max="7180" width="5" style="36" customWidth="1"/>
    <col min="7181" max="7425" width="9" style="36"/>
    <col min="7426" max="7426" width="10" style="36" customWidth="1"/>
    <col min="7427" max="7428" width="4.375" style="36" customWidth="1"/>
    <col min="7429" max="7434" width="10" style="36" customWidth="1"/>
    <col min="7435" max="7435" width="10.625" style="36" customWidth="1"/>
    <col min="7436" max="7436" width="5" style="36" customWidth="1"/>
    <col min="7437" max="7681" width="9" style="36"/>
    <col min="7682" max="7682" width="10" style="36" customWidth="1"/>
    <col min="7683" max="7684" width="4.375" style="36" customWidth="1"/>
    <col min="7685" max="7690" width="10" style="36" customWidth="1"/>
    <col min="7691" max="7691" width="10.625" style="36" customWidth="1"/>
    <col min="7692" max="7692" width="5" style="36" customWidth="1"/>
    <col min="7693" max="7937" width="9" style="36"/>
    <col min="7938" max="7938" width="10" style="36" customWidth="1"/>
    <col min="7939" max="7940" width="4.375" style="36" customWidth="1"/>
    <col min="7941" max="7946" width="10" style="36" customWidth="1"/>
    <col min="7947" max="7947" width="10.625" style="36" customWidth="1"/>
    <col min="7948" max="7948" width="5" style="36" customWidth="1"/>
    <col min="7949" max="8193" width="9" style="36"/>
    <col min="8194" max="8194" width="10" style="36" customWidth="1"/>
    <col min="8195" max="8196" width="4.375" style="36" customWidth="1"/>
    <col min="8197" max="8202" width="10" style="36" customWidth="1"/>
    <col min="8203" max="8203" width="10.625" style="36" customWidth="1"/>
    <col min="8204" max="8204" width="5" style="36" customWidth="1"/>
    <col min="8205" max="8449" width="9" style="36"/>
    <col min="8450" max="8450" width="10" style="36" customWidth="1"/>
    <col min="8451" max="8452" width="4.375" style="36" customWidth="1"/>
    <col min="8453" max="8458" width="10" style="36" customWidth="1"/>
    <col min="8459" max="8459" width="10.625" style="36" customWidth="1"/>
    <col min="8460" max="8460" width="5" style="36" customWidth="1"/>
    <col min="8461" max="8705" width="9" style="36"/>
    <col min="8706" max="8706" width="10" style="36" customWidth="1"/>
    <col min="8707" max="8708" width="4.375" style="36" customWidth="1"/>
    <col min="8709" max="8714" width="10" style="36" customWidth="1"/>
    <col min="8715" max="8715" width="10.625" style="36" customWidth="1"/>
    <col min="8716" max="8716" width="5" style="36" customWidth="1"/>
    <col min="8717" max="8961" width="9" style="36"/>
    <col min="8962" max="8962" width="10" style="36" customWidth="1"/>
    <col min="8963" max="8964" width="4.375" style="36" customWidth="1"/>
    <col min="8965" max="8970" width="10" style="36" customWidth="1"/>
    <col min="8971" max="8971" width="10.625" style="36" customWidth="1"/>
    <col min="8972" max="8972" width="5" style="36" customWidth="1"/>
    <col min="8973" max="9217" width="9" style="36"/>
    <col min="9218" max="9218" width="10" style="36" customWidth="1"/>
    <col min="9219" max="9220" width="4.375" style="36" customWidth="1"/>
    <col min="9221" max="9226" width="10" style="36" customWidth="1"/>
    <col min="9227" max="9227" width="10.625" style="36" customWidth="1"/>
    <col min="9228" max="9228" width="5" style="36" customWidth="1"/>
    <col min="9229" max="9473" width="9" style="36"/>
    <col min="9474" max="9474" width="10" style="36" customWidth="1"/>
    <col min="9475" max="9476" width="4.375" style="36" customWidth="1"/>
    <col min="9477" max="9482" width="10" style="36" customWidth="1"/>
    <col min="9483" max="9483" width="10.625" style="36" customWidth="1"/>
    <col min="9484" max="9484" width="5" style="36" customWidth="1"/>
    <col min="9485" max="9729" width="9" style="36"/>
    <col min="9730" max="9730" width="10" style="36" customWidth="1"/>
    <col min="9731" max="9732" width="4.375" style="36" customWidth="1"/>
    <col min="9733" max="9738" width="10" style="36" customWidth="1"/>
    <col min="9739" max="9739" width="10.625" style="36" customWidth="1"/>
    <col min="9740" max="9740" width="5" style="36" customWidth="1"/>
    <col min="9741" max="9985" width="9" style="36"/>
    <col min="9986" max="9986" width="10" style="36" customWidth="1"/>
    <col min="9987" max="9988" width="4.375" style="36" customWidth="1"/>
    <col min="9989" max="9994" width="10" style="36" customWidth="1"/>
    <col min="9995" max="9995" width="10.625" style="36" customWidth="1"/>
    <col min="9996" max="9996" width="5" style="36" customWidth="1"/>
    <col min="9997" max="10241" width="9" style="36"/>
    <col min="10242" max="10242" width="10" style="36" customWidth="1"/>
    <col min="10243" max="10244" width="4.375" style="36" customWidth="1"/>
    <col min="10245" max="10250" width="10" style="36" customWidth="1"/>
    <col min="10251" max="10251" width="10.625" style="36" customWidth="1"/>
    <col min="10252" max="10252" width="5" style="36" customWidth="1"/>
    <col min="10253" max="10497" width="9" style="36"/>
    <col min="10498" max="10498" width="10" style="36" customWidth="1"/>
    <col min="10499" max="10500" width="4.375" style="36" customWidth="1"/>
    <col min="10501" max="10506" width="10" style="36" customWidth="1"/>
    <col min="10507" max="10507" width="10.625" style="36" customWidth="1"/>
    <col min="10508" max="10508" width="5" style="36" customWidth="1"/>
    <col min="10509" max="10753" width="9" style="36"/>
    <col min="10754" max="10754" width="10" style="36" customWidth="1"/>
    <col min="10755" max="10756" width="4.375" style="36" customWidth="1"/>
    <col min="10757" max="10762" width="10" style="36" customWidth="1"/>
    <col min="10763" max="10763" width="10.625" style="36" customWidth="1"/>
    <col min="10764" max="10764" width="5" style="36" customWidth="1"/>
    <col min="10765" max="11009" width="9" style="36"/>
    <col min="11010" max="11010" width="10" style="36" customWidth="1"/>
    <col min="11011" max="11012" width="4.375" style="36" customWidth="1"/>
    <col min="11013" max="11018" width="10" style="36" customWidth="1"/>
    <col min="11019" max="11019" width="10.625" style="36" customWidth="1"/>
    <col min="11020" max="11020" width="5" style="36" customWidth="1"/>
    <col min="11021" max="11265" width="9" style="36"/>
    <col min="11266" max="11266" width="10" style="36" customWidth="1"/>
    <col min="11267" max="11268" width="4.375" style="36" customWidth="1"/>
    <col min="11269" max="11274" width="10" style="36" customWidth="1"/>
    <col min="11275" max="11275" width="10.625" style="36" customWidth="1"/>
    <col min="11276" max="11276" width="5" style="36" customWidth="1"/>
    <col min="11277" max="11521" width="9" style="36"/>
    <col min="11522" max="11522" width="10" style="36" customWidth="1"/>
    <col min="11523" max="11524" width="4.375" style="36" customWidth="1"/>
    <col min="11525" max="11530" width="10" style="36" customWidth="1"/>
    <col min="11531" max="11531" width="10.625" style="36" customWidth="1"/>
    <col min="11532" max="11532" width="5" style="36" customWidth="1"/>
    <col min="11533" max="11777" width="9" style="36"/>
    <col min="11778" max="11778" width="10" style="36" customWidth="1"/>
    <col min="11779" max="11780" width="4.375" style="36" customWidth="1"/>
    <col min="11781" max="11786" width="10" style="36" customWidth="1"/>
    <col min="11787" max="11787" width="10.625" style="36" customWidth="1"/>
    <col min="11788" max="11788" width="5" style="36" customWidth="1"/>
    <col min="11789" max="12033" width="9" style="36"/>
    <col min="12034" max="12034" width="10" style="36" customWidth="1"/>
    <col min="12035" max="12036" width="4.375" style="36" customWidth="1"/>
    <col min="12037" max="12042" width="10" style="36" customWidth="1"/>
    <col min="12043" max="12043" width="10.625" style="36" customWidth="1"/>
    <col min="12044" max="12044" width="5" style="36" customWidth="1"/>
    <col min="12045" max="12289" width="9" style="36"/>
    <col min="12290" max="12290" width="10" style="36" customWidth="1"/>
    <col min="12291" max="12292" width="4.375" style="36" customWidth="1"/>
    <col min="12293" max="12298" width="10" style="36" customWidth="1"/>
    <col min="12299" max="12299" width="10.625" style="36" customWidth="1"/>
    <col min="12300" max="12300" width="5" style="36" customWidth="1"/>
    <col min="12301" max="12545" width="9" style="36"/>
    <col min="12546" max="12546" width="10" style="36" customWidth="1"/>
    <col min="12547" max="12548" width="4.375" style="36" customWidth="1"/>
    <col min="12549" max="12554" width="10" style="36" customWidth="1"/>
    <col min="12555" max="12555" width="10.625" style="36" customWidth="1"/>
    <col min="12556" max="12556" width="5" style="36" customWidth="1"/>
    <col min="12557" max="12801" width="9" style="36"/>
    <col min="12802" max="12802" width="10" style="36" customWidth="1"/>
    <col min="12803" max="12804" width="4.375" style="36" customWidth="1"/>
    <col min="12805" max="12810" width="10" style="36" customWidth="1"/>
    <col min="12811" max="12811" width="10.625" style="36" customWidth="1"/>
    <col min="12812" max="12812" width="5" style="36" customWidth="1"/>
    <col min="12813" max="13057" width="9" style="36"/>
    <col min="13058" max="13058" width="10" style="36" customWidth="1"/>
    <col min="13059" max="13060" width="4.375" style="36" customWidth="1"/>
    <col min="13061" max="13066" width="10" style="36" customWidth="1"/>
    <col min="13067" max="13067" width="10.625" style="36" customWidth="1"/>
    <col min="13068" max="13068" width="5" style="36" customWidth="1"/>
    <col min="13069" max="13313" width="9" style="36"/>
    <col min="13314" max="13314" width="10" style="36" customWidth="1"/>
    <col min="13315" max="13316" width="4.375" style="36" customWidth="1"/>
    <col min="13317" max="13322" width="10" style="36" customWidth="1"/>
    <col min="13323" max="13323" width="10.625" style="36" customWidth="1"/>
    <col min="13324" max="13324" width="5" style="36" customWidth="1"/>
    <col min="13325" max="13569" width="9" style="36"/>
    <col min="13570" max="13570" width="10" style="36" customWidth="1"/>
    <col min="13571" max="13572" width="4.375" style="36" customWidth="1"/>
    <col min="13573" max="13578" width="10" style="36" customWidth="1"/>
    <col min="13579" max="13579" width="10.625" style="36" customWidth="1"/>
    <col min="13580" max="13580" width="5" style="36" customWidth="1"/>
    <col min="13581" max="13825" width="9" style="36"/>
    <col min="13826" max="13826" width="10" style="36" customWidth="1"/>
    <col min="13827" max="13828" width="4.375" style="36" customWidth="1"/>
    <col min="13829" max="13834" width="10" style="36" customWidth="1"/>
    <col min="13835" max="13835" width="10.625" style="36" customWidth="1"/>
    <col min="13836" max="13836" width="5" style="36" customWidth="1"/>
    <col min="13837" max="14081" width="9" style="36"/>
    <col min="14082" max="14082" width="10" style="36" customWidth="1"/>
    <col min="14083" max="14084" width="4.375" style="36" customWidth="1"/>
    <col min="14085" max="14090" width="10" style="36" customWidth="1"/>
    <col min="14091" max="14091" width="10.625" style="36" customWidth="1"/>
    <col min="14092" max="14092" width="5" style="36" customWidth="1"/>
    <col min="14093" max="14337" width="9" style="36"/>
    <col min="14338" max="14338" width="10" style="36" customWidth="1"/>
    <col min="14339" max="14340" width="4.375" style="36" customWidth="1"/>
    <col min="14341" max="14346" width="10" style="36" customWidth="1"/>
    <col min="14347" max="14347" width="10.625" style="36" customWidth="1"/>
    <col min="14348" max="14348" width="5" style="36" customWidth="1"/>
    <col min="14349" max="14593" width="9" style="36"/>
    <col min="14594" max="14594" width="10" style="36" customWidth="1"/>
    <col min="14595" max="14596" width="4.375" style="36" customWidth="1"/>
    <col min="14597" max="14602" width="10" style="36" customWidth="1"/>
    <col min="14603" max="14603" width="10.625" style="36" customWidth="1"/>
    <col min="14604" max="14604" width="5" style="36" customWidth="1"/>
    <col min="14605" max="14849" width="9" style="36"/>
    <col min="14850" max="14850" width="10" style="36" customWidth="1"/>
    <col min="14851" max="14852" width="4.375" style="36" customWidth="1"/>
    <col min="14853" max="14858" width="10" style="36" customWidth="1"/>
    <col min="14859" max="14859" width="10.625" style="36" customWidth="1"/>
    <col min="14860" max="14860" width="5" style="36" customWidth="1"/>
    <col min="14861" max="15105" width="9" style="36"/>
    <col min="15106" max="15106" width="10" style="36" customWidth="1"/>
    <col min="15107" max="15108" width="4.375" style="36" customWidth="1"/>
    <col min="15109" max="15114" width="10" style="36" customWidth="1"/>
    <col min="15115" max="15115" width="10.625" style="36" customWidth="1"/>
    <col min="15116" max="15116" width="5" style="36" customWidth="1"/>
    <col min="15117" max="15361" width="9" style="36"/>
    <col min="15362" max="15362" width="10" style="36" customWidth="1"/>
    <col min="15363" max="15364" width="4.375" style="36" customWidth="1"/>
    <col min="15365" max="15370" width="10" style="36" customWidth="1"/>
    <col min="15371" max="15371" width="10.625" style="36" customWidth="1"/>
    <col min="15372" max="15372" width="5" style="36" customWidth="1"/>
    <col min="15373" max="15617" width="9" style="36"/>
    <col min="15618" max="15618" width="10" style="36" customWidth="1"/>
    <col min="15619" max="15620" width="4.375" style="36" customWidth="1"/>
    <col min="15621" max="15626" width="10" style="36" customWidth="1"/>
    <col min="15627" max="15627" width="10.625" style="36" customWidth="1"/>
    <col min="15628" max="15628" width="5" style="36" customWidth="1"/>
    <col min="15629" max="15873" width="9" style="36"/>
    <col min="15874" max="15874" width="10" style="36" customWidth="1"/>
    <col min="15875" max="15876" width="4.375" style="36" customWidth="1"/>
    <col min="15877" max="15882" width="10" style="36" customWidth="1"/>
    <col min="15883" max="15883" width="10.625" style="36" customWidth="1"/>
    <col min="15884" max="15884" width="5" style="36" customWidth="1"/>
    <col min="15885" max="16129" width="9" style="36"/>
    <col min="16130" max="16130" width="10" style="36" customWidth="1"/>
    <col min="16131" max="16132" width="4.375" style="36" customWidth="1"/>
    <col min="16133" max="16138" width="10" style="36" customWidth="1"/>
    <col min="16139" max="16139" width="10.625" style="36" customWidth="1"/>
    <col min="16140" max="16140" width="5" style="36" customWidth="1"/>
    <col min="16141" max="16384" width="9" style="36"/>
  </cols>
  <sheetData>
    <row r="1" spans="2:12" ht="19.5" customHeight="1" x14ac:dyDescent="0.15">
      <c r="B1" s="36" t="s">
        <v>170</v>
      </c>
    </row>
    <row r="2" spans="2:12" ht="30" customHeight="1" x14ac:dyDescent="0.15">
      <c r="B2" s="251" t="s">
        <v>166</v>
      </c>
      <c r="C2" s="251"/>
      <c r="D2" s="251"/>
      <c r="E2" s="251"/>
      <c r="F2" s="251"/>
      <c r="G2" s="251"/>
      <c r="H2" s="251"/>
      <c r="I2" s="251"/>
      <c r="J2" s="251"/>
      <c r="K2" s="251"/>
      <c r="L2" s="37"/>
    </row>
    <row r="3" spans="2:12" ht="15" customHeight="1" x14ac:dyDescent="0.15">
      <c r="B3" s="38"/>
      <c r="C3" s="38"/>
      <c r="D3" s="38"/>
      <c r="E3" s="38"/>
      <c r="F3" s="38"/>
      <c r="G3" s="38"/>
      <c r="H3" s="38"/>
      <c r="I3" s="38"/>
      <c r="J3" s="38"/>
      <c r="K3" s="38"/>
      <c r="L3" s="38"/>
    </row>
    <row r="4" spans="2:12" ht="22.5" customHeight="1" x14ac:dyDescent="0.15">
      <c r="K4" s="39" t="s">
        <v>154</v>
      </c>
    </row>
    <row r="5" spans="2:12" ht="22.5" customHeight="1" x14ac:dyDescent="0.15">
      <c r="E5" s="68" t="s">
        <v>155</v>
      </c>
      <c r="K5" s="39" t="s">
        <v>62</v>
      </c>
    </row>
    <row r="6" spans="2:12" ht="22.5" customHeight="1" x14ac:dyDescent="0.15"/>
    <row r="7" spans="2:12" ht="22.5" customHeight="1" x14ac:dyDescent="0.15">
      <c r="F7" s="36" t="s">
        <v>156</v>
      </c>
    </row>
    <row r="8" spans="2:12" ht="45" customHeight="1" x14ac:dyDescent="0.15"/>
    <row r="9" spans="2:12" ht="22.5" customHeight="1" x14ac:dyDescent="0.15">
      <c r="F9" s="36" t="s">
        <v>157</v>
      </c>
      <c r="K9" s="39" t="s">
        <v>158</v>
      </c>
    </row>
    <row r="10" spans="2:12" ht="22.5" customHeight="1" x14ac:dyDescent="0.15">
      <c r="F10" s="36" t="s">
        <v>31</v>
      </c>
    </row>
    <row r="11" spans="2:12" ht="22.5" customHeight="1" x14ac:dyDescent="0.15"/>
    <row r="12" spans="2:12" ht="22.5" customHeight="1" x14ac:dyDescent="0.15">
      <c r="B12" s="36" t="s">
        <v>48</v>
      </c>
    </row>
    <row r="13" spans="2:12" ht="6.75" customHeight="1" thickBot="1" x14ac:dyDescent="0.2"/>
    <row r="14" spans="2:12" ht="30" customHeight="1" x14ac:dyDescent="0.15">
      <c r="B14" s="220" t="s">
        <v>46</v>
      </c>
      <c r="C14" s="221"/>
      <c r="D14" s="222"/>
      <c r="E14" s="40"/>
      <c r="F14" s="40"/>
      <c r="G14" s="40"/>
      <c r="H14" s="223" t="s">
        <v>159</v>
      </c>
      <c r="I14" s="223"/>
      <c r="J14" s="223"/>
      <c r="K14" s="224"/>
    </row>
    <row r="15" spans="2:12" ht="36.75" customHeight="1" thickBot="1" x14ac:dyDescent="0.2">
      <c r="B15" s="225" t="s">
        <v>49</v>
      </c>
      <c r="C15" s="226"/>
      <c r="D15" s="227"/>
      <c r="E15" s="252"/>
      <c r="F15" s="252"/>
      <c r="G15" s="252"/>
      <c r="H15" s="252"/>
      <c r="I15" s="252"/>
      <c r="J15" s="252"/>
      <c r="K15" s="253"/>
    </row>
    <row r="16" spans="2:12" ht="37.5" customHeight="1" thickTop="1" x14ac:dyDescent="0.15">
      <c r="B16" s="214" t="s">
        <v>50</v>
      </c>
      <c r="C16" s="215"/>
      <c r="D16" s="216"/>
      <c r="E16" s="254"/>
      <c r="F16" s="254"/>
      <c r="G16" s="254"/>
      <c r="H16" s="254"/>
      <c r="I16" s="254"/>
      <c r="J16" s="254"/>
      <c r="K16" s="255"/>
    </row>
    <row r="17" spans="2:11" ht="22.5" customHeight="1" x14ac:dyDescent="0.15">
      <c r="B17" s="217"/>
      <c r="C17" s="212"/>
      <c r="D17" s="213"/>
      <c r="E17" s="256" t="s">
        <v>51</v>
      </c>
      <c r="F17" s="218"/>
      <c r="G17" s="218"/>
      <c r="H17" s="218"/>
      <c r="I17" s="218"/>
      <c r="J17" s="218"/>
      <c r="K17" s="219"/>
    </row>
    <row r="18" spans="2:11" ht="22.5" customHeight="1" x14ac:dyDescent="0.15">
      <c r="B18" s="200" t="s">
        <v>54</v>
      </c>
      <c r="C18" s="201"/>
      <c r="D18" s="202"/>
      <c r="E18" s="41"/>
      <c r="F18" s="41"/>
      <c r="G18" s="41"/>
      <c r="H18" s="41"/>
      <c r="I18" s="41"/>
      <c r="J18" s="41"/>
      <c r="K18" s="42"/>
    </row>
    <row r="19" spans="2:11" ht="30" customHeight="1" x14ac:dyDescent="0.15">
      <c r="B19" s="209"/>
      <c r="C19" s="210"/>
      <c r="D19" s="211"/>
      <c r="E19" s="256" t="s">
        <v>160</v>
      </c>
      <c r="F19" s="218"/>
      <c r="G19" s="218"/>
      <c r="H19" s="218"/>
      <c r="I19" s="218"/>
      <c r="J19" s="218"/>
      <c r="K19" s="219"/>
    </row>
    <row r="20" spans="2:11" ht="30" customHeight="1" x14ac:dyDescent="0.15">
      <c r="B20" s="257" t="s">
        <v>161</v>
      </c>
      <c r="C20" s="258"/>
      <c r="D20" s="259"/>
      <c r="E20" s="260"/>
      <c r="F20" s="261"/>
      <c r="G20" s="261"/>
      <c r="H20" s="261"/>
      <c r="I20" s="261"/>
      <c r="J20" s="261"/>
      <c r="K20" s="262"/>
    </row>
    <row r="21" spans="2:11" ht="30" customHeight="1" x14ac:dyDescent="0.15">
      <c r="B21" s="200" t="s">
        <v>52</v>
      </c>
      <c r="C21" s="201"/>
      <c r="D21" s="202"/>
      <c r="E21" s="263" t="s">
        <v>53</v>
      </c>
      <c r="F21" s="264"/>
      <c r="G21" s="264"/>
      <c r="H21" s="264"/>
      <c r="I21" s="264"/>
      <c r="J21" s="264"/>
      <c r="K21" s="265"/>
    </row>
    <row r="22" spans="2:11" ht="30" customHeight="1" x14ac:dyDescent="0.15">
      <c r="B22" s="203"/>
      <c r="C22" s="204"/>
      <c r="D22" s="205"/>
      <c r="E22" s="254"/>
      <c r="F22" s="254"/>
      <c r="G22" s="254"/>
      <c r="H22" s="254"/>
      <c r="I22" s="254"/>
      <c r="J22" s="254"/>
      <c r="K22" s="255"/>
    </row>
    <row r="23" spans="2:11" ht="30" customHeight="1" thickBot="1" x14ac:dyDescent="0.2">
      <c r="B23" s="206"/>
      <c r="C23" s="207"/>
      <c r="D23" s="208"/>
      <c r="E23" s="266"/>
      <c r="F23" s="266"/>
      <c r="G23" s="266"/>
      <c r="H23" s="266"/>
      <c r="I23" s="266"/>
      <c r="J23" s="266"/>
      <c r="K23" s="267"/>
    </row>
    <row r="24" spans="2:11" ht="14.25" customHeight="1" x14ac:dyDescent="0.15"/>
    <row r="25" spans="2:11" ht="6.75" customHeight="1" x14ac:dyDescent="0.15">
      <c r="B25" s="69"/>
      <c r="C25" s="69"/>
      <c r="D25" s="69"/>
      <c r="E25" s="69"/>
      <c r="F25" s="69"/>
    </row>
    <row r="26" spans="2:11" s="45" customFormat="1" ht="15" customHeight="1" x14ac:dyDescent="0.15">
      <c r="B26" s="43" t="s">
        <v>55</v>
      </c>
      <c r="C26" s="44" t="s">
        <v>56</v>
      </c>
      <c r="D26" s="199" t="s">
        <v>167</v>
      </c>
      <c r="E26" s="199"/>
      <c r="F26" s="199"/>
      <c r="G26" s="199"/>
      <c r="H26" s="199"/>
      <c r="I26" s="199"/>
      <c r="J26" s="199"/>
      <c r="K26" s="199"/>
    </row>
    <row r="27" spans="2:11" s="45" customFormat="1" ht="15" customHeight="1" x14ac:dyDescent="0.15">
      <c r="C27" s="44" t="s">
        <v>57</v>
      </c>
      <c r="D27" s="199" t="s">
        <v>168</v>
      </c>
      <c r="E27" s="199"/>
      <c r="F27" s="199"/>
      <c r="G27" s="199"/>
      <c r="H27" s="199"/>
      <c r="I27" s="199"/>
      <c r="J27" s="199"/>
      <c r="K27" s="199"/>
    </row>
    <row r="28" spans="2:11" s="45" customFormat="1" ht="15" customHeight="1" x14ac:dyDescent="0.15">
      <c r="C28" s="46"/>
      <c r="D28" s="199"/>
      <c r="E28" s="199"/>
      <c r="F28" s="199"/>
      <c r="G28" s="199"/>
      <c r="H28" s="199"/>
      <c r="I28" s="199"/>
      <c r="J28" s="199"/>
      <c r="K28" s="199"/>
    </row>
    <row r="29" spans="2:11" s="45" customFormat="1" ht="12.75" customHeight="1" x14ac:dyDescent="0.15">
      <c r="C29" s="44" t="s">
        <v>58</v>
      </c>
      <c r="D29" s="199" t="s">
        <v>169</v>
      </c>
      <c r="E29" s="199"/>
      <c r="F29" s="199"/>
      <c r="G29" s="199"/>
      <c r="H29" s="199"/>
      <c r="I29" s="199"/>
      <c r="J29" s="199"/>
      <c r="K29" s="199"/>
    </row>
    <row r="30" spans="2:11" s="45" customFormat="1" ht="12.75" customHeight="1" x14ac:dyDescent="0.15">
      <c r="C30" s="44"/>
      <c r="D30" s="199"/>
      <c r="E30" s="199"/>
      <c r="F30" s="199"/>
      <c r="G30" s="199"/>
      <c r="H30" s="199"/>
      <c r="I30" s="199"/>
      <c r="J30" s="199"/>
      <c r="K30" s="199"/>
    </row>
    <row r="31" spans="2:11" s="45" customFormat="1" ht="12.75" customHeight="1" x14ac:dyDescent="0.15">
      <c r="D31" s="199" t="s">
        <v>165</v>
      </c>
      <c r="E31" s="199"/>
      <c r="F31" s="199"/>
      <c r="G31" s="199"/>
      <c r="H31" s="199"/>
      <c r="I31" s="199"/>
      <c r="J31" s="199"/>
      <c r="K31" s="199"/>
    </row>
    <row r="32" spans="2:11" s="45" customFormat="1" ht="12.75" customHeight="1" x14ac:dyDescent="0.15">
      <c r="C32" s="44"/>
      <c r="D32" s="199"/>
      <c r="E32" s="199"/>
      <c r="F32" s="199"/>
      <c r="G32" s="199"/>
      <c r="H32" s="199"/>
      <c r="I32" s="199"/>
      <c r="J32" s="199"/>
      <c r="K32" s="199"/>
    </row>
    <row r="33" spans="3:11" s="45" customFormat="1" ht="15" customHeight="1" x14ac:dyDescent="0.15">
      <c r="C33" s="44" t="s">
        <v>60</v>
      </c>
      <c r="D33" s="199" t="s">
        <v>61</v>
      </c>
      <c r="E33" s="199"/>
      <c r="F33" s="199"/>
      <c r="G33" s="199"/>
      <c r="H33" s="199"/>
      <c r="I33" s="199"/>
      <c r="J33" s="199"/>
      <c r="K33" s="199"/>
    </row>
    <row r="34" spans="3:11" s="45" customFormat="1" ht="15" customHeight="1" x14ac:dyDescent="0.15">
      <c r="C34" s="44"/>
      <c r="D34" s="199"/>
      <c r="E34" s="199"/>
      <c r="F34" s="199"/>
      <c r="G34" s="199"/>
      <c r="H34" s="199"/>
      <c r="I34" s="199"/>
      <c r="J34" s="199"/>
      <c r="K34" s="199"/>
    </row>
    <row r="35" spans="3:11" s="45" customFormat="1" ht="15" customHeight="1" x14ac:dyDescent="0.15">
      <c r="C35" s="44"/>
      <c r="D35" s="47"/>
      <c r="E35" s="47"/>
      <c r="F35" s="47"/>
      <c r="G35" s="47"/>
      <c r="H35" s="47"/>
      <c r="I35" s="47"/>
      <c r="J35" s="47"/>
      <c r="K35" s="47"/>
    </row>
    <row r="36" spans="3:11" s="45" customFormat="1" ht="15" customHeight="1" x14ac:dyDescent="0.15">
      <c r="C36" s="44"/>
      <c r="D36" s="47"/>
      <c r="E36" s="47"/>
      <c r="F36" s="47"/>
      <c r="G36" s="47"/>
      <c r="H36" s="47"/>
      <c r="I36" s="47"/>
      <c r="J36" s="47"/>
      <c r="K36" s="47"/>
    </row>
    <row r="37" spans="3:11" s="45" customFormat="1" ht="15" customHeight="1" x14ac:dyDescent="0.15">
      <c r="C37" s="44"/>
      <c r="D37" s="47"/>
      <c r="E37" s="47"/>
      <c r="F37" s="47"/>
      <c r="G37" s="47"/>
      <c r="H37" s="47"/>
      <c r="I37" s="47"/>
      <c r="J37" s="47"/>
      <c r="K37" s="47"/>
    </row>
    <row r="38" spans="3:11" s="45" customFormat="1" ht="15" customHeight="1" x14ac:dyDescent="0.15">
      <c r="C38" s="44"/>
      <c r="D38" s="47"/>
      <c r="E38" s="47"/>
      <c r="F38" s="47"/>
      <c r="G38" s="47"/>
      <c r="H38" s="47"/>
      <c r="I38" s="47"/>
      <c r="J38" s="47"/>
      <c r="K38" s="47"/>
    </row>
    <row r="39" spans="3:11" s="45" customFormat="1" ht="15" customHeight="1" x14ac:dyDescent="0.15">
      <c r="C39" s="48"/>
    </row>
    <row r="40" spans="3:11" s="45" customFormat="1" ht="15" customHeight="1" x14ac:dyDescent="0.15"/>
    <row r="41" spans="3:11" s="45" customFormat="1" ht="15" customHeight="1" x14ac:dyDescent="0.15"/>
    <row r="42" spans="3:11" s="45" customFormat="1" ht="15" customHeight="1" x14ac:dyDescent="0.15"/>
    <row r="43" spans="3:11" s="45" customFormat="1" ht="15" customHeight="1" x14ac:dyDescent="0.15"/>
    <row r="44" spans="3:11" s="45" customFormat="1" ht="15" customHeight="1" x14ac:dyDescent="0.15"/>
    <row r="45" spans="3:11" s="45" customFormat="1" ht="15" customHeight="1" x14ac:dyDescent="0.15"/>
    <row r="46" spans="3:11" s="45" customFormat="1" ht="15" customHeight="1" x14ac:dyDescent="0.15"/>
    <row r="47" spans="3:11" s="45" customFormat="1" ht="15" customHeight="1" x14ac:dyDescent="0.15"/>
    <row r="48" spans="3:11" s="45" customFormat="1" ht="15" customHeight="1" x14ac:dyDescent="0.15"/>
    <row r="49" s="45" customFormat="1" ht="15" customHeight="1" x14ac:dyDescent="0.15"/>
    <row r="50" s="45" customFormat="1" ht="15" customHeight="1" x14ac:dyDescent="0.15"/>
    <row r="51" s="45" customFormat="1" ht="15" customHeight="1" x14ac:dyDescent="0.15"/>
  </sheetData>
  <mergeCells count="16">
    <mergeCell ref="D27:K28"/>
    <mergeCell ref="D29:K30"/>
    <mergeCell ref="D31:K32"/>
    <mergeCell ref="D33:K34"/>
    <mergeCell ref="B18:D19"/>
    <mergeCell ref="E19:K19"/>
    <mergeCell ref="B20:D20"/>
    <mergeCell ref="B21:D23"/>
    <mergeCell ref="E21:K21"/>
    <mergeCell ref="D26:K26"/>
    <mergeCell ref="B2:K2"/>
    <mergeCell ref="B14:D14"/>
    <mergeCell ref="H14:K14"/>
    <mergeCell ref="B15:D15"/>
    <mergeCell ref="B16:D17"/>
    <mergeCell ref="E17:K17"/>
  </mergeCells>
  <phoneticPr fontId="3"/>
  <printOptions horizontalCentered="1" verticalCentered="1"/>
  <pageMargins left="0.59055118110236227" right="0.59055118110236227" top="0.59055118110236227" bottom="0.59055118110236227" header="0" footer="0"/>
  <pageSetup paperSize="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0748C-4665-4C56-A22E-9A3C8B2373C3}">
  <sheetPr>
    <pageSetUpPr fitToPage="1"/>
  </sheetPr>
  <dimension ref="A1:AO73"/>
  <sheetViews>
    <sheetView showGridLines="0" view="pageBreakPreview" zoomScale="96" zoomScaleNormal="100" zoomScaleSheetLayoutView="96" workbookViewId="0"/>
  </sheetViews>
  <sheetFormatPr defaultColWidth="9.125" defaultRowHeight="21" customHeight="1" x14ac:dyDescent="0.15"/>
  <cols>
    <col min="1" max="1" width="2.875" style="76" customWidth="1"/>
    <col min="2" max="2" width="16.625" style="71" customWidth="1"/>
    <col min="3" max="3" width="7.375" style="76" customWidth="1"/>
    <col min="4" max="5" width="8.5" style="76" customWidth="1"/>
    <col min="6" max="36" width="2.875" style="76" customWidth="1"/>
    <col min="37" max="37" width="7.375" style="76" customWidth="1"/>
    <col min="38" max="39" width="8.5" style="76" customWidth="1"/>
    <col min="40" max="40" width="6.25" style="76" customWidth="1"/>
    <col min="41" max="16384" width="9.125" style="76"/>
  </cols>
  <sheetData>
    <row r="1" spans="1:41" ht="20.100000000000001" customHeight="1" x14ac:dyDescent="0.15">
      <c r="A1" s="70" t="s">
        <v>80</v>
      </c>
      <c r="C1" s="72"/>
      <c r="D1" s="72"/>
      <c r="E1" s="72"/>
      <c r="F1" s="72"/>
      <c r="G1" s="72"/>
      <c r="H1" s="72"/>
      <c r="I1" s="72"/>
      <c r="J1" s="72"/>
      <c r="K1" s="72"/>
      <c r="L1" s="72"/>
      <c r="M1" s="72"/>
      <c r="N1" s="72"/>
      <c r="O1" s="72"/>
      <c r="P1" s="72"/>
      <c r="Q1" s="72"/>
      <c r="R1" s="72"/>
      <c r="S1" s="72"/>
      <c r="T1" s="72"/>
      <c r="U1" s="72"/>
      <c r="V1" s="72"/>
      <c r="W1" s="72"/>
      <c r="X1" s="73"/>
      <c r="Y1" s="73"/>
      <c r="Z1" s="74"/>
      <c r="AA1" s="74"/>
      <c r="AB1" s="74"/>
      <c r="AC1" s="74"/>
      <c r="AD1" s="286"/>
      <c r="AE1" s="286"/>
      <c r="AF1" s="286"/>
      <c r="AG1" s="286"/>
      <c r="AH1" s="286"/>
      <c r="AI1" s="75" t="s">
        <v>81</v>
      </c>
      <c r="AJ1" s="75"/>
      <c r="AK1" s="247" t="s">
        <v>174</v>
      </c>
      <c r="AL1" s="247"/>
      <c r="AM1" s="247"/>
      <c r="AN1" s="247"/>
    </row>
    <row r="2" spans="1:41" ht="18" customHeight="1" x14ac:dyDescent="0.15">
      <c r="A2" s="74"/>
      <c r="B2" s="77"/>
      <c r="C2" s="77"/>
      <c r="D2" s="77"/>
      <c r="E2" s="77"/>
      <c r="F2" s="77"/>
      <c r="G2" s="77"/>
      <c r="H2" s="77"/>
      <c r="I2" s="77"/>
      <c r="J2" s="77"/>
      <c r="K2" s="77"/>
      <c r="L2" s="77"/>
      <c r="M2" s="248">
        <v>2026</v>
      </c>
      <c r="N2" s="248"/>
      <c r="O2" s="248"/>
      <c r="P2" s="248"/>
      <c r="Q2" s="249" t="s">
        <v>82</v>
      </c>
      <c r="R2" s="249"/>
      <c r="S2" s="248">
        <v>4</v>
      </c>
      <c r="T2" s="248"/>
      <c r="U2" s="249" t="s">
        <v>83</v>
      </c>
      <c r="V2" s="249"/>
      <c r="W2" s="77"/>
      <c r="X2" s="77"/>
      <c r="Y2" s="77"/>
      <c r="Z2" s="74"/>
      <c r="AA2" s="74"/>
      <c r="AC2" s="75"/>
      <c r="AD2" s="77"/>
      <c r="AE2" s="77"/>
      <c r="AF2" s="77"/>
      <c r="AG2" s="77"/>
      <c r="AH2" s="77"/>
      <c r="AI2" s="75" t="s">
        <v>84</v>
      </c>
      <c r="AJ2" s="75"/>
      <c r="AK2" s="250"/>
      <c r="AL2" s="250"/>
      <c r="AM2" s="250"/>
      <c r="AN2" s="250"/>
    </row>
    <row r="3" spans="1:41" ht="18" customHeight="1" x14ac:dyDescent="0.15">
      <c r="A3" s="285"/>
      <c r="B3" s="285"/>
      <c r="C3" s="285"/>
      <c r="D3" s="285"/>
      <c r="E3" s="285"/>
      <c r="F3" s="285"/>
      <c r="G3" s="285"/>
      <c r="H3" s="285"/>
      <c r="I3" s="285"/>
      <c r="J3" s="285"/>
      <c r="K3" s="285"/>
      <c r="L3" s="285"/>
      <c r="M3" s="285"/>
      <c r="N3" s="285"/>
      <c r="O3" s="285"/>
      <c r="P3" s="285"/>
      <c r="Q3" s="285"/>
      <c r="R3" s="285"/>
      <c r="S3" s="285"/>
      <c r="T3" s="285"/>
      <c r="U3" s="285"/>
      <c r="V3" s="285"/>
      <c r="W3" s="285"/>
      <c r="Y3" s="281"/>
      <c r="Z3" s="281"/>
      <c r="AA3" s="281"/>
      <c r="AB3" s="74"/>
      <c r="AC3" s="281"/>
      <c r="AD3" s="281"/>
      <c r="AE3" s="281"/>
      <c r="AF3" s="281"/>
      <c r="AG3" s="281"/>
      <c r="AH3" s="281"/>
      <c r="AI3" s="284" t="s">
        <v>85</v>
      </c>
      <c r="AJ3" s="75"/>
      <c r="AK3" s="243" t="s">
        <v>86</v>
      </c>
      <c r="AL3" s="243"/>
      <c r="AM3" s="243"/>
      <c r="AN3" s="243"/>
      <c r="AO3" s="76" t="s">
        <v>152</v>
      </c>
    </row>
    <row r="4" spans="1:41" ht="18" customHeight="1" x14ac:dyDescent="0.15">
      <c r="A4" s="285"/>
      <c r="B4" s="285"/>
      <c r="C4" s="285"/>
      <c r="D4" s="285"/>
      <c r="E4" s="285"/>
      <c r="F4" s="285"/>
      <c r="G4" s="285"/>
      <c r="H4" s="285"/>
      <c r="I4" s="285"/>
      <c r="J4" s="285"/>
      <c r="K4" s="285"/>
      <c r="L4" s="285"/>
      <c r="M4" s="285"/>
      <c r="N4" s="285"/>
      <c r="O4" s="285"/>
      <c r="P4" s="285"/>
      <c r="Q4" s="285"/>
      <c r="R4" s="285"/>
      <c r="S4" s="285"/>
      <c r="T4" s="285"/>
      <c r="U4" s="285"/>
      <c r="V4" s="285"/>
      <c r="W4" s="285"/>
      <c r="Y4" s="281"/>
      <c r="Z4" s="281"/>
      <c r="AA4" s="281"/>
      <c r="AB4" s="74"/>
      <c r="AC4" s="281"/>
      <c r="AD4" s="281"/>
      <c r="AE4" s="281"/>
      <c r="AF4" s="281"/>
      <c r="AG4" s="281"/>
      <c r="AH4" s="281"/>
      <c r="AI4" s="284" t="s">
        <v>87</v>
      </c>
      <c r="AJ4" s="75"/>
      <c r="AK4" s="243"/>
      <c r="AL4" s="243"/>
      <c r="AM4" s="243"/>
      <c r="AN4" s="243"/>
      <c r="AO4" s="76" t="s">
        <v>153</v>
      </c>
    </row>
    <row r="5" spans="1:41" ht="18" customHeight="1" x14ac:dyDescent="0.15">
      <c r="A5" s="285"/>
      <c r="B5" s="285"/>
      <c r="C5" s="285"/>
      <c r="D5" s="285"/>
      <c r="E5" s="285"/>
      <c r="F5" s="285"/>
      <c r="G5" s="285"/>
      <c r="H5" s="285"/>
      <c r="I5" s="285"/>
      <c r="J5" s="285"/>
      <c r="K5" s="285"/>
      <c r="L5" s="285"/>
      <c r="M5" s="285"/>
      <c r="N5" s="285"/>
      <c r="O5" s="285"/>
      <c r="P5" s="285"/>
      <c r="Q5" s="285"/>
      <c r="R5" s="285"/>
      <c r="S5" s="285"/>
      <c r="U5" s="285"/>
      <c r="V5" s="285"/>
      <c r="W5" s="285"/>
      <c r="Y5" s="281"/>
      <c r="Z5" s="281"/>
      <c r="AA5" s="281"/>
      <c r="AB5" s="74"/>
      <c r="AC5" s="281"/>
      <c r="AD5" s="281"/>
      <c r="AE5" s="281"/>
      <c r="AF5" s="281"/>
      <c r="AG5" s="284" t="s">
        <v>88</v>
      </c>
      <c r="AH5" s="283">
        <v>40</v>
      </c>
      <c r="AI5" s="283"/>
      <c r="AJ5" s="283"/>
      <c r="AK5" s="281" t="s">
        <v>89</v>
      </c>
      <c r="AL5" s="282">
        <v>160</v>
      </c>
      <c r="AM5" s="281" t="s">
        <v>90</v>
      </c>
      <c r="AN5" s="74"/>
    </row>
    <row r="6" spans="1:41" ht="9.9499999999999993" customHeight="1" x14ac:dyDescent="0.15">
      <c r="A6" s="74"/>
      <c r="B6" s="101"/>
      <c r="C6" s="101"/>
      <c r="D6" s="101"/>
      <c r="E6" s="101"/>
      <c r="F6" s="101"/>
      <c r="G6" s="101"/>
      <c r="H6" s="101"/>
      <c r="I6" s="101"/>
      <c r="J6" s="101"/>
      <c r="K6" s="101"/>
      <c r="L6" s="101"/>
      <c r="M6" s="101"/>
      <c r="N6" s="101"/>
      <c r="O6" s="101"/>
      <c r="P6" s="101"/>
      <c r="Q6" s="101"/>
      <c r="R6" s="101"/>
      <c r="S6" s="101"/>
      <c r="T6" s="101"/>
      <c r="U6" s="101"/>
      <c r="V6" s="101"/>
      <c r="W6" s="101"/>
      <c r="X6" s="77"/>
      <c r="Y6" s="77"/>
      <c r="Z6" s="77"/>
      <c r="AA6" s="77"/>
      <c r="AB6" s="77"/>
      <c r="AC6" s="77"/>
      <c r="AD6" s="77"/>
      <c r="AE6" s="77"/>
      <c r="AF6" s="77"/>
      <c r="AG6" s="77"/>
      <c r="AH6" s="77"/>
      <c r="AI6" s="77"/>
      <c r="AJ6" s="77"/>
      <c r="AK6" s="77"/>
      <c r="AL6" s="77"/>
      <c r="AM6" s="74"/>
      <c r="AN6" s="74"/>
    </row>
    <row r="7" spans="1:41" ht="15" customHeight="1" x14ac:dyDescent="0.15">
      <c r="A7" s="239" t="s">
        <v>91</v>
      </c>
      <c r="B7" s="244" t="s">
        <v>92</v>
      </c>
      <c r="C7" s="235" t="s">
        <v>93</v>
      </c>
      <c r="D7" s="229" t="s">
        <v>94</v>
      </c>
      <c r="E7" s="231" t="s">
        <v>95</v>
      </c>
      <c r="F7" s="246" t="s">
        <v>96</v>
      </c>
      <c r="G7" s="246"/>
      <c r="H7" s="246"/>
      <c r="I7" s="246"/>
      <c r="J7" s="246"/>
      <c r="K7" s="246"/>
      <c r="L7" s="246"/>
      <c r="M7" s="246"/>
      <c r="N7" s="246"/>
      <c r="O7" s="246"/>
      <c r="P7" s="246"/>
      <c r="Q7" s="246"/>
      <c r="R7" s="246"/>
      <c r="S7" s="246"/>
      <c r="T7" s="246"/>
      <c r="U7" s="246"/>
      <c r="V7" s="246"/>
      <c r="W7" s="246"/>
      <c r="X7" s="246"/>
      <c r="Y7" s="246"/>
      <c r="Z7" s="246"/>
      <c r="AA7" s="246"/>
      <c r="AB7" s="246"/>
      <c r="AC7" s="246"/>
      <c r="AD7" s="246"/>
      <c r="AE7" s="246"/>
      <c r="AF7" s="246"/>
      <c r="AG7" s="246"/>
      <c r="AH7" s="246"/>
      <c r="AI7" s="246"/>
      <c r="AJ7" s="246"/>
      <c r="AK7" s="230" t="s">
        <v>97</v>
      </c>
      <c r="AL7" s="233" t="s">
        <v>98</v>
      </c>
      <c r="AM7" s="242" t="s">
        <v>99</v>
      </c>
      <c r="AN7" s="242"/>
    </row>
    <row r="8" spans="1:41" ht="15" customHeight="1" x14ac:dyDescent="0.15">
      <c r="A8" s="239"/>
      <c r="B8" s="245"/>
      <c r="C8" s="236"/>
      <c r="D8" s="229"/>
      <c r="E8" s="231"/>
      <c r="F8" s="229" t="s">
        <v>100</v>
      </c>
      <c r="G8" s="229"/>
      <c r="H8" s="229"/>
      <c r="I8" s="229"/>
      <c r="J8" s="229"/>
      <c r="K8" s="229"/>
      <c r="L8" s="229"/>
      <c r="M8" s="229" t="s">
        <v>101</v>
      </c>
      <c r="N8" s="229"/>
      <c r="O8" s="229"/>
      <c r="P8" s="229"/>
      <c r="Q8" s="229"/>
      <c r="R8" s="229"/>
      <c r="S8" s="229"/>
      <c r="T8" s="229" t="s">
        <v>102</v>
      </c>
      <c r="U8" s="229"/>
      <c r="V8" s="229"/>
      <c r="W8" s="229"/>
      <c r="X8" s="229"/>
      <c r="Y8" s="229"/>
      <c r="Z8" s="229"/>
      <c r="AA8" s="229" t="s">
        <v>103</v>
      </c>
      <c r="AB8" s="229"/>
      <c r="AC8" s="229"/>
      <c r="AD8" s="229"/>
      <c r="AE8" s="229"/>
      <c r="AF8" s="229"/>
      <c r="AG8" s="229"/>
      <c r="AH8" s="229" t="s">
        <v>104</v>
      </c>
      <c r="AI8" s="229"/>
      <c r="AJ8" s="229"/>
      <c r="AK8" s="230"/>
      <c r="AL8" s="233"/>
      <c r="AM8" s="242"/>
      <c r="AN8" s="242"/>
    </row>
    <row r="9" spans="1:41" ht="15" customHeight="1" x14ac:dyDescent="0.15">
      <c r="A9" s="239"/>
      <c r="B9" s="240" t="s">
        <v>105</v>
      </c>
      <c r="C9" s="236"/>
      <c r="D9" s="229"/>
      <c r="E9" s="231"/>
      <c r="F9" s="78">
        <f>DATE($M$2,$S$2,1)</f>
        <v>46113</v>
      </c>
      <c r="G9" s="78">
        <f>DATE($M$2,$S$2,2)</f>
        <v>46114</v>
      </c>
      <c r="H9" s="78">
        <f>DATE($M$2,$S$2,3)</f>
        <v>46115</v>
      </c>
      <c r="I9" s="78">
        <f>DATE($M$2,$S$2,4)</f>
        <v>46116</v>
      </c>
      <c r="J9" s="78">
        <f>DATE($M$2,$S$2,5)</f>
        <v>46117</v>
      </c>
      <c r="K9" s="78">
        <f>DATE($M$2,$S$2,6)</f>
        <v>46118</v>
      </c>
      <c r="L9" s="78">
        <f>DATE($M$2,$S$2,7)</f>
        <v>46119</v>
      </c>
      <c r="M9" s="78">
        <f>DATE($M$2,$S$2,8)</f>
        <v>46120</v>
      </c>
      <c r="N9" s="78">
        <f>DATE($M$2,$S$2,9)</f>
        <v>46121</v>
      </c>
      <c r="O9" s="78">
        <f>DATE($M$2,$S$2,10)</f>
        <v>46122</v>
      </c>
      <c r="P9" s="78">
        <f>DATE($M$2,$S$2,11)</f>
        <v>46123</v>
      </c>
      <c r="Q9" s="78">
        <f>DATE($M$2,$S$2,12)</f>
        <v>46124</v>
      </c>
      <c r="R9" s="78">
        <f>DATE($M$2,$S$2,13)</f>
        <v>46125</v>
      </c>
      <c r="S9" s="78">
        <f>DATE($M$2,$S$2,14)</f>
        <v>46126</v>
      </c>
      <c r="T9" s="78">
        <f>DATE($M$2,$S$2,15)</f>
        <v>46127</v>
      </c>
      <c r="U9" s="78">
        <f>DATE($M$2,$S$2,16)</f>
        <v>46128</v>
      </c>
      <c r="V9" s="78">
        <f>DATE($M$2,$S$2,17)</f>
        <v>46129</v>
      </c>
      <c r="W9" s="78">
        <f>DATE($M$2,$S$2,18)</f>
        <v>46130</v>
      </c>
      <c r="X9" s="78">
        <f>DATE($M$2,$S$2,19)</f>
        <v>46131</v>
      </c>
      <c r="Y9" s="78">
        <f>DATE($M$2,$S$2,20)</f>
        <v>46132</v>
      </c>
      <c r="Z9" s="78">
        <f>DATE($M$2,$S$2,21)</f>
        <v>46133</v>
      </c>
      <c r="AA9" s="78">
        <f>DATE($M$2,$S$2,22)</f>
        <v>46134</v>
      </c>
      <c r="AB9" s="78">
        <f>DATE($M$2,$S$2,23)</f>
        <v>46135</v>
      </c>
      <c r="AC9" s="78">
        <f>DATE($M$2,$S$2,24)</f>
        <v>46136</v>
      </c>
      <c r="AD9" s="78">
        <f>DATE($M$2,$S$2,25)</f>
        <v>46137</v>
      </c>
      <c r="AE9" s="78">
        <f>DATE($M$2,$S$2,26)</f>
        <v>46138</v>
      </c>
      <c r="AF9" s="78">
        <f>DATE($M$2,$S$2,27)</f>
        <v>46139</v>
      </c>
      <c r="AG9" s="78">
        <f>DATE($M$2,$S$2,28)</f>
        <v>46140</v>
      </c>
      <c r="AH9" s="102">
        <f>IF(DAY(EOMONTH(F9,0))&lt;29,"",DATE($M$2,$S$2,29))</f>
        <v>46141</v>
      </c>
      <c r="AI9" s="102">
        <f>IF(DAY(EOMONTH(F9,0))&lt;30,"",DATE($M$2,$S$2,30))</f>
        <v>46142</v>
      </c>
      <c r="AJ9" s="102" t="str">
        <f>IF(DAY(EOMONTH(F9,0))&lt;31,"",DATE($M$2,$S$2,31))</f>
        <v/>
      </c>
      <c r="AK9" s="230"/>
      <c r="AL9" s="233"/>
      <c r="AM9" s="242"/>
      <c r="AN9" s="242"/>
    </row>
    <row r="10" spans="1:41" ht="15" customHeight="1" x14ac:dyDescent="0.15">
      <c r="A10" s="239"/>
      <c r="B10" s="241"/>
      <c r="C10" s="237"/>
      <c r="D10" s="229"/>
      <c r="E10" s="231"/>
      <c r="F10" s="79">
        <f>DATE($M$2,$S$2,1)</f>
        <v>46113</v>
      </c>
      <c r="G10" s="79">
        <f>DATE($M$2,$S$2,2)</f>
        <v>46114</v>
      </c>
      <c r="H10" s="79">
        <f>DATE($M$2,$S$2,3)</f>
        <v>46115</v>
      </c>
      <c r="I10" s="79">
        <f>DATE($M$2,$S$2,4)</f>
        <v>46116</v>
      </c>
      <c r="J10" s="79">
        <f>DATE($M$2,$S$2,5)</f>
        <v>46117</v>
      </c>
      <c r="K10" s="79">
        <f>DATE($M$2,$S$2,6)</f>
        <v>46118</v>
      </c>
      <c r="L10" s="79">
        <f>DATE($M$2,$S$2,7)</f>
        <v>46119</v>
      </c>
      <c r="M10" s="79">
        <f>DATE($M$2,$S$2,8)</f>
        <v>46120</v>
      </c>
      <c r="N10" s="79">
        <f>DATE($M$2,$S$2,9)</f>
        <v>46121</v>
      </c>
      <c r="O10" s="79">
        <f>DATE($M$2,$S$2,10)</f>
        <v>46122</v>
      </c>
      <c r="P10" s="79">
        <f>DATE($M$2,$S$2,11)</f>
        <v>46123</v>
      </c>
      <c r="Q10" s="79">
        <f>DATE($M$2,$S$2,12)</f>
        <v>46124</v>
      </c>
      <c r="R10" s="79">
        <f>DATE($M$2,$S$2,13)</f>
        <v>46125</v>
      </c>
      <c r="S10" s="79">
        <f>DATE($M$2,$S$2,14)</f>
        <v>46126</v>
      </c>
      <c r="T10" s="79">
        <f>DATE($M$2,$S$2,15)</f>
        <v>46127</v>
      </c>
      <c r="U10" s="79">
        <f>DATE($M$2,$S$2,16)</f>
        <v>46128</v>
      </c>
      <c r="V10" s="79">
        <f>DATE($M$2,$S$2,17)</f>
        <v>46129</v>
      </c>
      <c r="W10" s="79">
        <f>DATE($M$2,$S$2,18)</f>
        <v>46130</v>
      </c>
      <c r="X10" s="79">
        <f>DATE($M$2,$S$2,19)</f>
        <v>46131</v>
      </c>
      <c r="Y10" s="79">
        <f>DATE($M$2,$S$2,20)</f>
        <v>46132</v>
      </c>
      <c r="Z10" s="79">
        <f>DATE($M$2,$S$2,21)</f>
        <v>46133</v>
      </c>
      <c r="AA10" s="79">
        <f>DATE($M$2,$S$2,22)</f>
        <v>46134</v>
      </c>
      <c r="AB10" s="79">
        <f>DATE($M$2,$S$2,23)</f>
        <v>46135</v>
      </c>
      <c r="AC10" s="79">
        <f>DATE($M$2,$S$2,24)</f>
        <v>46136</v>
      </c>
      <c r="AD10" s="79">
        <f>DATE($M$2,$S$2,25)</f>
        <v>46137</v>
      </c>
      <c r="AE10" s="79">
        <f>DATE($M$2,$S$2,26)</f>
        <v>46138</v>
      </c>
      <c r="AF10" s="79">
        <f>DATE($M$2,$S$2,27)</f>
        <v>46139</v>
      </c>
      <c r="AG10" s="79">
        <f>DATE($M$2,$S$2,28)</f>
        <v>46140</v>
      </c>
      <c r="AH10" s="103">
        <f>IF(DAY(EOMONTH(F10,0))&lt;29,"",DATE($M$2,$S$2,29))</f>
        <v>46141</v>
      </c>
      <c r="AI10" s="103">
        <f>IF(DAY(EOMONTH(F10,0))&lt;30,"",DATE($M$2,$S$2,30))</f>
        <v>46142</v>
      </c>
      <c r="AJ10" s="103" t="str">
        <f>IF(DAY(EOMONTH(F10,0))&lt;31,"",DATE($M$2,$S$2,31))</f>
        <v/>
      </c>
      <c r="AK10" s="230"/>
      <c r="AL10" s="233"/>
      <c r="AM10" s="242"/>
      <c r="AN10" s="242"/>
    </row>
    <row r="11" spans="1:41" ht="18" customHeight="1" x14ac:dyDescent="0.15">
      <c r="A11" s="80">
        <v>1</v>
      </c>
      <c r="B11" s="81" t="s">
        <v>106</v>
      </c>
      <c r="C11" s="82" t="s">
        <v>107</v>
      </c>
      <c r="D11" s="83"/>
      <c r="E11" s="84" t="s">
        <v>107</v>
      </c>
      <c r="F11" s="85"/>
      <c r="G11" s="85"/>
      <c r="H11" s="85"/>
      <c r="I11" s="85"/>
      <c r="J11" s="85"/>
      <c r="K11" s="85"/>
      <c r="L11" s="85"/>
      <c r="M11" s="85"/>
      <c r="N11" s="85"/>
      <c r="O11" s="85"/>
      <c r="P11" s="85"/>
      <c r="Q11" s="85"/>
      <c r="R11" s="85"/>
      <c r="S11" s="85"/>
      <c r="T11" s="85"/>
      <c r="U11" s="85"/>
      <c r="V11" s="85"/>
      <c r="W11" s="85"/>
      <c r="X11" s="85"/>
      <c r="Y11" s="85"/>
      <c r="Z11" s="85"/>
      <c r="AA11" s="85"/>
      <c r="AB11" s="85"/>
      <c r="AC11" s="85"/>
      <c r="AD11" s="85"/>
      <c r="AE11" s="85"/>
      <c r="AF11" s="85"/>
      <c r="AG11" s="85"/>
      <c r="AH11" s="104"/>
      <c r="AI11" s="104"/>
      <c r="AJ11" s="104"/>
      <c r="AK11" s="87">
        <f>+SUM(F11:AJ11)</f>
        <v>0</v>
      </c>
      <c r="AL11" s="88">
        <f>IF($AK$3="４週",AK11/4,AK11/(DAY(EOMONTH($F$9,0))/7))</f>
        <v>0</v>
      </c>
      <c r="AM11" s="238"/>
      <c r="AN11" s="238"/>
    </row>
    <row r="12" spans="1:41" ht="18" customHeight="1" x14ac:dyDescent="0.15">
      <c r="A12" s="80">
        <v>2</v>
      </c>
      <c r="B12" s="81" t="s">
        <v>110</v>
      </c>
      <c r="C12" s="82" t="s">
        <v>108</v>
      </c>
      <c r="D12" s="83"/>
      <c r="E12" s="84" t="s">
        <v>108</v>
      </c>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104"/>
      <c r="AI12" s="104"/>
      <c r="AJ12" s="104"/>
      <c r="AK12" s="87">
        <f>+SUM(F12:AJ12)</f>
        <v>0</v>
      </c>
      <c r="AL12" s="88">
        <f>IF($AK$3="４週",AK12/4,AK12/(DAY(EOMONTH($F$9,0))/7))</f>
        <v>0</v>
      </c>
      <c r="AM12" s="238"/>
      <c r="AN12" s="238"/>
    </row>
    <row r="13" spans="1:41" ht="18" customHeight="1" x14ac:dyDescent="0.15">
      <c r="A13" s="80">
        <v>3</v>
      </c>
      <c r="B13" s="81" t="s">
        <v>110</v>
      </c>
      <c r="C13" s="82" t="s">
        <v>109</v>
      </c>
      <c r="D13" s="83"/>
      <c r="E13" s="84" t="s">
        <v>109</v>
      </c>
      <c r="F13" s="85"/>
      <c r="G13" s="85"/>
      <c r="H13" s="85"/>
      <c r="I13" s="85"/>
      <c r="J13" s="85"/>
      <c r="K13" s="85"/>
      <c r="L13" s="85"/>
      <c r="M13" s="85"/>
      <c r="N13" s="85"/>
      <c r="O13" s="85"/>
      <c r="P13" s="85"/>
      <c r="Q13" s="85"/>
      <c r="R13" s="85"/>
      <c r="S13" s="85"/>
      <c r="T13" s="85"/>
      <c r="U13" s="85"/>
      <c r="V13" s="85"/>
      <c r="W13" s="85"/>
      <c r="X13" s="85"/>
      <c r="Y13" s="85"/>
      <c r="Z13" s="85"/>
      <c r="AA13" s="85"/>
      <c r="AB13" s="85"/>
      <c r="AC13" s="85"/>
      <c r="AD13" s="85"/>
      <c r="AE13" s="85"/>
      <c r="AF13" s="85"/>
      <c r="AG13" s="85"/>
      <c r="AH13" s="104"/>
      <c r="AI13" s="104"/>
      <c r="AJ13" s="104"/>
      <c r="AK13" s="87">
        <f>+SUM(F13:AJ13)</f>
        <v>0</v>
      </c>
      <c r="AL13" s="88">
        <f>IF($AK$3="４週",AK13/4,AK13/(DAY(EOMONTH($F$9,0))/7))</f>
        <v>0</v>
      </c>
      <c r="AM13" s="238"/>
      <c r="AN13" s="238"/>
    </row>
    <row r="14" spans="1:41" ht="18" customHeight="1" x14ac:dyDescent="0.15">
      <c r="A14" s="80">
        <v>4</v>
      </c>
      <c r="B14" s="81" t="s">
        <v>110</v>
      </c>
      <c r="C14" s="82" t="s">
        <v>111</v>
      </c>
      <c r="D14" s="83"/>
      <c r="E14" s="84" t="s">
        <v>111</v>
      </c>
      <c r="F14" s="85"/>
      <c r="G14" s="85"/>
      <c r="H14" s="85"/>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104"/>
      <c r="AI14" s="104"/>
      <c r="AJ14" s="104"/>
      <c r="AK14" s="87">
        <f>+SUM(F14:AJ14)</f>
        <v>0</v>
      </c>
      <c r="AL14" s="88">
        <f>IF($AK$3="４週",AK14/4,AK14/(DAY(EOMONTH($F$9,0))/7))</f>
        <v>0</v>
      </c>
      <c r="AM14" s="238"/>
      <c r="AN14" s="238"/>
    </row>
    <row r="15" spans="1:41" ht="18" customHeight="1" x14ac:dyDescent="0.15">
      <c r="A15" s="80">
        <v>5</v>
      </c>
      <c r="B15" s="81"/>
      <c r="C15" s="82"/>
      <c r="D15" s="83"/>
      <c r="E15" s="84"/>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104"/>
      <c r="AI15" s="104"/>
      <c r="AJ15" s="104"/>
      <c r="AK15" s="87">
        <f>+SUM(F15:AJ15)</f>
        <v>0</v>
      </c>
      <c r="AL15" s="88">
        <f>IF($AK$3="４週",AK15/4,AK15/(DAY(EOMONTH($F$9,0))/7))</f>
        <v>0</v>
      </c>
      <c r="AM15" s="238"/>
      <c r="AN15" s="238"/>
    </row>
    <row r="16" spans="1:41" ht="18" customHeight="1" x14ac:dyDescent="0.15">
      <c r="A16" s="80">
        <v>6</v>
      </c>
      <c r="B16" s="81"/>
      <c r="C16" s="82"/>
      <c r="D16" s="83"/>
      <c r="E16" s="84"/>
      <c r="F16" s="85"/>
      <c r="G16" s="85"/>
      <c r="H16" s="85"/>
      <c r="I16" s="85"/>
      <c r="J16" s="85"/>
      <c r="K16" s="85"/>
      <c r="L16" s="85"/>
      <c r="M16" s="85"/>
      <c r="N16" s="85"/>
      <c r="O16" s="85"/>
      <c r="P16" s="85"/>
      <c r="Q16" s="85"/>
      <c r="R16" s="85"/>
      <c r="S16" s="85"/>
      <c r="T16" s="85"/>
      <c r="U16" s="85"/>
      <c r="V16" s="85"/>
      <c r="W16" s="85"/>
      <c r="X16" s="85"/>
      <c r="Y16" s="85"/>
      <c r="Z16" s="85"/>
      <c r="AA16" s="85"/>
      <c r="AB16" s="85"/>
      <c r="AC16" s="85"/>
      <c r="AD16" s="85"/>
      <c r="AE16" s="85"/>
      <c r="AF16" s="85"/>
      <c r="AG16" s="85"/>
      <c r="AH16" s="104"/>
      <c r="AI16" s="104"/>
      <c r="AJ16" s="104"/>
      <c r="AK16" s="87">
        <f>+SUM(F16:AJ16)</f>
        <v>0</v>
      </c>
      <c r="AL16" s="88">
        <f>IF($AK$3="４週",AK16/4,AK16/(DAY(EOMONTH($F$9,0))/7))</f>
        <v>0</v>
      </c>
      <c r="AM16" s="238"/>
      <c r="AN16" s="238"/>
    </row>
    <row r="17" spans="1:40" ht="18" customHeight="1" x14ac:dyDescent="0.15">
      <c r="A17" s="80">
        <v>7</v>
      </c>
      <c r="B17" s="81"/>
      <c r="C17" s="82"/>
      <c r="D17" s="83"/>
      <c r="E17" s="84"/>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104"/>
      <c r="AI17" s="104"/>
      <c r="AJ17" s="104"/>
      <c r="AK17" s="87">
        <f>+SUM(F17:AJ17)</f>
        <v>0</v>
      </c>
      <c r="AL17" s="88">
        <f>IF($AK$3="４週",AK17/4,AK17/(DAY(EOMONTH($F$9,0))/7))</f>
        <v>0</v>
      </c>
      <c r="AM17" s="238"/>
      <c r="AN17" s="238"/>
    </row>
    <row r="18" spans="1:40" ht="18" customHeight="1" x14ac:dyDescent="0.15">
      <c r="A18" s="80">
        <v>8</v>
      </c>
      <c r="B18" s="81"/>
      <c r="C18" s="82"/>
      <c r="D18" s="83"/>
      <c r="E18" s="84"/>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104"/>
      <c r="AI18" s="104"/>
      <c r="AJ18" s="104"/>
      <c r="AK18" s="87">
        <f>+SUM(F18:AJ18)</f>
        <v>0</v>
      </c>
      <c r="AL18" s="88">
        <f>IF($AK$3="４週",AK18/4,AK18/(DAY(EOMONTH($F$9,0))/7))</f>
        <v>0</v>
      </c>
      <c r="AM18" s="238"/>
      <c r="AN18" s="238"/>
    </row>
    <row r="19" spans="1:40" ht="18" customHeight="1" x14ac:dyDescent="0.15">
      <c r="A19" s="80">
        <v>9</v>
      </c>
      <c r="B19" s="81"/>
      <c r="C19" s="82"/>
      <c r="D19" s="83"/>
      <c r="E19" s="84"/>
      <c r="F19" s="85"/>
      <c r="G19" s="85"/>
      <c r="H19" s="85"/>
      <c r="I19" s="85"/>
      <c r="J19" s="85"/>
      <c r="K19" s="85"/>
      <c r="L19" s="85"/>
      <c r="M19" s="85"/>
      <c r="N19" s="85"/>
      <c r="O19" s="85"/>
      <c r="P19" s="85"/>
      <c r="Q19" s="85"/>
      <c r="R19" s="85"/>
      <c r="S19" s="85"/>
      <c r="T19" s="85"/>
      <c r="U19" s="85"/>
      <c r="V19" s="85"/>
      <c r="W19" s="85"/>
      <c r="X19" s="85"/>
      <c r="Y19" s="85"/>
      <c r="Z19" s="85"/>
      <c r="AA19" s="85"/>
      <c r="AB19" s="85"/>
      <c r="AC19" s="85"/>
      <c r="AD19" s="85"/>
      <c r="AE19" s="85"/>
      <c r="AF19" s="85"/>
      <c r="AG19" s="85"/>
      <c r="AH19" s="104"/>
      <c r="AI19" s="104"/>
      <c r="AJ19" s="104"/>
      <c r="AK19" s="87">
        <f>+SUM(F19:AJ19)</f>
        <v>0</v>
      </c>
      <c r="AL19" s="88">
        <f>IF($AK$3="４週",AK19/4,AK19/(DAY(EOMONTH($F$9,0))/7))</f>
        <v>0</v>
      </c>
      <c r="AM19" s="238"/>
      <c r="AN19" s="238"/>
    </row>
    <row r="20" spans="1:40" ht="18" customHeight="1" x14ac:dyDescent="0.15">
      <c r="A20" s="80">
        <v>10</v>
      </c>
      <c r="B20" s="81"/>
      <c r="C20" s="82"/>
      <c r="D20" s="83"/>
      <c r="E20" s="84"/>
      <c r="F20" s="85"/>
      <c r="G20" s="85"/>
      <c r="H20" s="85"/>
      <c r="I20" s="85"/>
      <c r="J20" s="85"/>
      <c r="K20" s="85"/>
      <c r="L20" s="85"/>
      <c r="M20" s="85"/>
      <c r="N20" s="85"/>
      <c r="O20" s="85"/>
      <c r="P20" s="85"/>
      <c r="Q20" s="85"/>
      <c r="R20" s="85"/>
      <c r="S20" s="85"/>
      <c r="T20" s="85"/>
      <c r="U20" s="85"/>
      <c r="V20" s="85"/>
      <c r="W20" s="85"/>
      <c r="X20" s="85"/>
      <c r="Y20" s="85"/>
      <c r="Z20" s="85"/>
      <c r="AA20" s="85"/>
      <c r="AB20" s="85"/>
      <c r="AC20" s="85"/>
      <c r="AD20" s="85"/>
      <c r="AE20" s="85"/>
      <c r="AF20" s="85"/>
      <c r="AG20" s="85"/>
      <c r="AH20" s="104"/>
      <c r="AI20" s="104"/>
      <c r="AJ20" s="104"/>
      <c r="AK20" s="87">
        <f>+SUM(F20:AJ20)</f>
        <v>0</v>
      </c>
      <c r="AL20" s="88">
        <f>IF($AK$3="４週",AK20/4,AK20/(DAY(EOMONTH($F$9,0))/7))</f>
        <v>0</v>
      </c>
      <c r="AM20" s="238"/>
      <c r="AN20" s="238"/>
    </row>
    <row r="21" spans="1:40" ht="18" customHeight="1" x14ac:dyDescent="0.15">
      <c r="A21" s="80">
        <v>11</v>
      </c>
      <c r="B21" s="81"/>
      <c r="C21" s="82"/>
      <c r="D21" s="83"/>
      <c r="E21" s="84"/>
      <c r="F21" s="85"/>
      <c r="G21" s="85"/>
      <c r="H21" s="85"/>
      <c r="I21" s="85"/>
      <c r="J21" s="85"/>
      <c r="K21" s="85"/>
      <c r="L21" s="85"/>
      <c r="M21" s="85"/>
      <c r="N21" s="85"/>
      <c r="O21" s="85"/>
      <c r="P21" s="85"/>
      <c r="Q21" s="85"/>
      <c r="R21" s="85"/>
      <c r="S21" s="85"/>
      <c r="T21" s="85"/>
      <c r="U21" s="85"/>
      <c r="V21" s="85"/>
      <c r="W21" s="85"/>
      <c r="X21" s="85"/>
      <c r="Y21" s="85"/>
      <c r="Z21" s="85"/>
      <c r="AA21" s="85"/>
      <c r="AB21" s="85"/>
      <c r="AC21" s="85"/>
      <c r="AD21" s="85"/>
      <c r="AE21" s="85"/>
      <c r="AF21" s="85"/>
      <c r="AG21" s="85"/>
      <c r="AH21" s="104"/>
      <c r="AI21" s="104"/>
      <c r="AJ21" s="104"/>
      <c r="AK21" s="87">
        <f>+SUM(F21:AJ21)</f>
        <v>0</v>
      </c>
      <c r="AL21" s="88">
        <f>IF($AK$3="４週",AK21/4,AK21/(DAY(EOMONTH($F$9,0))/7))</f>
        <v>0</v>
      </c>
      <c r="AM21" s="238"/>
      <c r="AN21" s="238"/>
    </row>
    <row r="22" spans="1:40" ht="18" customHeight="1" x14ac:dyDescent="0.15">
      <c r="A22" s="80">
        <v>12</v>
      </c>
      <c r="B22" s="81"/>
      <c r="C22" s="82"/>
      <c r="D22" s="83"/>
      <c r="E22" s="84"/>
      <c r="F22" s="85"/>
      <c r="G22" s="85"/>
      <c r="H22" s="85"/>
      <c r="I22" s="85"/>
      <c r="J22" s="85"/>
      <c r="K22" s="85"/>
      <c r="L22" s="85"/>
      <c r="M22" s="85"/>
      <c r="N22" s="85"/>
      <c r="O22" s="85"/>
      <c r="P22" s="85"/>
      <c r="Q22" s="85"/>
      <c r="R22" s="85"/>
      <c r="S22" s="85"/>
      <c r="T22" s="85"/>
      <c r="U22" s="85"/>
      <c r="V22" s="85"/>
      <c r="W22" s="85"/>
      <c r="X22" s="85"/>
      <c r="Y22" s="85"/>
      <c r="Z22" s="85"/>
      <c r="AA22" s="85"/>
      <c r="AB22" s="85"/>
      <c r="AC22" s="85"/>
      <c r="AD22" s="85"/>
      <c r="AE22" s="85"/>
      <c r="AF22" s="85"/>
      <c r="AG22" s="85"/>
      <c r="AH22" s="104"/>
      <c r="AI22" s="104"/>
      <c r="AJ22" s="104"/>
      <c r="AK22" s="87">
        <f>+SUM(F22:AJ22)</f>
        <v>0</v>
      </c>
      <c r="AL22" s="88">
        <f>IF($AK$3="４週",AK22/4,AK22/(DAY(EOMONTH($F$9,0))/7))</f>
        <v>0</v>
      </c>
      <c r="AM22" s="238"/>
      <c r="AN22" s="238"/>
    </row>
    <row r="23" spans="1:40" ht="18" customHeight="1" x14ac:dyDescent="0.15">
      <c r="A23" s="80">
        <v>13</v>
      </c>
      <c r="B23" s="81"/>
      <c r="C23" s="82"/>
      <c r="D23" s="83"/>
      <c r="E23" s="84"/>
      <c r="F23" s="85"/>
      <c r="G23" s="85"/>
      <c r="H23" s="85"/>
      <c r="I23" s="85"/>
      <c r="J23" s="85"/>
      <c r="K23" s="85"/>
      <c r="L23" s="85"/>
      <c r="M23" s="85"/>
      <c r="N23" s="85"/>
      <c r="O23" s="85"/>
      <c r="P23" s="85"/>
      <c r="Q23" s="85"/>
      <c r="R23" s="85"/>
      <c r="S23" s="85"/>
      <c r="T23" s="85"/>
      <c r="U23" s="85"/>
      <c r="V23" s="85"/>
      <c r="W23" s="85"/>
      <c r="X23" s="85"/>
      <c r="Y23" s="85"/>
      <c r="Z23" s="85"/>
      <c r="AA23" s="85"/>
      <c r="AB23" s="85"/>
      <c r="AC23" s="85"/>
      <c r="AD23" s="85"/>
      <c r="AE23" s="85"/>
      <c r="AF23" s="85"/>
      <c r="AG23" s="85"/>
      <c r="AH23" s="104"/>
      <c r="AI23" s="104"/>
      <c r="AJ23" s="104"/>
      <c r="AK23" s="87">
        <f>+SUM(F23:AJ23)</f>
        <v>0</v>
      </c>
      <c r="AL23" s="88">
        <f>IF($AK$3="４週",AK23/4,AK23/(DAY(EOMONTH($F$9,0))/7))</f>
        <v>0</v>
      </c>
      <c r="AM23" s="238"/>
      <c r="AN23" s="238"/>
    </row>
    <row r="24" spans="1:40" ht="18" customHeight="1" x14ac:dyDescent="0.15">
      <c r="A24" s="80">
        <v>14</v>
      </c>
      <c r="B24" s="81"/>
      <c r="C24" s="82"/>
      <c r="D24" s="83"/>
      <c r="E24" s="84"/>
      <c r="F24" s="85"/>
      <c r="G24" s="85"/>
      <c r="H24" s="85"/>
      <c r="I24" s="85"/>
      <c r="J24" s="85"/>
      <c r="K24" s="85"/>
      <c r="L24" s="85"/>
      <c r="M24" s="85"/>
      <c r="N24" s="85"/>
      <c r="O24" s="85"/>
      <c r="P24" s="85"/>
      <c r="Q24" s="85"/>
      <c r="R24" s="85"/>
      <c r="S24" s="85"/>
      <c r="T24" s="85"/>
      <c r="U24" s="85"/>
      <c r="V24" s="85"/>
      <c r="W24" s="85"/>
      <c r="X24" s="85"/>
      <c r="Y24" s="85"/>
      <c r="Z24" s="85"/>
      <c r="AA24" s="85"/>
      <c r="AB24" s="85"/>
      <c r="AC24" s="85"/>
      <c r="AD24" s="85"/>
      <c r="AE24" s="85"/>
      <c r="AF24" s="85"/>
      <c r="AG24" s="85"/>
      <c r="AH24" s="104"/>
      <c r="AI24" s="104"/>
      <c r="AJ24" s="104"/>
      <c r="AK24" s="87">
        <f>+SUM(F24:AJ24)</f>
        <v>0</v>
      </c>
      <c r="AL24" s="88">
        <f>IF($AK$3="４週",AK24/4,AK24/(DAY(EOMONTH($F$9,0))/7))</f>
        <v>0</v>
      </c>
      <c r="AM24" s="238"/>
      <c r="AN24" s="238"/>
    </row>
    <row r="25" spans="1:40" ht="18" customHeight="1" x14ac:dyDescent="0.15">
      <c r="A25" s="80">
        <v>15</v>
      </c>
      <c r="B25" s="81"/>
      <c r="C25" s="82"/>
      <c r="D25" s="83"/>
      <c r="E25" s="84"/>
      <c r="F25" s="85"/>
      <c r="G25" s="85"/>
      <c r="H25" s="85"/>
      <c r="I25" s="85"/>
      <c r="J25" s="85"/>
      <c r="K25" s="85"/>
      <c r="L25" s="85"/>
      <c r="M25" s="85"/>
      <c r="N25" s="85"/>
      <c r="O25" s="85"/>
      <c r="P25" s="85"/>
      <c r="Q25" s="85"/>
      <c r="R25" s="85"/>
      <c r="S25" s="85"/>
      <c r="T25" s="85"/>
      <c r="U25" s="85"/>
      <c r="V25" s="85"/>
      <c r="W25" s="85"/>
      <c r="X25" s="85"/>
      <c r="Y25" s="85"/>
      <c r="Z25" s="85"/>
      <c r="AA25" s="85"/>
      <c r="AB25" s="85"/>
      <c r="AC25" s="85"/>
      <c r="AD25" s="85"/>
      <c r="AE25" s="85"/>
      <c r="AF25" s="85"/>
      <c r="AG25" s="85"/>
      <c r="AH25" s="104"/>
      <c r="AI25" s="104"/>
      <c r="AJ25" s="104"/>
      <c r="AK25" s="87">
        <f>+SUM(F25:AJ25)</f>
        <v>0</v>
      </c>
      <c r="AL25" s="88">
        <f>IF($AK$3="４週",AK25/4,AK25/(DAY(EOMONTH($F$9,0))/7))</f>
        <v>0</v>
      </c>
      <c r="AM25" s="238"/>
      <c r="AN25" s="238"/>
    </row>
    <row r="26" spans="1:40" ht="18" customHeight="1" x14ac:dyDescent="0.15">
      <c r="A26" s="80">
        <v>16</v>
      </c>
      <c r="B26" s="81"/>
      <c r="C26" s="82"/>
      <c r="D26" s="83"/>
      <c r="E26" s="84"/>
      <c r="F26" s="85"/>
      <c r="G26" s="85"/>
      <c r="H26" s="85"/>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104"/>
      <c r="AI26" s="104"/>
      <c r="AJ26" s="104"/>
      <c r="AK26" s="87">
        <f>+SUM(F26:AJ26)</f>
        <v>0</v>
      </c>
      <c r="AL26" s="88">
        <f>IF($AK$3="４週",AK26/4,AK26/(DAY(EOMONTH($F$9,0))/7))</f>
        <v>0</v>
      </c>
      <c r="AM26" s="238"/>
      <c r="AN26" s="238"/>
    </row>
    <row r="27" spans="1:40" ht="18" customHeight="1" x14ac:dyDescent="0.15">
      <c r="A27" s="80">
        <v>17</v>
      </c>
      <c r="B27" s="81"/>
      <c r="C27" s="82"/>
      <c r="D27" s="83"/>
      <c r="E27" s="84"/>
      <c r="F27" s="85"/>
      <c r="G27" s="85"/>
      <c r="H27" s="85"/>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104"/>
      <c r="AI27" s="104"/>
      <c r="AJ27" s="104"/>
      <c r="AK27" s="87">
        <f>+SUM(F27:AJ27)</f>
        <v>0</v>
      </c>
      <c r="AL27" s="88">
        <f>IF($AK$3="４週",AK27/4,AK27/(DAY(EOMONTH($F$9,0))/7))</f>
        <v>0</v>
      </c>
      <c r="AM27" s="238"/>
      <c r="AN27" s="238"/>
    </row>
    <row r="28" spans="1:40" ht="18" customHeight="1" x14ac:dyDescent="0.15">
      <c r="A28" s="80">
        <v>18</v>
      </c>
      <c r="B28" s="81"/>
      <c r="C28" s="82"/>
      <c r="D28" s="83"/>
      <c r="E28" s="84"/>
      <c r="F28" s="85"/>
      <c r="G28" s="85"/>
      <c r="H28" s="85"/>
      <c r="I28" s="85"/>
      <c r="J28" s="85"/>
      <c r="K28" s="85"/>
      <c r="L28" s="85"/>
      <c r="M28" s="85"/>
      <c r="N28" s="85"/>
      <c r="O28" s="85"/>
      <c r="P28" s="85"/>
      <c r="Q28" s="85"/>
      <c r="R28" s="85"/>
      <c r="S28" s="85"/>
      <c r="T28" s="85"/>
      <c r="U28" s="85"/>
      <c r="V28" s="85"/>
      <c r="W28" s="85"/>
      <c r="X28" s="85"/>
      <c r="Y28" s="85"/>
      <c r="Z28" s="85"/>
      <c r="AA28" s="85"/>
      <c r="AB28" s="85"/>
      <c r="AC28" s="85"/>
      <c r="AD28" s="85"/>
      <c r="AE28" s="85"/>
      <c r="AF28" s="85"/>
      <c r="AG28" s="85"/>
      <c r="AH28" s="104"/>
      <c r="AI28" s="104"/>
      <c r="AJ28" s="104"/>
      <c r="AK28" s="87">
        <f>+SUM(F28:AJ28)</f>
        <v>0</v>
      </c>
      <c r="AL28" s="88">
        <f>IF($AK$3="４週",AK28/4,AK28/(DAY(EOMONTH($F$9,0))/7))</f>
        <v>0</v>
      </c>
      <c r="AM28" s="238"/>
      <c r="AN28" s="238"/>
    </row>
    <row r="29" spans="1:40" ht="18" customHeight="1" x14ac:dyDescent="0.15">
      <c r="A29" s="80">
        <v>19</v>
      </c>
      <c r="B29" s="81"/>
      <c r="C29" s="82"/>
      <c r="D29" s="83"/>
      <c r="E29" s="84"/>
      <c r="F29" s="85"/>
      <c r="G29" s="85"/>
      <c r="H29" s="85"/>
      <c r="I29" s="85"/>
      <c r="J29" s="85"/>
      <c r="K29" s="85"/>
      <c r="L29" s="85"/>
      <c r="M29" s="85"/>
      <c r="N29" s="85"/>
      <c r="O29" s="85"/>
      <c r="P29" s="85"/>
      <c r="Q29" s="85"/>
      <c r="R29" s="85"/>
      <c r="S29" s="85"/>
      <c r="T29" s="85"/>
      <c r="U29" s="85"/>
      <c r="V29" s="85"/>
      <c r="W29" s="85"/>
      <c r="X29" s="85"/>
      <c r="Y29" s="85"/>
      <c r="Z29" s="85"/>
      <c r="AA29" s="85"/>
      <c r="AB29" s="85"/>
      <c r="AC29" s="85"/>
      <c r="AD29" s="85"/>
      <c r="AE29" s="85"/>
      <c r="AF29" s="85"/>
      <c r="AG29" s="85"/>
      <c r="AH29" s="104"/>
      <c r="AI29" s="104"/>
      <c r="AJ29" s="104"/>
      <c r="AK29" s="87">
        <f>+SUM(F29:AJ29)</f>
        <v>0</v>
      </c>
      <c r="AL29" s="88">
        <f>IF($AK$3="４週",AK29/4,AK29/(DAY(EOMONTH($F$9,0))/7))</f>
        <v>0</v>
      </c>
      <c r="AM29" s="238"/>
      <c r="AN29" s="238"/>
    </row>
    <row r="30" spans="1:40" ht="18" customHeight="1" x14ac:dyDescent="0.15">
      <c r="A30" s="80">
        <v>20</v>
      </c>
      <c r="B30" s="81"/>
      <c r="C30" s="82"/>
      <c r="D30" s="83"/>
      <c r="E30" s="84"/>
      <c r="F30" s="85"/>
      <c r="G30" s="85"/>
      <c r="H30" s="85"/>
      <c r="I30" s="85"/>
      <c r="J30" s="85"/>
      <c r="K30" s="85"/>
      <c r="L30" s="85"/>
      <c r="M30" s="85"/>
      <c r="N30" s="85"/>
      <c r="O30" s="85"/>
      <c r="P30" s="85"/>
      <c r="Q30" s="85"/>
      <c r="R30" s="85"/>
      <c r="S30" s="85"/>
      <c r="T30" s="85"/>
      <c r="U30" s="85"/>
      <c r="V30" s="85"/>
      <c r="W30" s="85"/>
      <c r="X30" s="85"/>
      <c r="Y30" s="85"/>
      <c r="Z30" s="85"/>
      <c r="AA30" s="85"/>
      <c r="AB30" s="85"/>
      <c r="AC30" s="85"/>
      <c r="AD30" s="85"/>
      <c r="AE30" s="85"/>
      <c r="AF30" s="85"/>
      <c r="AG30" s="85"/>
      <c r="AH30" s="104"/>
      <c r="AI30" s="104"/>
      <c r="AJ30" s="104"/>
      <c r="AK30" s="87">
        <f>+SUM(F30:AJ30)</f>
        <v>0</v>
      </c>
      <c r="AL30" s="88">
        <f>IF($AK$3="４週",AK30/4,AK30/(DAY(EOMONTH($F$9,0))/7))</f>
        <v>0</v>
      </c>
      <c r="AM30" s="238"/>
      <c r="AN30" s="238"/>
    </row>
    <row r="31" spans="1:40" ht="18" customHeight="1" x14ac:dyDescent="0.15">
      <c r="A31" s="231" t="s">
        <v>112</v>
      </c>
      <c r="B31" s="234"/>
      <c r="C31" s="234"/>
      <c r="D31" s="234"/>
      <c r="E31" s="234"/>
      <c r="F31" s="89">
        <f>+SUM(F11:F30)</f>
        <v>0</v>
      </c>
      <c r="G31" s="89">
        <f>+SUM(G11:G30)</f>
        <v>0</v>
      </c>
      <c r="H31" s="89">
        <f>+SUM(H11:H30)</f>
        <v>0</v>
      </c>
      <c r="I31" s="89">
        <f>+SUM(I11:I30)</f>
        <v>0</v>
      </c>
      <c r="J31" s="89">
        <f>+SUM(J11:J30)</f>
        <v>0</v>
      </c>
      <c r="K31" s="89">
        <f>+SUM(K11:K30)</f>
        <v>0</v>
      </c>
      <c r="L31" s="89">
        <f>+SUM(L11:L30)</f>
        <v>0</v>
      </c>
      <c r="M31" s="89">
        <f>+SUM(M11:M30)</f>
        <v>0</v>
      </c>
      <c r="N31" s="89">
        <f>+SUM(N11:N30)</f>
        <v>0</v>
      </c>
      <c r="O31" s="89">
        <f>+SUM(O11:O30)</f>
        <v>0</v>
      </c>
      <c r="P31" s="89">
        <f>+SUM(P11:P30)</f>
        <v>0</v>
      </c>
      <c r="Q31" s="89">
        <f>+SUM(Q11:Q30)</f>
        <v>0</v>
      </c>
      <c r="R31" s="89">
        <f>+SUM(R11:R30)</f>
        <v>0</v>
      </c>
      <c r="S31" s="89">
        <f>+SUM(S11:S30)</f>
        <v>0</v>
      </c>
      <c r="T31" s="89">
        <f>+SUM(T11:T30)</f>
        <v>0</v>
      </c>
      <c r="U31" s="89">
        <f>+SUM(U11:U30)</f>
        <v>0</v>
      </c>
      <c r="V31" s="89">
        <f>+SUM(V11:V30)</f>
        <v>0</v>
      </c>
      <c r="W31" s="89">
        <f>+SUM(W11:W30)</f>
        <v>0</v>
      </c>
      <c r="X31" s="89">
        <f>+SUM(X11:X30)</f>
        <v>0</v>
      </c>
      <c r="Y31" s="89">
        <f>+SUM(Y11:Y30)</f>
        <v>0</v>
      </c>
      <c r="Z31" s="89">
        <f>+SUM(Z11:Z30)</f>
        <v>0</v>
      </c>
      <c r="AA31" s="89">
        <f>+SUM(AA11:AA30)</f>
        <v>0</v>
      </c>
      <c r="AB31" s="89">
        <f>+SUM(AB11:AB30)</f>
        <v>0</v>
      </c>
      <c r="AC31" s="89">
        <f>+SUM(AC11:AC30)</f>
        <v>0</v>
      </c>
      <c r="AD31" s="89">
        <f>+SUM(AD11:AD30)</f>
        <v>0</v>
      </c>
      <c r="AE31" s="89">
        <f>+SUM(AE11:AE30)</f>
        <v>0</v>
      </c>
      <c r="AF31" s="89">
        <f>+SUM(AF11:AF30)</f>
        <v>0</v>
      </c>
      <c r="AG31" s="89">
        <f>+SUM(AG11:AG30)</f>
        <v>0</v>
      </c>
      <c r="AH31" s="104">
        <f>+SUM(AH11:AH30)</f>
        <v>0</v>
      </c>
      <c r="AI31" s="104">
        <f>+SUM(AI11:AI30)</f>
        <v>0</v>
      </c>
      <c r="AJ31" s="104">
        <f>+SUM(AJ11:AJ30)</f>
        <v>0</v>
      </c>
      <c r="AK31" s="87">
        <f>+SUM(F31:AJ31)</f>
        <v>0</v>
      </c>
      <c r="AL31" s="88">
        <f>IF($AK$3="４週",AK31/4,AK31/(DAY(EOMONTH($F$9,0))/7))</f>
        <v>0</v>
      </c>
      <c r="AM31" s="239"/>
      <c r="AN31" s="239"/>
    </row>
    <row r="32" spans="1:40" ht="18" customHeight="1" x14ac:dyDescent="0.15">
      <c r="A32" s="234" t="s">
        <v>113</v>
      </c>
      <c r="B32" s="234"/>
      <c r="C32" s="234"/>
      <c r="D32" s="234"/>
      <c r="E32" s="232"/>
      <c r="F32" s="90"/>
      <c r="G32" s="90"/>
      <c r="H32" s="90"/>
      <c r="I32" s="90"/>
      <c r="J32" s="90"/>
      <c r="K32" s="90"/>
      <c r="L32" s="90"/>
      <c r="M32" s="90"/>
      <c r="N32" s="90"/>
      <c r="O32" s="90"/>
      <c r="P32" s="90"/>
      <c r="Q32" s="90"/>
      <c r="R32" s="90"/>
      <c r="S32" s="90"/>
      <c r="T32" s="90"/>
      <c r="U32" s="90"/>
      <c r="V32" s="90"/>
      <c r="W32" s="90"/>
      <c r="X32" s="90"/>
      <c r="Y32" s="90"/>
      <c r="Z32" s="90"/>
      <c r="AA32" s="90"/>
      <c r="AB32" s="90"/>
      <c r="AC32" s="90"/>
      <c r="AD32" s="90"/>
      <c r="AE32" s="90"/>
      <c r="AF32" s="90"/>
      <c r="AG32" s="90"/>
      <c r="AH32" s="105"/>
      <c r="AI32" s="105"/>
      <c r="AJ32" s="105"/>
      <c r="AK32" s="89"/>
      <c r="AL32" s="86"/>
      <c r="AM32" s="239"/>
      <c r="AN32" s="239"/>
    </row>
    <row r="33" spans="1:40" ht="15" customHeight="1" x14ac:dyDescent="0.15">
      <c r="A33" s="101"/>
      <c r="B33" s="101"/>
      <c r="C33" s="101"/>
      <c r="D33" s="101"/>
      <c r="E33" s="101"/>
      <c r="F33" s="91"/>
      <c r="G33" s="91"/>
      <c r="H33" s="91"/>
      <c r="I33" s="91"/>
      <c r="J33" s="91"/>
      <c r="K33" s="91"/>
      <c r="L33" s="91"/>
      <c r="M33" s="91"/>
      <c r="N33" s="91"/>
      <c r="O33" s="91"/>
      <c r="P33" s="91"/>
      <c r="Q33" s="91"/>
      <c r="R33" s="91"/>
      <c r="S33" s="91"/>
      <c r="T33" s="91"/>
      <c r="U33" s="91"/>
      <c r="V33" s="91"/>
      <c r="W33" s="91"/>
      <c r="X33" s="91"/>
      <c r="Y33" s="91"/>
      <c r="Z33" s="91"/>
      <c r="AA33" s="91"/>
      <c r="AB33" s="91"/>
      <c r="AC33" s="91"/>
      <c r="AD33" s="91"/>
      <c r="AE33" s="91"/>
      <c r="AF33" s="91"/>
      <c r="AG33" s="91"/>
      <c r="AH33" s="91"/>
      <c r="AI33" s="91"/>
      <c r="AJ33" s="91"/>
      <c r="AK33" s="101"/>
      <c r="AL33" s="101"/>
      <c r="AM33" s="74"/>
    </row>
    <row r="34" spans="1:40" ht="15" customHeight="1" x14ac:dyDescent="0.15">
      <c r="A34" s="101"/>
      <c r="B34" s="101"/>
      <c r="C34" s="101"/>
      <c r="D34" s="101"/>
      <c r="E34" s="101"/>
      <c r="F34" s="91"/>
      <c r="G34" s="91"/>
      <c r="H34" s="91"/>
      <c r="I34" s="91"/>
      <c r="J34" s="91"/>
      <c r="K34" s="91"/>
      <c r="L34" s="91"/>
      <c r="M34" s="91"/>
      <c r="N34" s="91"/>
      <c r="O34" s="91"/>
      <c r="P34" s="91"/>
      <c r="Q34" s="91"/>
      <c r="R34" s="91"/>
      <c r="S34" s="91"/>
      <c r="T34" s="91"/>
      <c r="U34" s="91"/>
      <c r="V34" s="91"/>
      <c r="W34" s="91"/>
      <c r="X34" s="91"/>
      <c r="Y34" s="91"/>
      <c r="Z34" s="91"/>
      <c r="AA34" s="91"/>
      <c r="AB34" s="91"/>
      <c r="AC34" s="91"/>
      <c r="AD34" s="91"/>
      <c r="AE34" s="91"/>
      <c r="AF34" s="91"/>
      <c r="AG34" s="91"/>
      <c r="AH34" s="91"/>
      <c r="AI34" s="91"/>
      <c r="AJ34" s="91"/>
      <c r="AK34" s="101"/>
      <c r="AL34" s="101"/>
      <c r="AM34" s="74"/>
    </row>
    <row r="35" spans="1:40" ht="15" customHeight="1" x14ac:dyDescent="0.15">
      <c r="A35" s="101"/>
      <c r="B35" s="101"/>
      <c r="C35" s="101"/>
      <c r="D35" s="101"/>
      <c r="E35" s="101"/>
      <c r="F35" s="91"/>
      <c r="G35" s="91"/>
      <c r="H35" s="91"/>
      <c r="I35" s="91"/>
      <c r="J35" s="91"/>
      <c r="K35" s="91"/>
      <c r="L35" s="91"/>
      <c r="M35" s="91"/>
      <c r="N35" s="91"/>
      <c r="O35" s="91"/>
      <c r="P35" s="91"/>
      <c r="Q35" s="91"/>
      <c r="R35" s="91"/>
      <c r="S35" s="91"/>
      <c r="T35" s="91"/>
      <c r="U35" s="91"/>
      <c r="V35" s="91"/>
      <c r="W35" s="91"/>
      <c r="X35" s="91"/>
      <c r="Y35" s="91"/>
      <c r="Z35" s="91"/>
      <c r="AA35" s="91"/>
      <c r="AB35" s="91"/>
      <c r="AC35" s="91"/>
      <c r="AD35" s="91"/>
      <c r="AE35" s="91"/>
      <c r="AF35" s="91"/>
      <c r="AG35" s="91"/>
      <c r="AH35" s="91"/>
      <c r="AI35" s="91"/>
      <c r="AJ35" s="91"/>
      <c r="AK35" s="101"/>
      <c r="AL35" s="101"/>
      <c r="AM35" s="74"/>
    </row>
    <row r="36" spans="1:40" ht="21" customHeight="1" x14ac:dyDescent="0.15">
      <c r="A36" s="73" t="s">
        <v>114</v>
      </c>
      <c r="B36" s="76"/>
      <c r="C36" s="77"/>
      <c r="D36" s="77"/>
      <c r="E36" s="77"/>
      <c r="F36" s="77"/>
      <c r="G36" s="74"/>
      <c r="H36" s="74"/>
      <c r="I36" s="74"/>
      <c r="J36" s="74"/>
      <c r="K36" s="74"/>
      <c r="L36" s="74"/>
      <c r="M36" s="74"/>
      <c r="N36" s="74"/>
      <c r="O36" s="74"/>
      <c r="P36" s="74"/>
      <c r="Q36" s="74"/>
      <c r="R36" s="74"/>
      <c r="S36" s="74"/>
      <c r="T36" s="74"/>
      <c r="U36" s="74"/>
      <c r="V36" s="74"/>
      <c r="W36" s="74"/>
      <c r="X36" s="74"/>
      <c r="Y36" s="74"/>
      <c r="Z36" s="74"/>
      <c r="AA36" s="74"/>
      <c r="AB36" s="74"/>
      <c r="AC36" s="74"/>
      <c r="AD36" s="74"/>
      <c r="AE36" s="74"/>
      <c r="AF36" s="74"/>
      <c r="AG36" s="74"/>
      <c r="AH36" s="74"/>
      <c r="AI36" s="74"/>
      <c r="AJ36" s="74"/>
      <c r="AK36" s="74"/>
      <c r="AL36" s="77"/>
      <c r="AM36" s="77"/>
      <c r="AN36" s="74"/>
    </row>
    <row r="37" spans="1:40" ht="24.95" customHeight="1" x14ac:dyDescent="0.15">
      <c r="A37" s="74"/>
      <c r="B37" s="101"/>
      <c r="C37" s="272" t="str">
        <f>IF(VLOOKUP($AK$1,[6]選択肢!$A$1:$J$32,C42,FALSE)=0,"-",VLOOKUP($AK$1,[6]選択肢!$A$1:$J$32,C42,FALSE))</f>
        <v>管理者</v>
      </c>
      <c r="D37" s="273"/>
      <c r="E37" s="280" t="str">
        <f>IF(VLOOKUP($AK$1,[6]選択肢!$A$1:$J$32,E42,FALSE)=0,"-",VLOOKUP($AK$1,[6]選択肢!$A$1:$J$32,E42,FALSE))</f>
        <v>従業者</v>
      </c>
      <c r="F37" s="280"/>
      <c r="G37" s="280"/>
      <c r="H37" s="280"/>
      <c r="I37" s="272" t="str">
        <f>IF(VLOOKUP($AK$1,[6]選択肢!$A$1:$J$32,I42,FALSE)=0,"-",VLOOKUP($AK$1,[6]選択肢!$A$1:$J$32,I42,FALSE))</f>
        <v>-</v>
      </c>
      <c r="J37" s="273"/>
      <c r="K37" s="273"/>
      <c r="L37" s="273"/>
      <c r="M37" s="273"/>
      <c r="N37" s="271"/>
      <c r="O37" s="272" t="str">
        <f>IF(VLOOKUP($AK$1,[6]選択肢!$A$1:$J$32,O42,FALSE)=0,"-",VLOOKUP($AK$1,[6]選択肢!$A$1:$J$32,O42,FALSE))</f>
        <v>-</v>
      </c>
      <c r="P37" s="273"/>
      <c r="Q37" s="273"/>
      <c r="R37" s="273"/>
      <c r="S37" s="273"/>
      <c r="T37" s="271"/>
      <c r="U37" s="272" t="str">
        <f>IF(VLOOKUP($AK$1,[6]選択肢!$A$1:$J$32,U42,FALSE)=0,"-",VLOOKUP($AK$1,[6]選択肢!$A$1:$J$32,U42,FALSE))</f>
        <v>-</v>
      </c>
      <c r="V37" s="273"/>
      <c r="W37" s="273"/>
      <c r="X37" s="273"/>
      <c r="Y37" s="273"/>
      <c r="Z37" s="271"/>
      <c r="AA37" s="272" t="str">
        <f>IF(VLOOKUP($AK$1,[6]選択肢!$A$1:$J$32,AA42,FALSE)=0,"-",VLOOKUP($AK$1,[6]選択肢!$A$1:$J$32,AA42,FALSE))</f>
        <v>-</v>
      </c>
      <c r="AB37" s="273"/>
      <c r="AC37" s="273"/>
      <c r="AD37" s="273"/>
      <c r="AE37" s="273"/>
      <c r="AF37" s="271"/>
      <c r="AG37" s="280" t="str">
        <f>IF(VLOOKUP($AK$1,[6]選択肢!$A$1:$J$32,AG42,FALSE)=0,"-",VLOOKUP($AK$1,[6]選択肢!$A$1:$J$32,AG42,FALSE))</f>
        <v>-</v>
      </c>
      <c r="AH37" s="280"/>
      <c r="AI37" s="280"/>
      <c r="AJ37" s="280"/>
      <c r="AK37" s="280"/>
      <c r="AL37" s="280" t="str">
        <f>IF(VLOOKUP($AK$1,[6]選択肢!$A$1:$J$32,AL42,FALSE)=0,"-",VLOOKUP($AK$1,[6]選択肢!$A$1:$J$32,AL42,FALSE))</f>
        <v>-</v>
      </c>
      <c r="AM37" s="280"/>
      <c r="AN37" s="74"/>
    </row>
    <row r="38" spans="1:40" ht="18" customHeight="1" x14ac:dyDescent="0.15">
      <c r="A38" s="74"/>
      <c r="B38" s="101"/>
      <c r="C38" s="279" t="s">
        <v>115</v>
      </c>
      <c r="D38" s="279" t="s">
        <v>116</v>
      </c>
      <c r="E38" s="274" t="s">
        <v>115</v>
      </c>
      <c r="F38" s="278" t="s">
        <v>116</v>
      </c>
      <c r="G38" s="278"/>
      <c r="H38" s="278"/>
      <c r="I38" s="276" t="s">
        <v>115</v>
      </c>
      <c r="J38" s="277"/>
      <c r="K38" s="275"/>
      <c r="L38" s="276" t="s">
        <v>116</v>
      </c>
      <c r="M38" s="277"/>
      <c r="N38" s="275"/>
      <c r="O38" s="276" t="s">
        <v>115</v>
      </c>
      <c r="P38" s="277"/>
      <c r="Q38" s="275"/>
      <c r="R38" s="276" t="s">
        <v>116</v>
      </c>
      <c r="S38" s="277"/>
      <c r="T38" s="275"/>
      <c r="U38" s="276" t="s">
        <v>115</v>
      </c>
      <c r="V38" s="277"/>
      <c r="W38" s="275"/>
      <c r="X38" s="276" t="s">
        <v>116</v>
      </c>
      <c r="Y38" s="277"/>
      <c r="Z38" s="275"/>
      <c r="AA38" s="276" t="s">
        <v>115</v>
      </c>
      <c r="AB38" s="277"/>
      <c r="AC38" s="275"/>
      <c r="AD38" s="276" t="s">
        <v>116</v>
      </c>
      <c r="AE38" s="277"/>
      <c r="AF38" s="275"/>
      <c r="AG38" s="276" t="s">
        <v>115</v>
      </c>
      <c r="AH38" s="277"/>
      <c r="AI38" s="275"/>
      <c r="AJ38" s="276" t="s">
        <v>116</v>
      </c>
      <c r="AK38" s="275"/>
      <c r="AL38" s="274" t="s">
        <v>173</v>
      </c>
      <c r="AM38" s="274" t="s">
        <v>172</v>
      </c>
      <c r="AN38" s="74"/>
    </row>
    <row r="39" spans="1:40" ht="18" customHeight="1" x14ac:dyDescent="0.15">
      <c r="A39" s="74"/>
      <c r="B39" s="93" t="s">
        <v>117</v>
      </c>
      <c r="C39" s="274">
        <f>COUNTIFS($B$11:$B$30,C$37,$C$11:$C$30,"A",$E$11:$E$30,"*")</f>
        <v>1</v>
      </c>
      <c r="D39" s="274">
        <f>COUNTIFS($B$11:$B$30,C$37,$C$11:$C$30,"B",$E$11:$E$30,"*")</f>
        <v>0</v>
      </c>
      <c r="E39" s="274">
        <f>COUNTIFS($B$11:$B$30,E$37,$C$11:$C$30,"A",$E$11:$E$30,"*")</f>
        <v>0</v>
      </c>
      <c r="F39" s="276">
        <f>COUNTIFS($B$11:$B$30,E$37,$C$11:$C$30,"B",$E$11:$E$30,"*")</f>
        <v>1</v>
      </c>
      <c r="G39" s="277"/>
      <c r="H39" s="275"/>
      <c r="I39" s="276">
        <f>COUNTIFS($B$11:$B$30,I$37,$C$11:$C$30,"A",$E$11:$E$30,"*")</f>
        <v>0</v>
      </c>
      <c r="J39" s="277"/>
      <c r="K39" s="275"/>
      <c r="L39" s="276">
        <f>COUNTIFS($B$11:$B$30,I$37,$C$11:$C$30,"B",$E$11:$E$30,"*")</f>
        <v>0</v>
      </c>
      <c r="M39" s="277"/>
      <c r="N39" s="275"/>
      <c r="O39" s="276">
        <f>COUNTIFS($B$11:$B$30,O$37,$C$11:$C$30,"A",$E$11:$E$30,"*")</f>
        <v>0</v>
      </c>
      <c r="P39" s="277"/>
      <c r="Q39" s="275"/>
      <c r="R39" s="276">
        <f>COUNTIFS($B$11:$B$30,O$37,$C$11:$C$30,"B",$E$11:$E$30,"*")</f>
        <v>0</v>
      </c>
      <c r="S39" s="277"/>
      <c r="T39" s="275"/>
      <c r="U39" s="276">
        <f>COUNTIFS($B$11:$B$30,U$37,$C$11:$C$30,"A",$E$11:$E$30,"*")</f>
        <v>0</v>
      </c>
      <c r="V39" s="277"/>
      <c r="W39" s="275"/>
      <c r="X39" s="276">
        <f>COUNTIFS($B$11:$B$30,U$37,$C$11:$C$30,"B",$E$11:$E$30,"*")</f>
        <v>0</v>
      </c>
      <c r="Y39" s="277"/>
      <c r="Z39" s="275"/>
      <c r="AA39" s="276">
        <f>COUNTIFS($B$11:$B$30,AA$37,$C$11:$C$30,"A",$E$11:$E$30,"*")</f>
        <v>0</v>
      </c>
      <c r="AB39" s="277"/>
      <c r="AC39" s="275"/>
      <c r="AD39" s="276">
        <f>COUNTIFS($B$11:$B$30,AA$37,$C$11:$C$30,"B",$E$11:$E$30,"*")</f>
        <v>0</v>
      </c>
      <c r="AE39" s="277"/>
      <c r="AF39" s="275"/>
      <c r="AG39" s="276">
        <f>COUNTIFS($B$11:$B$30,AG$37,$C$11:$C$30,"A",$E$11:$E$30,"*")</f>
        <v>0</v>
      </c>
      <c r="AH39" s="277"/>
      <c r="AI39" s="275"/>
      <c r="AJ39" s="276">
        <f>COUNTIFS($B$11:$B$30,AG$37,$C$11:$C$30,"B",$E$11:$E$30,"*")</f>
        <v>0</v>
      </c>
      <c r="AK39" s="275"/>
      <c r="AL39" s="274">
        <f>COUNTIFS($B$11:$B$30,AL$37,$C$11:$C$30,"A",$E$11:$E$30,"*")</f>
        <v>0</v>
      </c>
      <c r="AM39" s="274">
        <f>COUNTIFS($B$11:$B$30,AL$37,$C$11:$C$30,"B",$E$11:$E$30,"*")</f>
        <v>0</v>
      </c>
      <c r="AN39" s="74"/>
    </row>
    <row r="40" spans="1:40" ht="18" customHeight="1" x14ac:dyDescent="0.15">
      <c r="A40" s="74"/>
      <c r="B40" s="94" t="s">
        <v>118</v>
      </c>
      <c r="C40" s="274">
        <f>COUNTIFS($B$11:$B$30,C$37,$C$11:$C$30,"C",$E$11:$E$30,"*")</f>
        <v>0</v>
      </c>
      <c r="D40" s="274">
        <f>COUNTIFS($B$11:$B$30,C$37,$C$11:$C$30,"D",$E$11:$E$30,"*")</f>
        <v>0</v>
      </c>
      <c r="E40" s="274">
        <f>COUNTIFS($B$11:$B$30,E$37,$C$11:$C$30,"C",$E$11:$E$30,"*")</f>
        <v>1</v>
      </c>
      <c r="F40" s="276">
        <f>COUNTIFS($B$11:$B$30,E$37,$C$11:$C$30,"D",$E$11:$E$30,"*")</f>
        <v>1</v>
      </c>
      <c r="G40" s="277"/>
      <c r="H40" s="275"/>
      <c r="I40" s="276">
        <f>COUNTIFS($B$11:$B$30,I$37,$C$11:$C$30,"C",$E$11:$E$30,"*")</f>
        <v>0</v>
      </c>
      <c r="J40" s="277"/>
      <c r="K40" s="275"/>
      <c r="L40" s="276">
        <f>COUNTIFS($B$11:$B$30,I$37,$C$11:$C$30,"D",$E$11:$E$30,"*")</f>
        <v>0</v>
      </c>
      <c r="M40" s="277"/>
      <c r="N40" s="275"/>
      <c r="O40" s="276">
        <f>COUNTIFS($B$11:$B$30,O$37,$C$11:$C$30,"C",$E$11:$E$30,"*")</f>
        <v>0</v>
      </c>
      <c r="P40" s="277"/>
      <c r="Q40" s="275"/>
      <c r="R40" s="276">
        <f>COUNTIFS($B$11:$B$30,O$37,$C$11:$C$30,"D",$E$11:$E$30,"*")</f>
        <v>0</v>
      </c>
      <c r="S40" s="277"/>
      <c r="T40" s="275"/>
      <c r="U40" s="276">
        <f>COUNTIFS($B$11:$B$30,U$37,$C$11:$C$30,"C",$E$11:$E$30,"*")</f>
        <v>0</v>
      </c>
      <c r="V40" s="277"/>
      <c r="W40" s="275"/>
      <c r="X40" s="276">
        <f>COUNTIFS($B$11:$B$30,U$37,$C$11:$C$30,"D",$E$11:$E$30,"*")</f>
        <v>0</v>
      </c>
      <c r="Y40" s="277"/>
      <c r="Z40" s="275"/>
      <c r="AA40" s="276">
        <f>COUNTIFS($B$11:$B$30,AA$37,$C$11:$C$30,"C",$E$11:$E$30,"*")</f>
        <v>0</v>
      </c>
      <c r="AB40" s="277"/>
      <c r="AC40" s="275"/>
      <c r="AD40" s="276">
        <f>COUNTIFS($B$11:$B$30,AA$37,$C$11:$C$30,"D",$E$11:$E$30,"*")</f>
        <v>0</v>
      </c>
      <c r="AE40" s="277"/>
      <c r="AF40" s="275"/>
      <c r="AG40" s="276">
        <f>COUNTIFS($B$11:$B$30,AG$37,$C$11:$C$30,"C",$E$11:$E$30,"*")</f>
        <v>0</v>
      </c>
      <c r="AH40" s="277"/>
      <c r="AI40" s="275"/>
      <c r="AJ40" s="276">
        <f>COUNTIFS($B$11:$B$30,AG$37,$C$11:$C$30,"D",$E$11:$E$30,"*")</f>
        <v>0</v>
      </c>
      <c r="AK40" s="275"/>
      <c r="AL40" s="274">
        <f>COUNTIFS($B$11:$B$30,AL$37,$C$11:$C$30,"C",$E$11:$E$30,"*")</f>
        <v>0</v>
      </c>
      <c r="AM40" s="274">
        <f>COUNTIFS($B$11:$B$30,AL$37,$C$11:$C$30,"D",$E$11:$E$30,"*")</f>
        <v>0</v>
      </c>
      <c r="AN40" s="74"/>
    </row>
    <row r="41" spans="1:40" ht="24.95" customHeight="1" x14ac:dyDescent="0.15">
      <c r="A41" s="74"/>
      <c r="B41" s="94" t="s">
        <v>119</v>
      </c>
      <c r="C41" s="272">
        <f>IF($AK$3="４週",SUMIFS($AK$11:$AK$30,$B$11:$B$30,C37)/4/$AH$5,IF($AK$3="歴月",SUMIFS($AK$11:$AK$30,$B$11:$B$30,C37)/$AL$5,"記載する期間を選択してください"))</f>
        <v>0</v>
      </c>
      <c r="D41" s="271"/>
      <c r="E41" s="272">
        <f>IF($AK$3="４週",SUMIFS($AK$11:$AK$30,$B$11:$B$30,E37)/4/$AH$5,IF($AK$3="歴月",SUMIFS($AK$11:$AK$30,$B$11:$B$30,E37)/$AL$5,"記載する期間を選択してください"))</f>
        <v>0</v>
      </c>
      <c r="F41" s="273"/>
      <c r="G41" s="273"/>
      <c r="H41" s="271"/>
      <c r="I41" s="272">
        <f>IF($AK$3="４週",SUMIFS($AK$11:$AK$30,$B$11:$B$30,I37)/4/$AH$5,IF($AK$3="歴月",SUMIFS($AK$11:$AK$30,$B$11:$B$30,I37)/$AL$5,"記載する期間を選択してください"))</f>
        <v>0</v>
      </c>
      <c r="J41" s="273"/>
      <c r="K41" s="273"/>
      <c r="L41" s="273"/>
      <c r="M41" s="273"/>
      <c r="N41" s="271"/>
      <c r="O41" s="272">
        <f>IF($AK$3="４週",SUMIFS($AK$11:$AK$30,$B$11:$B$30,O37)/4/$AH$5,IF($AK$3="歴月",SUMIFS($AK$11:$AK$30,$B$11:$B$30,O37)/$AL$5,"記載する期間を選択してください"))</f>
        <v>0</v>
      </c>
      <c r="P41" s="273"/>
      <c r="Q41" s="273"/>
      <c r="R41" s="273"/>
      <c r="S41" s="273"/>
      <c r="T41" s="271"/>
      <c r="U41" s="272">
        <f>IF($AK$3="４週",SUMIFS($AK$11:$AK$30,$B$11:$B$30,U37)/4/$AH$5,IF($AK$3="歴月",SUMIFS($AK$11:$AK$30,$B$11:$B$30,U37)/$AL$5,"記載する期間を選択してください"))</f>
        <v>0</v>
      </c>
      <c r="V41" s="273"/>
      <c r="W41" s="273"/>
      <c r="X41" s="273"/>
      <c r="Y41" s="273"/>
      <c r="Z41" s="271"/>
      <c r="AA41" s="272">
        <f>IF($AK$3="４週",SUMIFS($AK$11:$AK$30,$B$11:$B$30,AA37)/4/$AH$5,IF($AK$3="歴月",SUMIFS($AK$11:$AK$30,$B$11:$B$30,AA37)/$AL$5,"記載する期間を選択してください"))</f>
        <v>0</v>
      </c>
      <c r="AB41" s="273"/>
      <c r="AC41" s="273"/>
      <c r="AD41" s="273"/>
      <c r="AE41" s="273"/>
      <c r="AF41" s="271"/>
      <c r="AG41" s="272">
        <f>IF($AK$3="４週",SUMIFS($AK$11:$AK$30,$B$11:$B$30,AG37)/4/$AH$5,IF($AK$3="歴月",SUMIFS($AK$11:$AK$30,$B$11:$B$30,AG37)/$AL$5,"記載する期間を選択してください"))</f>
        <v>0</v>
      </c>
      <c r="AH41" s="273"/>
      <c r="AI41" s="273"/>
      <c r="AJ41" s="273"/>
      <c r="AK41" s="271"/>
      <c r="AL41" s="272">
        <f>IF($AK$3="４週",SUMIFS($AK$11:$AK$30,$B$11:$B$30,AL37)/4/$AH$5,IF($AK$3="歴月",SUMIFS($AK$11:$AK$30,$B$11:$B$30,AL37)/$AL$5,"記載する期間を選択してください"))</f>
        <v>0</v>
      </c>
      <c r="AM41" s="271"/>
      <c r="AN41" s="74"/>
    </row>
    <row r="42" spans="1:40" ht="5.0999999999999996" customHeight="1" x14ac:dyDescent="0.15">
      <c r="A42" s="74"/>
      <c r="B42" s="76"/>
      <c r="C42" s="268">
        <v>2</v>
      </c>
      <c r="D42" s="268"/>
      <c r="E42" s="268">
        <v>3</v>
      </c>
      <c r="F42" s="268"/>
      <c r="G42" s="268"/>
      <c r="H42" s="268"/>
      <c r="I42" s="268">
        <v>4</v>
      </c>
      <c r="J42" s="268"/>
      <c r="K42" s="268"/>
      <c r="L42" s="268"/>
      <c r="M42" s="268"/>
      <c r="N42" s="268"/>
      <c r="O42" s="268">
        <v>5</v>
      </c>
      <c r="P42" s="268"/>
      <c r="Q42" s="268"/>
      <c r="R42" s="268"/>
      <c r="S42" s="268"/>
      <c r="T42" s="268"/>
      <c r="U42" s="268">
        <v>6</v>
      </c>
      <c r="V42" s="268"/>
      <c r="W42" s="268"/>
      <c r="X42" s="268"/>
      <c r="Y42" s="268"/>
      <c r="Z42" s="268"/>
      <c r="AA42" s="268">
        <v>7</v>
      </c>
      <c r="AB42" s="268"/>
      <c r="AC42" s="268"/>
      <c r="AD42" s="268"/>
      <c r="AE42" s="268"/>
      <c r="AF42" s="268"/>
      <c r="AG42" s="268">
        <v>8</v>
      </c>
      <c r="AH42" s="268"/>
      <c r="AI42" s="268"/>
      <c r="AJ42" s="268"/>
      <c r="AK42" s="268"/>
      <c r="AL42" s="268">
        <v>9</v>
      </c>
      <c r="AM42" s="270"/>
      <c r="AN42" s="74"/>
    </row>
    <row r="43" spans="1:40" ht="15" customHeight="1" x14ac:dyDescent="0.15">
      <c r="A43" s="91" t="s">
        <v>120</v>
      </c>
      <c r="B43" s="95"/>
      <c r="C43" s="269"/>
      <c r="D43" s="269"/>
      <c r="E43" s="269"/>
      <c r="F43" s="96"/>
      <c r="G43" s="269"/>
      <c r="H43" s="268"/>
      <c r="I43" s="268"/>
      <c r="J43" s="268"/>
      <c r="K43" s="268"/>
      <c r="L43" s="268"/>
      <c r="M43" s="268"/>
      <c r="N43" s="268"/>
      <c r="O43" s="268"/>
      <c r="P43" s="268"/>
      <c r="Q43" s="268"/>
      <c r="R43" s="268">
        <v>6</v>
      </c>
      <c r="S43" s="268"/>
      <c r="T43" s="268"/>
      <c r="U43" s="268"/>
      <c r="V43" s="268"/>
      <c r="W43" s="268"/>
      <c r="X43" s="268">
        <v>7</v>
      </c>
      <c r="Y43" s="268"/>
      <c r="Z43" s="268"/>
      <c r="AA43" s="268"/>
      <c r="AB43" s="268"/>
      <c r="AC43" s="268"/>
      <c r="AD43" s="268">
        <v>8</v>
      </c>
      <c r="AE43" s="268"/>
      <c r="AF43" s="268"/>
      <c r="AG43" s="97"/>
      <c r="AH43" s="97"/>
      <c r="AI43" s="97"/>
      <c r="AJ43" s="97">
        <v>9</v>
      </c>
      <c r="AK43" s="98"/>
      <c r="AL43" s="98"/>
      <c r="AM43" s="74"/>
    </row>
    <row r="44" spans="1:40" s="91" customFormat="1" ht="15" customHeight="1" x14ac:dyDescent="0.15">
      <c r="A44" s="91" t="s">
        <v>121</v>
      </c>
      <c r="B44" s="92"/>
      <c r="C44" s="92"/>
      <c r="D44" s="92"/>
      <c r="E44" s="92"/>
      <c r="F44" s="92"/>
      <c r="G44" s="92"/>
      <c r="H44" s="73"/>
      <c r="I44" s="73"/>
      <c r="J44" s="73"/>
      <c r="K44" s="73"/>
      <c r="L44" s="73"/>
      <c r="M44" s="73"/>
      <c r="N44" s="73"/>
      <c r="O44" s="73"/>
      <c r="P44" s="73"/>
      <c r="Q44" s="73"/>
      <c r="R44" s="73"/>
      <c r="S44" s="73"/>
      <c r="T44" s="73"/>
      <c r="U44" s="73"/>
      <c r="V44" s="73"/>
      <c r="W44" s="73"/>
      <c r="X44" s="73"/>
      <c r="Y44" s="73"/>
      <c r="Z44" s="73"/>
      <c r="AA44" s="73"/>
      <c r="AB44" s="73"/>
      <c r="AC44" s="73"/>
      <c r="AD44" s="73"/>
      <c r="AE44" s="73"/>
      <c r="AF44" s="73"/>
      <c r="AG44" s="73"/>
      <c r="AH44" s="73"/>
      <c r="AI44" s="73"/>
      <c r="AJ44" s="73"/>
      <c r="AK44" s="73"/>
      <c r="AL44" s="73"/>
      <c r="AM44" s="73"/>
    </row>
    <row r="45" spans="1:40" s="91" customFormat="1" ht="15" customHeight="1" x14ac:dyDescent="0.15">
      <c r="A45" s="91" t="s">
        <v>122</v>
      </c>
      <c r="B45" s="92"/>
      <c r="C45" s="92"/>
      <c r="D45" s="92"/>
      <c r="E45" s="92"/>
      <c r="F45" s="92"/>
      <c r="G45" s="92"/>
      <c r="H45" s="73"/>
      <c r="I45" s="73"/>
      <c r="J45" s="73"/>
      <c r="K45" s="73"/>
      <c r="L45" s="73"/>
      <c r="M45" s="73"/>
      <c r="N45" s="73"/>
      <c r="O45" s="73"/>
      <c r="P45" s="73"/>
      <c r="Q45" s="73"/>
      <c r="R45" s="73"/>
      <c r="S45" s="73"/>
      <c r="T45" s="73"/>
      <c r="U45" s="73"/>
      <c r="V45" s="73"/>
      <c r="W45" s="73"/>
      <c r="X45" s="73"/>
      <c r="Y45" s="73"/>
      <c r="Z45" s="73"/>
      <c r="AA45" s="73"/>
      <c r="AB45" s="73"/>
      <c r="AC45" s="73"/>
      <c r="AD45" s="73"/>
      <c r="AE45" s="73"/>
      <c r="AF45" s="73"/>
      <c r="AG45" s="73"/>
      <c r="AH45" s="73"/>
      <c r="AI45" s="73"/>
      <c r="AJ45" s="73"/>
      <c r="AK45" s="73"/>
      <c r="AL45" s="73"/>
      <c r="AM45" s="73"/>
    </row>
    <row r="46" spans="1:40" s="91" customFormat="1" ht="15" customHeight="1" x14ac:dyDescent="0.15">
      <c r="A46" s="91" t="s">
        <v>123</v>
      </c>
      <c r="B46" s="92"/>
      <c r="C46" s="92"/>
      <c r="D46" s="92"/>
      <c r="E46" s="92"/>
      <c r="F46" s="92"/>
      <c r="G46" s="92"/>
      <c r="H46" s="73"/>
      <c r="I46" s="73"/>
      <c r="J46" s="73"/>
      <c r="K46" s="73"/>
      <c r="L46" s="73"/>
      <c r="M46" s="73"/>
      <c r="N46" s="73"/>
      <c r="O46" s="73"/>
      <c r="P46" s="73"/>
      <c r="Q46" s="73"/>
      <c r="R46" s="73"/>
      <c r="S46" s="73"/>
      <c r="T46" s="73"/>
      <c r="U46" s="73"/>
      <c r="V46" s="73"/>
      <c r="W46" s="73"/>
      <c r="X46" s="73"/>
      <c r="Y46" s="73"/>
      <c r="Z46" s="73"/>
      <c r="AA46" s="73"/>
      <c r="AB46" s="73"/>
      <c r="AC46" s="73"/>
      <c r="AD46" s="73"/>
      <c r="AE46" s="73"/>
      <c r="AF46" s="73"/>
      <c r="AG46" s="73"/>
      <c r="AH46" s="73"/>
      <c r="AI46" s="73"/>
      <c r="AJ46" s="73"/>
      <c r="AK46" s="73"/>
      <c r="AL46" s="73"/>
      <c r="AM46" s="73"/>
    </row>
    <row r="47" spans="1:40" s="91" customFormat="1" ht="15" customHeight="1" x14ac:dyDescent="0.15">
      <c r="A47" s="91" t="s">
        <v>124</v>
      </c>
      <c r="B47" s="92"/>
      <c r="C47" s="92"/>
      <c r="D47" s="92"/>
      <c r="E47" s="92"/>
      <c r="F47" s="92"/>
      <c r="G47" s="92"/>
      <c r="H47" s="73"/>
      <c r="I47" s="73"/>
      <c r="J47" s="73"/>
      <c r="K47" s="73"/>
      <c r="L47" s="73"/>
      <c r="M47" s="73"/>
      <c r="N47" s="73"/>
      <c r="O47" s="73"/>
      <c r="P47" s="73"/>
      <c r="Q47" s="73"/>
      <c r="R47" s="73"/>
      <c r="S47" s="73"/>
      <c r="T47" s="73"/>
      <c r="U47" s="73"/>
      <c r="V47" s="73"/>
      <c r="W47" s="73"/>
      <c r="X47" s="73"/>
      <c r="Y47" s="73"/>
      <c r="Z47" s="73"/>
      <c r="AA47" s="73"/>
      <c r="AB47" s="73"/>
      <c r="AC47" s="73"/>
      <c r="AD47" s="73"/>
      <c r="AE47" s="73"/>
      <c r="AF47" s="73"/>
      <c r="AG47" s="73"/>
      <c r="AH47" s="73"/>
      <c r="AI47" s="73"/>
      <c r="AJ47" s="73"/>
      <c r="AK47" s="73"/>
      <c r="AL47" s="73"/>
      <c r="AM47" s="73"/>
    </row>
    <row r="48" spans="1:40" ht="15" customHeight="1" x14ac:dyDescent="0.15">
      <c r="A48" s="91" t="s">
        <v>125</v>
      </c>
      <c r="B48" s="99"/>
      <c r="C48" s="91"/>
      <c r="D48" s="91"/>
      <c r="E48" s="91"/>
      <c r="F48" s="91"/>
      <c r="G48" s="91"/>
    </row>
    <row r="49" spans="1:7" ht="15" customHeight="1" x14ac:dyDescent="0.15">
      <c r="A49" s="91" t="s">
        <v>126</v>
      </c>
      <c r="B49" s="99"/>
      <c r="C49" s="91"/>
      <c r="D49" s="91"/>
      <c r="E49" s="91"/>
      <c r="F49" s="91"/>
      <c r="G49" s="91"/>
    </row>
    <row r="50" spans="1:7" ht="15" customHeight="1" x14ac:dyDescent="0.15">
      <c r="A50" s="91"/>
      <c r="B50" s="93" t="s">
        <v>127</v>
      </c>
      <c r="C50" s="229" t="s">
        <v>128</v>
      </c>
      <c r="D50" s="229"/>
      <c r="E50" s="229"/>
      <c r="F50" s="91"/>
      <c r="G50" s="91"/>
    </row>
    <row r="51" spans="1:7" ht="15" customHeight="1" x14ac:dyDescent="0.15">
      <c r="A51" s="91"/>
      <c r="B51" s="100" t="s">
        <v>107</v>
      </c>
      <c r="C51" s="228" t="s">
        <v>129</v>
      </c>
      <c r="D51" s="228"/>
      <c r="E51" s="228"/>
      <c r="F51" s="91"/>
      <c r="G51" s="91"/>
    </row>
    <row r="52" spans="1:7" ht="15" customHeight="1" x14ac:dyDescent="0.15">
      <c r="A52" s="91"/>
      <c r="B52" s="100" t="s">
        <v>108</v>
      </c>
      <c r="C52" s="228" t="s">
        <v>130</v>
      </c>
      <c r="D52" s="228"/>
      <c r="E52" s="228"/>
      <c r="F52" s="91"/>
      <c r="G52" s="91"/>
    </row>
    <row r="53" spans="1:7" ht="15" customHeight="1" x14ac:dyDescent="0.15">
      <c r="A53" s="91"/>
      <c r="B53" s="100" t="s">
        <v>109</v>
      </c>
      <c r="C53" s="228" t="s">
        <v>131</v>
      </c>
      <c r="D53" s="228"/>
      <c r="E53" s="228"/>
      <c r="F53" s="91"/>
      <c r="G53" s="91"/>
    </row>
    <row r="54" spans="1:7" ht="15" customHeight="1" x14ac:dyDescent="0.15">
      <c r="A54" s="91"/>
      <c r="B54" s="100" t="s">
        <v>111</v>
      </c>
      <c r="C54" s="228" t="s">
        <v>132</v>
      </c>
      <c r="D54" s="228"/>
      <c r="E54" s="228"/>
      <c r="F54" s="91"/>
      <c r="G54" s="91"/>
    </row>
    <row r="55" spans="1:7" ht="15" customHeight="1" x14ac:dyDescent="0.15">
      <c r="A55" s="91"/>
      <c r="B55" s="91" t="s">
        <v>133</v>
      </c>
      <c r="C55" s="91"/>
      <c r="D55" s="91"/>
      <c r="E55" s="91"/>
      <c r="F55" s="91"/>
      <c r="G55" s="91"/>
    </row>
    <row r="56" spans="1:7" ht="15" customHeight="1" x14ac:dyDescent="0.15">
      <c r="A56" s="91"/>
      <c r="B56" s="91" t="s">
        <v>134</v>
      </c>
      <c r="C56" s="91"/>
      <c r="D56" s="91"/>
      <c r="E56" s="91"/>
      <c r="F56" s="91"/>
      <c r="G56" s="91"/>
    </row>
    <row r="57" spans="1:7" ht="15" customHeight="1" x14ac:dyDescent="0.15">
      <c r="A57" s="91"/>
      <c r="B57" s="91" t="s">
        <v>135</v>
      </c>
      <c r="C57" s="91"/>
      <c r="D57" s="91"/>
      <c r="E57" s="91"/>
      <c r="F57" s="91"/>
      <c r="G57" s="91"/>
    </row>
    <row r="58" spans="1:7" ht="15" customHeight="1" x14ac:dyDescent="0.15">
      <c r="A58" s="91" t="s">
        <v>136</v>
      </c>
      <c r="B58" s="99"/>
      <c r="C58" s="91"/>
      <c r="D58" s="91"/>
      <c r="E58" s="91"/>
      <c r="F58" s="91"/>
      <c r="G58" s="91"/>
    </row>
    <row r="59" spans="1:7" ht="15" customHeight="1" x14ac:dyDescent="0.15">
      <c r="A59" s="91" t="s">
        <v>137</v>
      </c>
      <c r="B59" s="99"/>
      <c r="C59" s="91"/>
      <c r="D59" s="91"/>
      <c r="E59" s="91"/>
      <c r="F59" s="91"/>
      <c r="G59" s="91"/>
    </row>
    <row r="60" spans="1:7" ht="15" customHeight="1" x14ac:dyDescent="0.15">
      <c r="A60" s="91" t="s">
        <v>138</v>
      </c>
      <c r="B60" s="99"/>
      <c r="C60" s="91"/>
      <c r="D60" s="91"/>
      <c r="E60" s="91"/>
      <c r="F60" s="91"/>
      <c r="G60" s="91"/>
    </row>
    <row r="61" spans="1:7" ht="15" customHeight="1" x14ac:dyDescent="0.15">
      <c r="A61" s="91" t="s">
        <v>139</v>
      </c>
      <c r="B61" s="99"/>
      <c r="C61" s="91"/>
      <c r="D61" s="91"/>
      <c r="E61" s="91"/>
      <c r="F61" s="91"/>
      <c r="G61" s="91"/>
    </row>
    <row r="62" spans="1:7" ht="15" customHeight="1" x14ac:dyDescent="0.15">
      <c r="A62" s="91" t="s">
        <v>140</v>
      </c>
      <c r="B62" s="99"/>
      <c r="C62" s="91"/>
      <c r="D62" s="91"/>
      <c r="E62" s="91"/>
      <c r="F62" s="91"/>
      <c r="G62" s="91"/>
    </row>
    <row r="63" spans="1:7" ht="15" customHeight="1" x14ac:dyDescent="0.15">
      <c r="A63" s="91" t="s">
        <v>141</v>
      </c>
      <c r="B63" s="99"/>
      <c r="C63" s="91"/>
      <c r="D63" s="91"/>
      <c r="E63" s="91"/>
      <c r="F63" s="91"/>
      <c r="G63" s="91"/>
    </row>
    <row r="64" spans="1:7" ht="15" customHeight="1" x14ac:dyDescent="0.15">
      <c r="A64" s="91"/>
      <c r="B64" s="91" t="s">
        <v>142</v>
      </c>
      <c r="C64" s="91"/>
      <c r="D64" s="91"/>
      <c r="E64" s="91"/>
      <c r="F64" s="91"/>
      <c r="G64" s="91"/>
    </row>
    <row r="65" spans="1:7" ht="15" customHeight="1" x14ac:dyDescent="0.15">
      <c r="A65" s="91"/>
      <c r="B65" s="91" t="s">
        <v>143</v>
      </c>
      <c r="C65" s="91"/>
      <c r="D65" s="91"/>
      <c r="E65" s="91"/>
      <c r="F65" s="91"/>
      <c r="G65" s="91"/>
    </row>
    <row r="66" spans="1:7" ht="15" customHeight="1" x14ac:dyDescent="0.15">
      <c r="A66" s="91" t="s">
        <v>144</v>
      </c>
      <c r="B66" s="99"/>
      <c r="C66" s="91"/>
      <c r="D66" s="91"/>
      <c r="E66" s="91"/>
      <c r="F66" s="91"/>
      <c r="G66" s="91"/>
    </row>
    <row r="67" spans="1:7" ht="15" customHeight="1" x14ac:dyDescent="0.15">
      <c r="A67" s="91" t="s">
        <v>145</v>
      </c>
      <c r="B67" s="99"/>
      <c r="C67" s="91"/>
      <c r="D67" s="91"/>
      <c r="E67" s="91"/>
      <c r="F67" s="91"/>
      <c r="G67" s="91"/>
    </row>
    <row r="68" spans="1:7" ht="15" customHeight="1" x14ac:dyDescent="0.15">
      <c r="A68" s="91" t="s">
        <v>146</v>
      </c>
      <c r="B68" s="99"/>
      <c r="C68" s="91"/>
      <c r="D68" s="91"/>
      <c r="E68" s="91"/>
      <c r="F68" s="91"/>
      <c r="G68" s="91"/>
    </row>
    <row r="69" spans="1:7" ht="15" customHeight="1" x14ac:dyDescent="0.15">
      <c r="A69" s="91" t="s">
        <v>147</v>
      </c>
      <c r="B69" s="99"/>
      <c r="C69" s="91"/>
      <c r="D69" s="91"/>
      <c r="E69" s="91"/>
      <c r="F69" s="91"/>
      <c r="G69" s="91"/>
    </row>
    <row r="70" spans="1:7" ht="15" customHeight="1" x14ac:dyDescent="0.15">
      <c r="A70" s="91" t="s">
        <v>148</v>
      </c>
      <c r="B70" s="99"/>
      <c r="C70" s="91"/>
      <c r="D70" s="91"/>
      <c r="E70" s="91"/>
      <c r="F70" s="91"/>
      <c r="G70" s="91"/>
    </row>
    <row r="71" spans="1:7" ht="15" customHeight="1" x14ac:dyDescent="0.15">
      <c r="A71" s="91" t="s">
        <v>149</v>
      </c>
      <c r="B71" s="99"/>
      <c r="C71" s="91"/>
      <c r="D71" s="91"/>
      <c r="E71" s="91"/>
      <c r="F71" s="91"/>
      <c r="G71" s="91"/>
    </row>
    <row r="72" spans="1:7" ht="15" customHeight="1" x14ac:dyDescent="0.15">
      <c r="A72" s="91" t="s">
        <v>150</v>
      </c>
      <c r="B72" s="99"/>
      <c r="C72" s="91"/>
      <c r="D72" s="91"/>
      <c r="E72" s="91"/>
      <c r="F72" s="91"/>
      <c r="G72" s="91"/>
    </row>
    <row r="73" spans="1:7" ht="15" customHeight="1" x14ac:dyDescent="0.15">
      <c r="A73" s="91" t="s">
        <v>151</v>
      </c>
      <c r="B73" s="99"/>
      <c r="C73" s="91"/>
      <c r="D73" s="91"/>
      <c r="E73" s="91"/>
      <c r="F73" s="91"/>
      <c r="G73" s="91"/>
    </row>
  </sheetData>
  <mergeCells count="101">
    <mergeCell ref="AK3:AN3"/>
    <mergeCell ref="AK4:AN4"/>
    <mergeCell ref="AH5:AJ5"/>
    <mergeCell ref="F7:AJ7"/>
    <mergeCell ref="AK7:AK10"/>
    <mergeCell ref="B9:B10"/>
    <mergeCell ref="AM11:AN11"/>
    <mergeCell ref="AK1:AN1"/>
    <mergeCell ref="M2:P2"/>
    <mergeCell ref="Q2:R2"/>
    <mergeCell ref="S2:T2"/>
    <mergeCell ref="U2:V2"/>
    <mergeCell ref="AK2:AN2"/>
    <mergeCell ref="F8:L8"/>
    <mergeCell ref="M8:S8"/>
    <mergeCell ref="T8:Z8"/>
    <mergeCell ref="AA8:AG8"/>
    <mergeCell ref="AH8:AJ8"/>
    <mergeCell ref="A7:A10"/>
    <mergeCell ref="B7:B8"/>
    <mergeCell ref="C7:C10"/>
    <mergeCell ref="D7:D10"/>
    <mergeCell ref="E7:E10"/>
    <mergeCell ref="AM12:AN12"/>
    <mergeCell ref="AM13:AN13"/>
    <mergeCell ref="AM14:AN14"/>
    <mergeCell ref="AM15:AN15"/>
    <mergeCell ref="AL7:AL10"/>
    <mergeCell ref="AM7:AN10"/>
    <mergeCell ref="AM16:AN16"/>
    <mergeCell ref="AM17:AN17"/>
    <mergeCell ref="AM18:AN18"/>
    <mergeCell ref="AM19:AN19"/>
    <mergeCell ref="AM20:AN20"/>
    <mergeCell ref="AM21:AN21"/>
    <mergeCell ref="AG37:AK37"/>
    <mergeCell ref="AL37:AM37"/>
    <mergeCell ref="AM22:AN22"/>
    <mergeCell ref="AM23:AN23"/>
    <mergeCell ref="AM24:AN24"/>
    <mergeCell ref="AM25:AN25"/>
    <mergeCell ref="AM26:AN26"/>
    <mergeCell ref="AM27:AN27"/>
    <mergeCell ref="AM28:AN28"/>
    <mergeCell ref="AM29:AN29"/>
    <mergeCell ref="AM30:AN30"/>
    <mergeCell ref="A31:E31"/>
    <mergeCell ref="AM31:AN32"/>
    <mergeCell ref="A32:E32"/>
    <mergeCell ref="C37:D37"/>
    <mergeCell ref="E37:H37"/>
    <mergeCell ref="I37:N37"/>
    <mergeCell ref="O37:T37"/>
    <mergeCell ref="U37:Z37"/>
    <mergeCell ref="AA37:AF37"/>
    <mergeCell ref="AJ39:AK39"/>
    <mergeCell ref="F38:H38"/>
    <mergeCell ref="I38:K38"/>
    <mergeCell ref="L38:N38"/>
    <mergeCell ref="O38:Q38"/>
    <mergeCell ref="R38:T38"/>
    <mergeCell ref="U38:W38"/>
    <mergeCell ref="X38:Z38"/>
    <mergeCell ref="AA38:AC38"/>
    <mergeCell ref="AD38:AF38"/>
    <mergeCell ref="R39:T39"/>
    <mergeCell ref="U39:W39"/>
    <mergeCell ref="X39:Z39"/>
    <mergeCell ref="AA39:AC39"/>
    <mergeCell ref="AD39:AF39"/>
    <mergeCell ref="AG39:AI39"/>
    <mergeCell ref="U40:W40"/>
    <mergeCell ref="C53:E53"/>
    <mergeCell ref="C54:E54"/>
    <mergeCell ref="AA41:AF41"/>
    <mergeCell ref="AG38:AI38"/>
    <mergeCell ref="AJ38:AK38"/>
    <mergeCell ref="F39:H39"/>
    <mergeCell ref="I39:K39"/>
    <mergeCell ref="L39:N39"/>
    <mergeCell ref="O39:Q39"/>
    <mergeCell ref="C41:D41"/>
    <mergeCell ref="E41:H41"/>
    <mergeCell ref="I41:N41"/>
    <mergeCell ref="O41:T41"/>
    <mergeCell ref="U41:Z41"/>
    <mergeCell ref="F40:H40"/>
    <mergeCell ref="I40:K40"/>
    <mergeCell ref="L40:N40"/>
    <mergeCell ref="O40:Q40"/>
    <mergeCell ref="R40:T40"/>
    <mergeCell ref="AG41:AK41"/>
    <mergeCell ref="AL41:AM41"/>
    <mergeCell ref="C50:E50"/>
    <mergeCell ref="C51:E51"/>
    <mergeCell ref="C52:E52"/>
    <mergeCell ref="X40:Z40"/>
    <mergeCell ref="AA40:AC40"/>
    <mergeCell ref="AD40:AF40"/>
    <mergeCell ref="AG40:AI40"/>
    <mergeCell ref="AJ40:AK40"/>
  </mergeCells>
  <phoneticPr fontId="3"/>
  <dataValidations count="5">
    <dataValidation allowBlank="1" showInputMessage="1" sqref="B11" xr:uid="{9AF0AFFD-372F-47B5-9D2B-EB67BBF95A2C}"/>
    <dataValidation type="list" allowBlank="1" showInputMessage="1" sqref="B12:B30" xr:uid="{7DB857D0-3160-41BE-9AEC-D4A43CB5ED46}">
      <formula1>INDIRECT($AK$1)</formula1>
    </dataValidation>
    <dataValidation type="list" allowBlank="1" showInputMessage="1" showErrorMessage="1" sqref="AK4:AN4" xr:uid="{70227903-CF65-4B31-BECB-AA7267D6EA09}">
      <formula1>"予定,実績"</formula1>
    </dataValidation>
    <dataValidation type="list" allowBlank="1" showInputMessage="1" showErrorMessage="1" sqref="AK3:AN3" xr:uid="{FC6F488A-B091-4DA6-9F65-16D33B3E68EF}">
      <formula1>"４週,歴月"</formula1>
    </dataValidation>
    <dataValidation type="list" allowBlank="1" showInputMessage="1" showErrorMessage="1" sqref="C11:C30" xr:uid="{612BC13D-4C08-4E06-A4E3-C1AC587220EB}">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83" orientation="landscape" r:id="rId1"/>
  <headerFooter alignWithMargins="0">
    <oddHeader>&amp;L&amp;"ＭＳ ゴシック,標準"&amp;10（参考様式）</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075E9-82D1-43AE-AEF9-6136CA859805}">
  <sheetPr>
    <pageSetUpPr fitToPage="1"/>
  </sheetPr>
  <dimension ref="A1:AO76"/>
  <sheetViews>
    <sheetView showGridLines="0" view="pageBreakPreview" zoomScaleNormal="100" zoomScaleSheetLayoutView="100" workbookViewId="0"/>
  </sheetViews>
  <sheetFormatPr defaultColWidth="9.125" defaultRowHeight="21" customHeight="1" x14ac:dyDescent="0.15"/>
  <cols>
    <col min="1" max="1" width="2.875" style="76" customWidth="1"/>
    <col min="2" max="2" width="13.5" style="71" customWidth="1"/>
    <col min="3" max="3" width="7.375" style="76" customWidth="1"/>
    <col min="4" max="5" width="8.5" style="76" customWidth="1"/>
    <col min="6" max="36" width="2.875" style="76" customWidth="1"/>
    <col min="37" max="37" width="7.375" style="76" customWidth="1"/>
    <col min="38" max="39" width="8.5" style="76" customWidth="1"/>
    <col min="40" max="40" width="6.25" style="76" customWidth="1"/>
    <col min="41" max="16384" width="9.125" style="76"/>
  </cols>
  <sheetData>
    <row r="1" spans="1:41" ht="20.100000000000001" customHeight="1" x14ac:dyDescent="0.15">
      <c r="A1" s="70" t="s">
        <v>80</v>
      </c>
      <c r="C1" s="72"/>
      <c r="D1" s="72"/>
      <c r="E1" s="72"/>
      <c r="F1" s="72"/>
      <c r="G1" s="72"/>
      <c r="H1" s="72"/>
      <c r="I1" s="72"/>
      <c r="J1" s="72"/>
      <c r="K1" s="72"/>
      <c r="L1" s="72"/>
      <c r="M1" s="72"/>
      <c r="N1" s="72"/>
      <c r="O1" s="72"/>
      <c r="P1" s="72"/>
      <c r="Q1" s="72"/>
      <c r="R1" s="72"/>
      <c r="S1" s="72"/>
      <c r="T1" s="72"/>
      <c r="U1" s="72"/>
      <c r="V1" s="72"/>
      <c r="W1" s="72"/>
      <c r="X1" s="73"/>
      <c r="Y1" s="73"/>
      <c r="Z1" s="74"/>
      <c r="AA1" s="74"/>
      <c r="AB1" s="74"/>
      <c r="AC1" s="74"/>
      <c r="AD1" s="286"/>
      <c r="AE1" s="286"/>
      <c r="AF1" s="286"/>
      <c r="AG1" s="286"/>
      <c r="AH1" s="286"/>
      <c r="AI1" s="75" t="s">
        <v>81</v>
      </c>
      <c r="AJ1" s="75"/>
      <c r="AK1" s="247" t="s">
        <v>183</v>
      </c>
      <c r="AL1" s="247"/>
      <c r="AM1" s="247"/>
      <c r="AN1" s="247"/>
    </row>
    <row r="2" spans="1:41" ht="18" customHeight="1" x14ac:dyDescent="0.15">
      <c r="A2" s="74"/>
      <c r="B2" s="77"/>
      <c r="C2" s="77"/>
      <c r="D2" s="77"/>
      <c r="E2" s="77"/>
      <c r="F2" s="77"/>
      <c r="G2" s="77"/>
      <c r="H2" s="77"/>
      <c r="I2" s="77"/>
      <c r="J2" s="77"/>
      <c r="K2" s="77"/>
      <c r="L2" s="77"/>
      <c r="M2" s="248">
        <v>2026</v>
      </c>
      <c r="N2" s="248"/>
      <c r="O2" s="248"/>
      <c r="P2" s="248"/>
      <c r="Q2" s="249" t="s">
        <v>82</v>
      </c>
      <c r="R2" s="249"/>
      <c r="S2" s="248">
        <v>4</v>
      </c>
      <c r="T2" s="248"/>
      <c r="U2" s="249" t="s">
        <v>83</v>
      </c>
      <c r="V2" s="249"/>
      <c r="W2" s="77"/>
      <c r="X2" s="77"/>
      <c r="Y2" s="77"/>
      <c r="Z2" s="74"/>
      <c r="AA2" s="74"/>
      <c r="AC2" s="75"/>
      <c r="AD2" s="77"/>
      <c r="AE2" s="77"/>
      <c r="AF2" s="77"/>
      <c r="AG2" s="77"/>
      <c r="AH2" s="77"/>
      <c r="AI2" s="75" t="s">
        <v>84</v>
      </c>
      <c r="AJ2" s="75"/>
      <c r="AK2" s="250"/>
      <c r="AL2" s="250"/>
      <c r="AM2" s="250"/>
      <c r="AN2" s="250"/>
    </row>
    <row r="3" spans="1:41" ht="18" customHeight="1" x14ac:dyDescent="0.15">
      <c r="A3" s="285"/>
      <c r="B3" s="285"/>
      <c r="C3" s="285"/>
      <c r="D3" s="285"/>
      <c r="E3" s="285"/>
      <c r="F3" s="285"/>
      <c r="G3" s="285"/>
      <c r="H3" s="285"/>
      <c r="I3" s="285"/>
      <c r="J3" s="285"/>
      <c r="K3" s="285"/>
      <c r="L3" s="285"/>
      <c r="M3" s="285"/>
      <c r="N3" s="285"/>
      <c r="O3" s="285"/>
      <c r="P3" s="285"/>
      <c r="Q3" s="285"/>
      <c r="R3" s="285"/>
      <c r="S3" s="285"/>
      <c r="T3" s="285"/>
      <c r="U3" s="285"/>
      <c r="V3" s="285"/>
      <c r="W3" s="285"/>
      <c r="Y3" s="281"/>
      <c r="Z3" s="281"/>
      <c r="AA3" s="281"/>
      <c r="AB3" s="74"/>
      <c r="AC3" s="281"/>
      <c r="AD3" s="281"/>
      <c r="AE3" s="281"/>
      <c r="AF3" s="281"/>
      <c r="AG3" s="281"/>
      <c r="AH3" s="281"/>
      <c r="AI3" s="284" t="s">
        <v>85</v>
      </c>
      <c r="AJ3" s="75"/>
      <c r="AK3" s="243" t="s">
        <v>86</v>
      </c>
      <c r="AL3" s="243"/>
      <c r="AM3" s="243"/>
      <c r="AN3" s="243"/>
      <c r="AO3" s="76" t="s">
        <v>152</v>
      </c>
    </row>
    <row r="4" spans="1:41" ht="18" customHeight="1" x14ac:dyDescent="0.15">
      <c r="A4" s="285"/>
      <c r="B4" s="285"/>
      <c r="C4" s="285"/>
      <c r="D4" s="285"/>
      <c r="E4" s="285"/>
      <c r="F4" s="285"/>
      <c r="G4" s="285"/>
      <c r="H4" s="285"/>
      <c r="I4" s="285"/>
      <c r="J4" s="285"/>
      <c r="K4" s="285"/>
      <c r="L4" s="285"/>
      <c r="M4" s="285"/>
      <c r="N4" s="285"/>
      <c r="O4" s="285"/>
      <c r="P4" s="285"/>
      <c r="Q4" s="285"/>
      <c r="R4" s="285"/>
      <c r="S4" s="285"/>
      <c r="T4" s="285"/>
      <c r="U4" s="285"/>
      <c r="V4" s="285"/>
      <c r="W4" s="285"/>
      <c r="Y4" s="281"/>
      <c r="Z4" s="281"/>
      <c r="AA4" s="281"/>
      <c r="AB4" s="74"/>
      <c r="AC4" s="281"/>
      <c r="AD4" s="281"/>
      <c r="AE4" s="281"/>
      <c r="AF4" s="281"/>
      <c r="AG4" s="281"/>
      <c r="AH4" s="281"/>
      <c r="AI4" s="284" t="s">
        <v>87</v>
      </c>
      <c r="AJ4" s="75"/>
      <c r="AK4" s="243"/>
      <c r="AL4" s="243"/>
      <c r="AM4" s="243"/>
      <c r="AN4" s="243"/>
      <c r="AO4" s="76" t="s">
        <v>153</v>
      </c>
    </row>
    <row r="5" spans="1:41" ht="18" customHeight="1" x14ac:dyDescent="0.15">
      <c r="A5" s="285"/>
      <c r="B5" s="285"/>
      <c r="C5" s="285"/>
      <c r="D5" s="285"/>
      <c r="E5" s="285"/>
      <c r="F5" s="285"/>
      <c r="G5" s="285"/>
      <c r="H5" s="285"/>
      <c r="I5" s="285"/>
      <c r="J5" s="285"/>
      <c r="K5" s="285"/>
      <c r="L5" s="285"/>
      <c r="M5" s="285"/>
      <c r="N5" s="285"/>
      <c r="O5" s="285"/>
      <c r="P5" s="285"/>
      <c r="Q5" s="285"/>
      <c r="R5" s="285"/>
      <c r="S5" s="285"/>
      <c r="U5" s="285"/>
      <c r="V5" s="285"/>
      <c r="W5" s="285"/>
      <c r="Y5" s="281"/>
      <c r="Z5" s="281"/>
      <c r="AA5" s="281"/>
      <c r="AB5" s="74"/>
      <c r="AC5" s="281"/>
      <c r="AD5" s="281"/>
      <c r="AE5" s="281"/>
      <c r="AF5" s="281"/>
      <c r="AG5" s="284" t="s">
        <v>88</v>
      </c>
      <c r="AH5" s="283">
        <v>40</v>
      </c>
      <c r="AI5" s="283"/>
      <c r="AJ5" s="283"/>
      <c r="AK5" s="281" t="s">
        <v>89</v>
      </c>
      <c r="AL5" s="282">
        <v>160</v>
      </c>
      <c r="AM5" s="281" t="s">
        <v>90</v>
      </c>
      <c r="AN5" s="74"/>
    </row>
    <row r="6" spans="1:41" ht="9.9499999999999993" customHeight="1" x14ac:dyDescent="0.15">
      <c r="A6" s="74"/>
      <c r="B6" s="101"/>
      <c r="C6" s="101"/>
      <c r="D6" s="101"/>
      <c r="E6" s="101"/>
      <c r="F6" s="101"/>
      <c r="G6" s="101"/>
      <c r="H6" s="101"/>
      <c r="I6" s="101"/>
      <c r="J6" s="101"/>
      <c r="K6" s="101"/>
      <c r="L6" s="101"/>
      <c r="M6" s="101"/>
      <c r="N6" s="101"/>
      <c r="O6" s="101"/>
      <c r="P6" s="101"/>
      <c r="Q6" s="101"/>
      <c r="R6" s="101"/>
      <c r="S6" s="101"/>
      <c r="T6" s="101"/>
      <c r="U6" s="101"/>
      <c r="V6" s="101"/>
      <c r="W6" s="101"/>
      <c r="X6" s="77"/>
      <c r="Y6" s="77"/>
      <c r="Z6" s="77"/>
      <c r="AA6" s="77"/>
      <c r="AB6" s="77"/>
      <c r="AC6" s="77"/>
      <c r="AD6" s="77"/>
      <c r="AE6" s="77"/>
      <c r="AF6" s="77"/>
      <c r="AG6" s="77"/>
      <c r="AH6" s="77"/>
      <c r="AI6" s="77"/>
      <c r="AJ6" s="77"/>
      <c r="AK6" s="77"/>
      <c r="AL6" s="77"/>
      <c r="AM6" s="74"/>
      <c r="AN6" s="74"/>
    </row>
    <row r="7" spans="1:41" ht="15" customHeight="1" x14ac:dyDescent="0.15">
      <c r="A7" s="239" t="s">
        <v>91</v>
      </c>
      <c r="B7" s="244" t="s">
        <v>92</v>
      </c>
      <c r="C7" s="235" t="s">
        <v>93</v>
      </c>
      <c r="D7" s="229" t="s">
        <v>94</v>
      </c>
      <c r="E7" s="231" t="s">
        <v>95</v>
      </c>
      <c r="F7" s="246" t="s">
        <v>96</v>
      </c>
      <c r="G7" s="246"/>
      <c r="H7" s="246"/>
      <c r="I7" s="246"/>
      <c r="J7" s="246"/>
      <c r="K7" s="246"/>
      <c r="L7" s="246"/>
      <c r="M7" s="246"/>
      <c r="N7" s="246"/>
      <c r="O7" s="246"/>
      <c r="P7" s="246"/>
      <c r="Q7" s="246"/>
      <c r="R7" s="246"/>
      <c r="S7" s="246"/>
      <c r="T7" s="246"/>
      <c r="U7" s="246"/>
      <c r="V7" s="246"/>
      <c r="W7" s="246"/>
      <c r="X7" s="246"/>
      <c r="Y7" s="246"/>
      <c r="Z7" s="246"/>
      <c r="AA7" s="246"/>
      <c r="AB7" s="246"/>
      <c r="AC7" s="246"/>
      <c r="AD7" s="246"/>
      <c r="AE7" s="246"/>
      <c r="AF7" s="246"/>
      <c r="AG7" s="246"/>
      <c r="AH7" s="246"/>
      <c r="AI7" s="246"/>
      <c r="AJ7" s="246"/>
      <c r="AK7" s="230" t="s">
        <v>97</v>
      </c>
      <c r="AL7" s="233" t="s">
        <v>98</v>
      </c>
      <c r="AM7" s="242" t="s">
        <v>99</v>
      </c>
      <c r="AN7" s="242"/>
    </row>
    <row r="8" spans="1:41" ht="15" customHeight="1" x14ac:dyDescent="0.15">
      <c r="A8" s="239"/>
      <c r="B8" s="245"/>
      <c r="C8" s="236"/>
      <c r="D8" s="229"/>
      <c r="E8" s="231"/>
      <c r="F8" s="229" t="s">
        <v>100</v>
      </c>
      <c r="G8" s="229"/>
      <c r="H8" s="229"/>
      <c r="I8" s="229"/>
      <c r="J8" s="229"/>
      <c r="K8" s="229"/>
      <c r="L8" s="229"/>
      <c r="M8" s="229" t="s">
        <v>101</v>
      </c>
      <c r="N8" s="229"/>
      <c r="O8" s="229"/>
      <c r="P8" s="229"/>
      <c r="Q8" s="229"/>
      <c r="R8" s="229"/>
      <c r="S8" s="229"/>
      <c r="T8" s="229" t="s">
        <v>102</v>
      </c>
      <c r="U8" s="229"/>
      <c r="V8" s="229"/>
      <c r="W8" s="229"/>
      <c r="X8" s="229"/>
      <c r="Y8" s="229"/>
      <c r="Z8" s="229"/>
      <c r="AA8" s="229" t="s">
        <v>103</v>
      </c>
      <c r="AB8" s="229"/>
      <c r="AC8" s="229"/>
      <c r="AD8" s="229"/>
      <c r="AE8" s="229"/>
      <c r="AF8" s="229"/>
      <c r="AG8" s="229"/>
      <c r="AH8" s="229" t="s">
        <v>104</v>
      </c>
      <c r="AI8" s="229"/>
      <c r="AJ8" s="229"/>
      <c r="AK8" s="230"/>
      <c r="AL8" s="233"/>
      <c r="AM8" s="242"/>
      <c r="AN8" s="242"/>
    </row>
    <row r="9" spans="1:41" ht="15" customHeight="1" x14ac:dyDescent="0.15">
      <c r="A9" s="239"/>
      <c r="B9" s="240" t="s">
        <v>105</v>
      </c>
      <c r="C9" s="236"/>
      <c r="D9" s="229"/>
      <c r="E9" s="231"/>
      <c r="F9" s="78">
        <f>DATE($M$2,$S$2,1)</f>
        <v>46113</v>
      </c>
      <c r="G9" s="78">
        <f>DATE($M$2,$S$2,2)</f>
        <v>46114</v>
      </c>
      <c r="H9" s="78">
        <f>DATE($M$2,$S$2,3)</f>
        <v>46115</v>
      </c>
      <c r="I9" s="78">
        <f>DATE($M$2,$S$2,4)</f>
        <v>46116</v>
      </c>
      <c r="J9" s="78">
        <f>DATE($M$2,$S$2,5)</f>
        <v>46117</v>
      </c>
      <c r="K9" s="78">
        <f>DATE($M$2,$S$2,6)</f>
        <v>46118</v>
      </c>
      <c r="L9" s="78">
        <f>DATE($M$2,$S$2,7)</f>
        <v>46119</v>
      </c>
      <c r="M9" s="78">
        <f>DATE($M$2,$S$2,8)</f>
        <v>46120</v>
      </c>
      <c r="N9" s="78">
        <f>DATE($M$2,$S$2,9)</f>
        <v>46121</v>
      </c>
      <c r="O9" s="78">
        <f>DATE($M$2,$S$2,10)</f>
        <v>46122</v>
      </c>
      <c r="P9" s="78">
        <f>DATE($M$2,$S$2,11)</f>
        <v>46123</v>
      </c>
      <c r="Q9" s="78">
        <f>DATE($M$2,$S$2,12)</f>
        <v>46124</v>
      </c>
      <c r="R9" s="78">
        <f>DATE($M$2,$S$2,13)</f>
        <v>46125</v>
      </c>
      <c r="S9" s="78">
        <f>DATE($M$2,$S$2,14)</f>
        <v>46126</v>
      </c>
      <c r="T9" s="78">
        <f>DATE($M$2,$S$2,15)</f>
        <v>46127</v>
      </c>
      <c r="U9" s="78">
        <f>DATE($M$2,$S$2,16)</f>
        <v>46128</v>
      </c>
      <c r="V9" s="78">
        <f>DATE($M$2,$S$2,17)</f>
        <v>46129</v>
      </c>
      <c r="W9" s="78">
        <f>DATE($M$2,$S$2,18)</f>
        <v>46130</v>
      </c>
      <c r="X9" s="78">
        <f>DATE($M$2,$S$2,19)</f>
        <v>46131</v>
      </c>
      <c r="Y9" s="78">
        <f>DATE($M$2,$S$2,20)</f>
        <v>46132</v>
      </c>
      <c r="Z9" s="78">
        <f>DATE($M$2,$S$2,21)</f>
        <v>46133</v>
      </c>
      <c r="AA9" s="78">
        <f>DATE($M$2,$S$2,22)</f>
        <v>46134</v>
      </c>
      <c r="AB9" s="78">
        <f>DATE($M$2,$S$2,23)</f>
        <v>46135</v>
      </c>
      <c r="AC9" s="78">
        <f>DATE($M$2,$S$2,24)</f>
        <v>46136</v>
      </c>
      <c r="AD9" s="78">
        <f>DATE($M$2,$S$2,25)</f>
        <v>46137</v>
      </c>
      <c r="AE9" s="78">
        <f>DATE($M$2,$S$2,26)</f>
        <v>46138</v>
      </c>
      <c r="AF9" s="78">
        <f>DATE($M$2,$S$2,27)</f>
        <v>46139</v>
      </c>
      <c r="AG9" s="78">
        <f>DATE($M$2,$S$2,28)</f>
        <v>46140</v>
      </c>
      <c r="AH9" s="78">
        <f>IF(DAY(EOMONTH(F9,0))&lt;29,"",DATE($M$2,$S$2,29))</f>
        <v>46141</v>
      </c>
      <c r="AI9" s="78">
        <f>IF(DAY(EOMONTH(F9,0))&lt;30,"",DATE($M$2,$S$2,30))</f>
        <v>46142</v>
      </c>
      <c r="AJ9" s="78" t="str">
        <f>IF(DAY(EOMONTH(F9,0))&lt;31,"",DATE($M$2,$S$2,31))</f>
        <v/>
      </c>
      <c r="AK9" s="230"/>
      <c r="AL9" s="233"/>
      <c r="AM9" s="242"/>
      <c r="AN9" s="242"/>
    </row>
    <row r="10" spans="1:41" ht="15" customHeight="1" x14ac:dyDescent="0.15">
      <c r="A10" s="239"/>
      <c r="B10" s="241"/>
      <c r="C10" s="237"/>
      <c r="D10" s="229"/>
      <c r="E10" s="231"/>
      <c r="F10" s="79">
        <f>DATE($M$2,$S$2,1)</f>
        <v>46113</v>
      </c>
      <c r="G10" s="79">
        <f>DATE($M$2,$S$2,2)</f>
        <v>46114</v>
      </c>
      <c r="H10" s="79">
        <f>DATE($M$2,$S$2,3)</f>
        <v>46115</v>
      </c>
      <c r="I10" s="79">
        <f>DATE($M$2,$S$2,4)</f>
        <v>46116</v>
      </c>
      <c r="J10" s="79">
        <f>DATE($M$2,$S$2,5)</f>
        <v>46117</v>
      </c>
      <c r="K10" s="79">
        <f>DATE($M$2,$S$2,6)</f>
        <v>46118</v>
      </c>
      <c r="L10" s="79">
        <f>DATE($M$2,$S$2,7)</f>
        <v>46119</v>
      </c>
      <c r="M10" s="79">
        <f>DATE($M$2,$S$2,8)</f>
        <v>46120</v>
      </c>
      <c r="N10" s="79">
        <f>DATE($M$2,$S$2,9)</f>
        <v>46121</v>
      </c>
      <c r="O10" s="79">
        <f>DATE($M$2,$S$2,10)</f>
        <v>46122</v>
      </c>
      <c r="P10" s="79">
        <f>DATE($M$2,$S$2,11)</f>
        <v>46123</v>
      </c>
      <c r="Q10" s="79">
        <f>DATE($M$2,$S$2,12)</f>
        <v>46124</v>
      </c>
      <c r="R10" s="79">
        <f>DATE($M$2,$S$2,13)</f>
        <v>46125</v>
      </c>
      <c r="S10" s="79">
        <f>DATE($M$2,$S$2,14)</f>
        <v>46126</v>
      </c>
      <c r="T10" s="79">
        <f>DATE($M$2,$S$2,15)</f>
        <v>46127</v>
      </c>
      <c r="U10" s="79">
        <f>DATE($M$2,$S$2,16)</f>
        <v>46128</v>
      </c>
      <c r="V10" s="79">
        <f>DATE($M$2,$S$2,17)</f>
        <v>46129</v>
      </c>
      <c r="W10" s="79">
        <f>DATE($M$2,$S$2,18)</f>
        <v>46130</v>
      </c>
      <c r="X10" s="79">
        <f>DATE($M$2,$S$2,19)</f>
        <v>46131</v>
      </c>
      <c r="Y10" s="79">
        <f>DATE($M$2,$S$2,20)</f>
        <v>46132</v>
      </c>
      <c r="Z10" s="79">
        <f>DATE($M$2,$S$2,21)</f>
        <v>46133</v>
      </c>
      <c r="AA10" s="79">
        <f>DATE($M$2,$S$2,22)</f>
        <v>46134</v>
      </c>
      <c r="AB10" s="79">
        <f>DATE($M$2,$S$2,23)</f>
        <v>46135</v>
      </c>
      <c r="AC10" s="79">
        <f>DATE($M$2,$S$2,24)</f>
        <v>46136</v>
      </c>
      <c r="AD10" s="79">
        <f>DATE($M$2,$S$2,25)</f>
        <v>46137</v>
      </c>
      <c r="AE10" s="79">
        <f>DATE($M$2,$S$2,26)</f>
        <v>46138</v>
      </c>
      <c r="AF10" s="79">
        <f>DATE($M$2,$S$2,27)</f>
        <v>46139</v>
      </c>
      <c r="AG10" s="79">
        <f>DATE($M$2,$S$2,28)</f>
        <v>46140</v>
      </c>
      <c r="AH10" s="79">
        <f>IF(DAY(EOMONTH(F10,0))&lt;29,"",DATE($M$2,$S$2,29))</f>
        <v>46141</v>
      </c>
      <c r="AI10" s="79">
        <f>IF(DAY(EOMONTH(F10,0))&lt;30,"",DATE($M$2,$S$2,30))</f>
        <v>46142</v>
      </c>
      <c r="AJ10" s="79" t="str">
        <f>IF(DAY(EOMONTH(F10,0))&lt;31,"",DATE($M$2,$S$2,31))</f>
        <v/>
      </c>
      <c r="AK10" s="230"/>
      <c r="AL10" s="233"/>
      <c r="AM10" s="242"/>
      <c r="AN10" s="242"/>
    </row>
    <row r="11" spans="1:41" ht="18" customHeight="1" x14ac:dyDescent="0.15">
      <c r="A11" s="80">
        <v>1</v>
      </c>
      <c r="B11" s="81" t="s">
        <v>106</v>
      </c>
      <c r="C11" s="82" t="s">
        <v>107</v>
      </c>
      <c r="D11" s="83"/>
      <c r="E11" s="84" t="s">
        <v>107</v>
      </c>
      <c r="F11" s="85"/>
      <c r="G11" s="85"/>
      <c r="H11" s="85"/>
      <c r="I11" s="85"/>
      <c r="J11" s="85"/>
      <c r="K11" s="85"/>
      <c r="L11" s="85"/>
      <c r="M11" s="85"/>
      <c r="N11" s="85"/>
      <c r="O11" s="85"/>
      <c r="P11" s="85"/>
      <c r="Q11" s="85"/>
      <c r="R11" s="85"/>
      <c r="S11" s="85"/>
      <c r="T11" s="85"/>
      <c r="U11" s="85"/>
      <c r="V11" s="85"/>
      <c r="W11" s="85"/>
      <c r="X11" s="85"/>
      <c r="Y11" s="85"/>
      <c r="Z11" s="85"/>
      <c r="AA11" s="85"/>
      <c r="AB11" s="85"/>
      <c r="AC11" s="85"/>
      <c r="AD11" s="85"/>
      <c r="AE11" s="85"/>
      <c r="AF11" s="85"/>
      <c r="AG11" s="85"/>
      <c r="AH11" s="85"/>
      <c r="AI11" s="85"/>
      <c r="AJ11" s="85"/>
      <c r="AK11" s="87">
        <f>+SUM(F11:AJ11)</f>
        <v>0</v>
      </c>
      <c r="AL11" s="88">
        <f>IF($AK$3="４週",AK11/4,AK11/(DAY(EOMONTH($F$9,0))/7))</f>
        <v>0</v>
      </c>
      <c r="AM11" s="238"/>
      <c r="AN11" s="238"/>
    </row>
    <row r="12" spans="1:41" ht="18" customHeight="1" x14ac:dyDescent="0.15">
      <c r="A12" s="80">
        <v>2</v>
      </c>
      <c r="B12" s="81" t="s">
        <v>182</v>
      </c>
      <c r="C12" s="82" t="s">
        <v>108</v>
      </c>
      <c r="D12" s="83"/>
      <c r="E12" s="84" t="s">
        <v>108</v>
      </c>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7">
        <f>+SUM(F12:AJ12)</f>
        <v>0</v>
      </c>
      <c r="AL12" s="88">
        <f>IF($AK$3="４週",AK12/4,AK12/(DAY(EOMONTH($F$9,0))/7))</f>
        <v>0</v>
      </c>
      <c r="AM12" s="238"/>
      <c r="AN12" s="238"/>
    </row>
    <row r="13" spans="1:41" ht="18" customHeight="1" x14ac:dyDescent="0.15">
      <c r="A13" s="80">
        <v>3</v>
      </c>
      <c r="B13" s="81" t="s">
        <v>182</v>
      </c>
      <c r="C13" s="82" t="s">
        <v>109</v>
      </c>
      <c r="D13" s="83"/>
      <c r="E13" s="84" t="s">
        <v>109</v>
      </c>
      <c r="F13" s="85"/>
      <c r="G13" s="85"/>
      <c r="H13" s="85"/>
      <c r="I13" s="85"/>
      <c r="J13" s="85"/>
      <c r="K13" s="85"/>
      <c r="L13" s="85"/>
      <c r="M13" s="85"/>
      <c r="N13" s="85"/>
      <c r="O13" s="85"/>
      <c r="P13" s="85"/>
      <c r="Q13" s="85"/>
      <c r="R13" s="85"/>
      <c r="S13" s="85"/>
      <c r="T13" s="85"/>
      <c r="U13" s="85"/>
      <c r="V13" s="85"/>
      <c r="W13" s="85"/>
      <c r="X13" s="85"/>
      <c r="Y13" s="85"/>
      <c r="Z13" s="85"/>
      <c r="AA13" s="85"/>
      <c r="AB13" s="85"/>
      <c r="AC13" s="85"/>
      <c r="AD13" s="85"/>
      <c r="AE13" s="85"/>
      <c r="AF13" s="85"/>
      <c r="AG13" s="85"/>
      <c r="AH13" s="85"/>
      <c r="AI13" s="85"/>
      <c r="AJ13" s="85"/>
      <c r="AK13" s="87">
        <f>+SUM(F13:AJ13)</f>
        <v>0</v>
      </c>
      <c r="AL13" s="88">
        <f>IF($AK$3="４週",AK13/4,AK13/(DAY(EOMONTH($F$9,0))/7))</f>
        <v>0</v>
      </c>
      <c r="AM13" s="238"/>
      <c r="AN13" s="238"/>
    </row>
    <row r="14" spans="1:41" ht="18" customHeight="1" x14ac:dyDescent="0.15">
      <c r="A14" s="80">
        <v>4</v>
      </c>
      <c r="B14" s="81" t="s">
        <v>181</v>
      </c>
      <c r="C14" s="82" t="s">
        <v>111</v>
      </c>
      <c r="D14" s="83"/>
      <c r="E14" s="84" t="s">
        <v>111</v>
      </c>
      <c r="F14" s="85"/>
      <c r="G14" s="85"/>
      <c r="H14" s="85"/>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5"/>
      <c r="AI14" s="85"/>
      <c r="AJ14" s="85"/>
      <c r="AK14" s="87">
        <f>+SUM(F14:AJ14)</f>
        <v>0</v>
      </c>
      <c r="AL14" s="88">
        <f>IF($AK$3="４週",AK14/4,AK14/(DAY(EOMONTH($F$9,0))/7))</f>
        <v>0</v>
      </c>
      <c r="AM14" s="238"/>
      <c r="AN14" s="238"/>
    </row>
    <row r="15" spans="1:41" ht="18" customHeight="1" x14ac:dyDescent="0.15">
      <c r="A15" s="80">
        <v>5</v>
      </c>
      <c r="B15" s="81"/>
      <c r="C15" s="82"/>
      <c r="D15" s="83"/>
      <c r="E15" s="84"/>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7">
        <f>+SUM(F15:AJ15)</f>
        <v>0</v>
      </c>
      <c r="AL15" s="88">
        <f>IF($AK$3="４週",AK15/4,AK15/(DAY(EOMONTH($F$9,0))/7))</f>
        <v>0</v>
      </c>
      <c r="AM15" s="238"/>
      <c r="AN15" s="238"/>
    </row>
    <row r="16" spans="1:41" ht="18" customHeight="1" x14ac:dyDescent="0.15">
      <c r="A16" s="80">
        <v>6</v>
      </c>
      <c r="B16" s="81"/>
      <c r="C16" s="82"/>
      <c r="D16" s="83"/>
      <c r="E16" s="84"/>
      <c r="F16" s="85"/>
      <c r="G16" s="85"/>
      <c r="H16" s="85"/>
      <c r="I16" s="85"/>
      <c r="J16" s="85"/>
      <c r="K16" s="85"/>
      <c r="L16" s="85"/>
      <c r="M16" s="85"/>
      <c r="N16" s="85"/>
      <c r="O16" s="85"/>
      <c r="P16" s="85"/>
      <c r="Q16" s="85"/>
      <c r="R16" s="85"/>
      <c r="S16" s="85"/>
      <c r="T16" s="85"/>
      <c r="U16" s="85"/>
      <c r="V16" s="85"/>
      <c r="W16" s="85"/>
      <c r="X16" s="85"/>
      <c r="Y16" s="85"/>
      <c r="Z16" s="85"/>
      <c r="AA16" s="85"/>
      <c r="AB16" s="85"/>
      <c r="AC16" s="85"/>
      <c r="AD16" s="85"/>
      <c r="AE16" s="85"/>
      <c r="AF16" s="85"/>
      <c r="AG16" s="85"/>
      <c r="AH16" s="85"/>
      <c r="AI16" s="85"/>
      <c r="AJ16" s="85"/>
      <c r="AK16" s="87">
        <f>+SUM(F16:AJ16)</f>
        <v>0</v>
      </c>
      <c r="AL16" s="88">
        <f>IF($AK$3="４週",AK16/4,AK16/(DAY(EOMONTH($F$9,0))/7))</f>
        <v>0</v>
      </c>
      <c r="AM16" s="238"/>
      <c r="AN16" s="238"/>
    </row>
    <row r="17" spans="1:40" ht="18" customHeight="1" x14ac:dyDescent="0.15">
      <c r="A17" s="80">
        <v>7</v>
      </c>
      <c r="B17" s="81"/>
      <c r="C17" s="82"/>
      <c r="D17" s="83"/>
      <c r="E17" s="84"/>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5"/>
      <c r="AJ17" s="85"/>
      <c r="AK17" s="87">
        <f>+SUM(F17:AJ17)</f>
        <v>0</v>
      </c>
      <c r="AL17" s="88">
        <f>IF($AK$3="４週",AK17/4,AK17/(DAY(EOMONTH($F$9,0))/7))</f>
        <v>0</v>
      </c>
      <c r="AM17" s="238"/>
      <c r="AN17" s="238"/>
    </row>
    <row r="18" spans="1:40" ht="18" customHeight="1" x14ac:dyDescent="0.15">
      <c r="A18" s="80">
        <v>8</v>
      </c>
      <c r="B18" s="81"/>
      <c r="C18" s="82"/>
      <c r="D18" s="83"/>
      <c r="E18" s="84"/>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7">
        <f>+SUM(F18:AJ18)</f>
        <v>0</v>
      </c>
      <c r="AL18" s="88">
        <f>IF($AK$3="４週",AK18/4,AK18/(DAY(EOMONTH($F$9,0))/7))</f>
        <v>0</v>
      </c>
      <c r="AM18" s="238"/>
      <c r="AN18" s="238"/>
    </row>
    <row r="19" spans="1:40" ht="18" customHeight="1" x14ac:dyDescent="0.15">
      <c r="A19" s="80">
        <v>9</v>
      </c>
      <c r="B19" s="81"/>
      <c r="C19" s="82"/>
      <c r="D19" s="83"/>
      <c r="E19" s="84"/>
      <c r="F19" s="85"/>
      <c r="G19" s="85"/>
      <c r="H19" s="85"/>
      <c r="I19" s="85"/>
      <c r="J19" s="85"/>
      <c r="K19" s="85"/>
      <c r="L19" s="85"/>
      <c r="M19" s="85"/>
      <c r="N19" s="85"/>
      <c r="O19" s="85"/>
      <c r="P19" s="85"/>
      <c r="Q19" s="85"/>
      <c r="R19" s="85"/>
      <c r="S19" s="85"/>
      <c r="T19" s="85"/>
      <c r="U19" s="85"/>
      <c r="V19" s="85"/>
      <c r="W19" s="85"/>
      <c r="X19" s="85"/>
      <c r="Y19" s="85"/>
      <c r="Z19" s="85"/>
      <c r="AA19" s="85"/>
      <c r="AB19" s="85"/>
      <c r="AC19" s="85"/>
      <c r="AD19" s="85"/>
      <c r="AE19" s="85"/>
      <c r="AF19" s="85"/>
      <c r="AG19" s="85"/>
      <c r="AH19" s="85"/>
      <c r="AI19" s="85"/>
      <c r="AJ19" s="85"/>
      <c r="AK19" s="87">
        <f>+SUM(F19:AJ19)</f>
        <v>0</v>
      </c>
      <c r="AL19" s="88">
        <f>IF($AK$3="４週",AK19/4,AK19/(DAY(EOMONTH($F$9,0))/7))</f>
        <v>0</v>
      </c>
      <c r="AM19" s="238"/>
      <c r="AN19" s="238"/>
    </row>
    <row r="20" spans="1:40" ht="18" customHeight="1" x14ac:dyDescent="0.15">
      <c r="A20" s="80">
        <v>10</v>
      </c>
      <c r="B20" s="81"/>
      <c r="C20" s="82"/>
      <c r="D20" s="83"/>
      <c r="E20" s="84"/>
      <c r="F20" s="85"/>
      <c r="G20" s="85"/>
      <c r="H20" s="85"/>
      <c r="I20" s="85"/>
      <c r="J20" s="85"/>
      <c r="K20" s="85"/>
      <c r="L20" s="85"/>
      <c r="M20" s="85"/>
      <c r="N20" s="85"/>
      <c r="O20" s="85"/>
      <c r="P20" s="85"/>
      <c r="Q20" s="85"/>
      <c r="R20" s="85"/>
      <c r="S20" s="85"/>
      <c r="T20" s="85"/>
      <c r="U20" s="85"/>
      <c r="V20" s="85"/>
      <c r="W20" s="85"/>
      <c r="X20" s="85"/>
      <c r="Y20" s="85"/>
      <c r="Z20" s="85"/>
      <c r="AA20" s="85"/>
      <c r="AB20" s="85"/>
      <c r="AC20" s="85"/>
      <c r="AD20" s="85"/>
      <c r="AE20" s="85"/>
      <c r="AF20" s="85"/>
      <c r="AG20" s="85"/>
      <c r="AH20" s="85"/>
      <c r="AI20" s="85"/>
      <c r="AJ20" s="85"/>
      <c r="AK20" s="87">
        <f>+SUM(F20:AJ20)</f>
        <v>0</v>
      </c>
      <c r="AL20" s="88">
        <f>IF($AK$3="４週",AK20/4,AK20/(DAY(EOMONTH($F$9,0))/7))</f>
        <v>0</v>
      </c>
      <c r="AM20" s="238"/>
      <c r="AN20" s="238"/>
    </row>
    <row r="21" spans="1:40" ht="18" customHeight="1" x14ac:dyDescent="0.15">
      <c r="A21" s="80">
        <v>11</v>
      </c>
      <c r="B21" s="81"/>
      <c r="C21" s="82"/>
      <c r="D21" s="83"/>
      <c r="E21" s="84"/>
      <c r="F21" s="85"/>
      <c r="G21" s="85"/>
      <c r="H21" s="85"/>
      <c r="I21" s="85"/>
      <c r="J21" s="85"/>
      <c r="K21" s="85"/>
      <c r="L21" s="85"/>
      <c r="M21" s="85"/>
      <c r="N21" s="85"/>
      <c r="O21" s="85"/>
      <c r="P21" s="85"/>
      <c r="Q21" s="85"/>
      <c r="R21" s="85"/>
      <c r="S21" s="85"/>
      <c r="T21" s="85"/>
      <c r="U21" s="85"/>
      <c r="V21" s="85"/>
      <c r="W21" s="85"/>
      <c r="X21" s="85"/>
      <c r="Y21" s="85"/>
      <c r="Z21" s="85"/>
      <c r="AA21" s="85"/>
      <c r="AB21" s="85"/>
      <c r="AC21" s="85"/>
      <c r="AD21" s="85"/>
      <c r="AE21" s="85"/>
      <c r="AF21" s="85"/>
      <c r="AG21" s="85"/>
      <c r="AH21" s="85"/>
      <c r="AI21" s="85"/>
      <c r="AJ21" s="85"/>
      <c r="AK21" s="87">
        <f>+SUM(F21:AJ21)</f>
        <v>0</v>
      </c>
      <c r="AL21" s="88">
        <f>IF($AK$3="４週",AK21/4,AK21/(DAY(EOMONTH($F$9,0))/7))</f>
        <v>0</v>
      </c>
      <c r="AM21" s="238"/>
      <c r="AN21" s="238"/>
    </row>
    <row r="22" spans="1:40" ht="18" customHeight="1" x14ac:dyDescent="0.15">
      <c r="A22" s="80">
        <v>12</v>
      </c>
      <c r="B22" s="81"/>
      <c r="C22" s="82"/>
      <c r="D22" s="83"/>
      <c r="E22" s="84"/>
      <c r="F22" s="85"/>
      <c r="G22" s="85"/>
      <c r="H22" s="85"/>
      <c r="I22" s="85"/>
      <c r="J22" s="85"/>
      <c r="K22" s="85"/>
      <c r="L22" s="85"/>
      <c r="M22" s="85"/>
      <c r="N22" s="85"/>
      <c r="O22" s="85"/>
      <c r="P22" s="85"/>
      <c r="Q22" s="85"/>
      <c r="R22" s="85"/>
      <c r="S22" s="85"/>
      <c r="T22" s="85"/>
      <c r="U22" s="85"/>
      <c r="V22" s="85"/>
      <c r="W22" s="85"/>
      <c r="X22" s="85"/>
      <c r="Y22" s="85"/>
      <c r="Z22" s="85"/>
      <c r="AA22" s="85"/>
      <c r="AB22" s="85"/>
      <c r="AC22" s="85"/>
      <c r="AD22" s="85"/>
      <c r="AE22" s="85"/>
      <c r="AF22" s="85"/>
      <c r="AG22" s="85"/>
      <c r="AH22" s="85"/>
      <c r="AI22" s="85"/>
      <c r="AJ22" s="85"/>
      <c r="AK22" s="87">
        <f>+SUM(F22:AJ22)</f>
        <v>0</v>
      </c>
      <c r="AL22" s="88">
        <f>IF($AK$3="４週",AK22/4,AK22/(DAY(EOMONTH($F$9,0))/7))</f>
        <v>0</v>
      </c>
      <c r="AM22" s="238"/>
      <c r="AN22" s="238"/>
    </row>
    <row r="23" spans="1:40" ht="18" customHeight="1" x14ac:dyDescent="0.15">
      <c r="A23" s="80">
        <v>13</v>
      </c>
      <c r="B23" s="81"/>
      <c r="C23" s="82"/>
      <c r="D23" s="83"/>
      <c r="E23" s="84"/>
      <c r="F23" s="85"/>
      <c r="G23" s="85"/>
      <c r="H23" s="85"/>
      <c r="I23" s="85"/>
      <c r="J23" s="85"/>
      <c r="K23" s="85"/>
      <c r="L23" s="85"/>
      <c r="M23" s="85"/>
      <c r="N23" s="85"/>
      <c r="O23" s="85"/>
      <c r="P23" s="85"/>
      <c r="Q23" s="85"/>
      <c r="R23" s="85"/>
      <c r="S23" s="85"/>
      <c r="T23" s="85"/>
      <c r="U23" s="85"/>
      <c r="V23" s="85"/>
      <c r="W23" s="85"/>
      <c r="X23" s="85"/>
      <c r="Y23" s="85"/>
      <c r="Z23" s="85"/>
      <c r="AA23" s="85"/>
      <c r="AB23" s="85"/>
      <c r="AC23" s="85"/>
      <c r="AD23" s="85"/>
      <c r="AE23" s="85"/>
      <c r="AF23" s="85"/>
      <c r="AG23" s="85"/>
      <c r="AH23" s="85"/>
      <c r="AI23" s="85"/>
      <c r="AJ23" s="85"/>
      <c r="AK23" s="87">
        <f>+SUM(F23:AJ23)</f>
        <v>0</v>
      </c>
      <c r="AL23" s="88">
        <f>IF($AK$3="４週",AK23/4,AK23/(DAY(EOMONTH($F$9,0))/7))</f>
        <v>0</v>
      </c>
      <c r="AM23" s="238"/>
      <c r="AN23" s="238"/>
    </row>
    <row r="24" spans="1:40" ht="18" customHeight="1" x14ac:dyDescent="0.15">
      <c r="A24" s="80">
        <v>14</v>
      </c>
      <c r="B24" s="81"/>
      <c r="C24" s="82"/>
      <c r="D24" s="83"/>
      <c r="E24" s="84"/>
      <c r="F24" s="85"/>
      <c r="G24" s="85"/>
      <c r="H24" s="85"/>
      <c r="I24" s="85"/>
      <c r="J24" s="85"/>
      <c r="K24" s="85"/>
      <c r="L24" s="85"/>
      <c r="M24" s="85"/>
      <c r="N24" s="85"/>
      <c r="O24" s="85"/>
      <c r="P24" s="85"/>
      <c r="Q24" s="85"/>
      <c r="R24" s="85"/>
      <c r="S24" s="85"/>
      <c r="T24" s="85"/>
      <c r="U24" s="85"/>
      <c r="V24" s="85"/>
      <c r="W24" s="85"/>
      <c r="X24" s="85"/>
      <c r="Y24" s="85"/>
      <c r="Z24" s="85"/>
      <c r="AA24" s="85"/>
      <c r="AB24" s="85"/>
      <c r="AC24" s="85"/>
      <c r="AD24" s="85"/>
      <c r="AE24" s="85"/>
      <c r="AF24" s="85"/>
      <c r="AG24" s="85"/>
      <c r="AH24" s="85"/>
      <c r="AI24" s="85"/>
      <c r="AJ24" s="85"/>
      <c r="AK24" s="87">
        <f>+SUM(F24:AJ24)</f>
        <v>0</v>
      </c>
      <c r="AL24" s="88">
        <f>IF($AK$3="４週",AK24/4,AK24/(DAY(EOMONTH($F$9,0))/7))</f>
        <v>0</v>
      </c>
      <c r="AM24" s="238"/>
      <c r="AN24" s="238"/>
    </row>
    <row r="25" spans="1:40" ht="18" customHeight="1" x14ac:dyDescent="0.15">
      <c r="A25" s="80">
        <v>15</v>
      </c>
      <c r="B25" s="81"/>
      <c r="C25" s="82"/>
      <c r="D25" s="83"/>
      <c r="E25" s="84"/>
      <c r="F25" s="85"/>
      <c r="G25" s="85"/>
      <c r="H25" s="85"/>
      <c r="I25" s="85"/>
      <c r="J25" s="85"/>
      <c r="K25" s="85"/>
      <c r="L25" s="85"/>
      <c r="M25" s="85"/>
      <c r="N25" s="85"/>
      <c r="O25" s="85"/>
      <c r="P25" s="85"/>
      <c r="Q25" s="85"/>
      <c r="R25" s="85"/>
      <c r="S25" s="85"/>
      <c r="T25" s="85"/>
      <c r="U25" s="85"/>
      <c r="V25" s="85"/>
      <c r="W25" s="85"/>
      <c r="X25" s="85"/>
      <c r="Y25" s="85"/>
      <c r="Z25" s="85"/>
      <c r="AA25" s="85"/>
      <c r="AB25" s="85"/>
      <c r="AC25" s="85"/>
      <c r="AD25" s="85"/>
      <c r="AE25" s="85"/>
      <c r="AF25" s="85"/>
      <c r="AG25" s="85"/>
      <c r="AH25" s="85"/>
      <c r="AI25" s="85"/>
      <c r="AJ25" s="85"/>
      <c r="AK25" s="87">
        <f>+SUM(F25:AJ25)</f>
        <v>0</v>
      </c>
      <c r="AL25" s="88">
        <f>IF($AK$3="４週",AK25/4,AK25/(DAY(EOMONTH($F$9,0))/7))</f>
        <v>0</v>
      </c>
      <c r="AM25" s="238"/>
      <c r="AN25" s="238"/>
    </row>
    <row r="26" spans="1:40" ht="18" customHeight="1" x14ac:dyDescent="0.15">
      <c r="A26" s="80">
        <v>16</v>
      </c>
      <c r="B26" s="81"/>
      <c r="C26" s="82"/>
      <c r="D26" s="83"/>
      <c r="E26" s="84"/>
      <c r="F26" s="85"/>
      <c r="G26" s="85"/>
      <c r="H26" s="85"/>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7">
        <f>+SUM(F26:AJ26)</f>
        <v>0</v>
      </c>
      <c r="AL26" s="88">
        <f>IF($AK$3="４週",AK26/4,AK26/(DAY(EOMONTH($F$9,0))/7))</f>
        <v>0</v>
      </c>
      <c r="AM26" s="238"/>
      <c r="AN26" s="238"/>
    </row>
    <row r="27" spans="1:40" ht="18" customHeight="1" x14ac:dyDescent="0.15">
      <c r="A27" s="80">
        <v>17</v>
      </c>
      <c r="B27" s="81"/>
      <c r="C27" s="82"/>
      <c r="D27" s="83"/>
      <c r="E27" s="84"/>
      <c r="F27" s="85"/>
      <c r="G27" s="85"/>
      <c r="H27" s="85"/>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7">
        <f>+SUM(F27:AJ27)</f>
        <v>0</v>
      </c>
      <c r="AL27" s="88">
        <f>IF($AK$3="４週",AK27/4,AK27/(DAY(EOMONTH($F$9,0))/7))</f>
        <v>0</v>
      </c>
      <c r="AM27" s="238"/>
      <c r="AN27" s="238"/>
    </row>
    <row r="28" spans="1:40" ht="18" customHeight="1" x14ac:dyDescent="0.15">
      <c r="A28" s="80">
        <v>18</v>
      </c>
      <c r="B28" s="81"/>
      <c r="C28" s="82"/>
      <c r="D28" s="83"/>
      <c r="E28" s="84"/>
      <c r="F28" s="85"/>
      <c r="G28" s="85"/>
      <c r="H28" s="85"/>
      <c r="I28" s="85"/>
      <c r="J28" s="85"/>
      <c r="K28" s="85"/>
      <c r="L28" s="85"/>
      <c r="M28" s="85"/>
      <c r="N28" s="85"/>
      <c r="O28" s="85"/>
      <c r="P28" s="85"/>
      <c r="Q28" s="85"/>
      <c r="R28" s="85"/>
      <c r="S28" s="85"/>
      <c r="T28" s="85"/>
      <c r="U28" s="85"/>
      <c r="V28" s="85"/>
      <c r="W28" s="85"/>
      <c r="X28" s="85"/>
      <c r="Y28" s="85"/>
      <c r="Z28" s="85"/>
      <c r="AA28" s="85"/>
      <c r="AB28" s="85"/>
      <c r="AC28" s="85"/>
      <c r="AD28" s="85"/>
      <c r="AE28" s="85"/>
      <c r="AF28" s="85"/>
      <c r="AG28" s="85"/>
      <c r="AH28" s="85"/>
      <c r="AI28" s="85"/>
      <c r="AJ28" s="85"/>
      <c r="AK28" s="87">
        <f>+SUM(F28:AJ28)</f>
        <v>0</v>
      </c>
      <c r="AL28" s="88">
        <f>IF($AK$3="４週",AK28/4,AK28/(DAY(EOMONTH($F$9,0))/7))</f>
        <v>0</v>
      </c>
      <c r="AM28" s="238"/>
      <c r="AN28" s="238"/>
    </row>
    <row r="29" spans="1:40" ht="18" customHeight="1" x14ac:dyDescent="0.15">
      <c r="A29" s="80">
        <v>19</v>
      </c>
      <c r="B29" s="81"/>
      <c r="C29" s="82"/>
      <c r="D29" s="83"/>
      <c r="E29" s="84"/>
      <c r="F29" s="85"/>
      <c r="G29" s="85"/>
      <c r="H29" s="85"/>
      <c r="I29" s="85"/>
      <c r="J29" s="85"/>
      <c r="K29" s="85"/>
      <c r="L29" s="85"/>
      <c r="M29" s="85"/>
      <c r="N29" s="85"/>
      <c r="O29" s="85"/>
      <c r="P29" s="85"/>
      <c r="Q29" s="85"/>
      <c r="R29" s="85"/>
      <c r="S29" s="85"/>
      <c r="T29" s="85"/>
      <c r="U29" s="85"/>
      <c r="V29" s="85"/>
      <c r="W29" s="85"/>
      <c r="X29" s="85"/>
      <c r="Y29" s="85"/>
      <c r="Z29" s="85"/>
      <c r="AA29" s="85"/>
      <c r="AB29" s="85"/>
      <c r="AC29" s="85"/>
      <c r="AD29" s="85"/>
      <c r="AE29" s="85"/>
      <c r="AF29" s="85"/>
      <c r="AG29" s="85"/>
      <c r="AH29" s="85"/>
      <c r="AI29" s="85"/>
      <c r="AJ29" s="85"/>
      <c r="AK29" s="87">
        <f>+SUM(F29:AJ29)</f>
        <v>0</v>
      </c>
      <c r="AL29" s="88">
        <f>IF($AK$3="４週",AK29/4,AK29/(DAY(EOMONTH($F$9,0))/7))</f>
        <v>0</v>
      </c>
      <c r="AM29" s="238"/>
      <c r="AN29" s="238"/>
    </row>
    <row r="30" spans="1:40" ht="18" customHeight="1" x14ac:dyDescent="0.15">
      <c r="A30" s="80">
        <v>20</v>
      </c>
      <c r="B30" s="81"/>
      <c r="C30" s="82"/>
      <c r="D30" s="83"/>
      <c r="E30" s="84"/>
      <c r="F30" s="85"/>
      <c r="G30" s="85"/>
      <c r="H30" s="85"/>
      <c r="I30" s="85"/>
      <c r="J30" s="85"/>
      <c r="K30" s="85"/>
      <c r="L30" s="85"/>
      <c r="M30" s="85"/>
      <c r="N30" s="85"/>
      <c r="O30" s="85"/>
      <c r="P30" s="85"/>
      <c r="Q30" s="85"/>
      <c r="R30" s="85"/>
      <c r="S30" s="85"/>
      <c r="T30" s="85"/>
      <c r="U30" s="85"/>
      <c r="V30" s="85"/>
      <c r="W30" s="85"/>
      <c r="X30" s="85"/>
      <c r="Y30" s="85"/>
      <c r="Z30" s="85"/>
      <c r="AA30" s="85"/>
      <c r="AB30" s="85"/>
      <c r="AC30" s="85"/>
      <c r="AD30" s="85"/>
      <c r="AE30" s="85"/>
      <c r="AF30" s="85"/>
      <c r="AG30" s="85"/>
      <c r="AH30" s="85"/>
      <c r="AI30" s="85"/>
      <c r="AJ30" s="85"/>
      <c r="AK30" s="87">
        <f>+SUM(F30:AJ30)</f>
        <v>0</v>
      </c>
      <c r="AL30" s="88">
        <f>IF($AK$3="４週",AK30/4,AK30/(DAY(EOMONTH($F$9,0))/7))</f>
        <v>0</v>
      </c>
      <c r="AM30" s="238"/>
      <c r="AN30" s="238"/>
    </row>
    <row r="31" spans="1:40" ht="18" customHeight="1" x14ac:dyDescent="0.15">
      <c r="A31" s="231" t="s">
        <v>112</v>
      </c>
      <c r="B31" s="234"/>
      <c r="C31" s="234"/>
      <c r="D31" s="234"/>
      <c r="E31" s="234"/>
      <c r="F31" s="89">
        <f>+SUM(F11:F30)</f>
        <v>0</v>
      </c>
      <c r="G31" s="89">
        <f>+SUM(G11:G30)</f>
        <v>0</v>
      </c>
      <c r="H31" s="89">
        <f>+SUM(H11:H30)</f>
        <v>0</v>
      </c>
      <c r="I31" s="89">
        <f>+SUM(I11:I30)</f>
        <v>0</v>
      </c>
      <c r="J31" s="89">
        <f>+SUM(J11:J30)</f>
        <v>0</v>
      </c>
      <c r="K31" s="89">
        <f>+SUM(K11:K30)</f>
        <v>0</v>
      </c>
      <c r="L31" s="89">
        <f>+SUM(L11:L30)</f>
        <v>0</v>
      </c>
      <c r="M31" s="89">
        <f>+SUM(M11:M30)</f>
        <v>0</v>
      </c>
      <c r="N31" s="89">
        <f>+SUM(N11:N30)</f>
        <v>0</v>
      </c>
      <c r="O31" s="89">
        <f>+SUM(O11:O30)</f>
        <v>0</v>
      </c>
      <c r="P31" s="89">
        <f>+SUM(P11:P30)</f>
        <v>0</v>
      </c>
      <c r="Q31" s="89">
        <f>+SUM(Q11:Q30)</f>
        <v>0</v>
      </c>
      <c r="R31" s="89">
        <f>+SUM(R11:R30)</f>
        <v>0</v>
      </c>
      <c r="S31" s="89">
        <f>+SUM(S11:S30)</f>
        <v>0</v>
      </c>
      <c r="T31" s="89">
        <f>+SUM(T11:T30)</f>
        <v>0</v>
      </c>
      <c r="U31" s="89">
        <f>+SUM(U11:U30)</f>
        <v>0</v>
      </c>
      <c r="V31" s="89">
        <f>+SUM(V11:V30)</f>
        <v>0</v>
      </c>
      <c r="W31" s="89">
        <f>+SUM(W11:W30)</f>
        <v>0</v>
      </c>
      <c r="X31" s="89">
        <f>+SUM(X11:X30)</f>
        <v>0</v>
      </c>
      <c r="Y31" s="89">
        <f>+SUM(Y11:Y30)</f>
        <v>0</v>
      </c>
      <c r="Z31" s="89">
        <f>+SUM(Z11:Z30)</f>
        <v>0</v>
      </c>
      <c r="AA31" s="89">
        <f>+SUM(AA11:AA30)</f>
        <v>0</v>
      </c>
      <c r="AB31" s="89">
        <f>+SUM(AB11:AB30)</f>
        <v>0</v>
      </c>
      <c r="AC31" s="89">
        <f>+SUM(AC11:AC30)</f>
        <v>0</v>
      </c>
      <c r="AD31" s="89">
        <f>+SUM(AD11:AD30)</f>
        <v>0</v>
      </c>
      <c r="AE31" s="89">
        <f>+SUM(AE11:AE30)</f>
        <v>0</v>
      </c>
      <c r="AF31" s="89">
        <f>+SUM(AF11:AF30)</f>
        <v>0</v>
      </c>
      <c r="AG31" s="89">
        <f>+SUM(AG11:AG30)</f>
        <v>0</v>
      </c>
      <c r="AH31" s="89">
        <f>+SUM(AH11:AH30)</f>
        <v>0</v>
      </c>
      <c r="AI31" s="89">
        <f>+SUM(AI11:AI30)</f>
        <v>0</v>
      </c>
      <c r="AJ31" s="89">
        <f>+SUM(AJ11:AJ30)</f>
        <v>0</v>
      </c>
      <c r="AK31" s="87">
        <f>+SUM(F31:AJ31)</f>
        <v>0</v>
      </c>
      <c r="AL31" s="88">
        <f>IF($AK$3="４週",AK31/4,AK31/(DAY(EOMONTH($F$9,0))/7))</f>
        <v>0</v>
      </c>
      <c r="AM31" s="239"/>
      <c r="AN31" s="239"/>
    </row>
    <row r="32" spans="1:40" ht="18" customHeight="1" x14ac:dyDescent="0.15">
      <c r="A32" s="234" t="s">
        <v>113</v>
      </c>
      <c r="B32" s="234"/>
      <c r="C32" s="234"/>
      <c r="D32" s="234"/>
      <c r="E32" s="232"/>
      <c r="F32" s="90"/>
      <c r="G32" s="90"/>
      <c r="H32" s="90"/>
      <c r="I32" s="90"/>
      <c r="J32" s="90"/>
      <c r="K32" s="90"/>
      <c r="L32" s="90"/>
      <c r="M32" s="90"/>
      <c r="N32" s="90"/>
      <c r="O32" s="90"/>
      <c r="P32" s="90"/>
      <c r="Q32" s="90"/>
      <c r="R32" s="90"/>
      <c r="S32" s="90"/>
      <c r="T32" s="90"/>
      <c r="U32" s="90"/>
      <c r="V32" s="90"/>
      <c r="W32" s="90"/>
      <c r="X32" s="90"/>
      <c r="Y32" s="90"/>
      <c r="Z32" s="90"/>
      <c r="AA32" s="90"/>
      <c r="AB32" s="90"/>
      <c r="AC32" s="90"/>
      <c r="AD32" s="90"/>
      <c r="AE32" s="90"/>
      <c r="AF32" s="90"/>
      <c r="AG32" s="90"/>
      <c r="AH32" s="90"/>
      <c r="AI32" s="90"/>
      <c r="AJ32" s="90"/>
      <c r="AK32" s="89"/>
      <c r="AL32" s="86"/>
      <c r="AM32" s="239"/>
      <c r="AN32" s="239"/>
    </row>
    <row r="33" spans="1:40" ht="15" customHeight="1" x14ac:dyDescent="0.15">
      <c r="A33" s="101"/>
      <c r="B33" s="101"/>
      <c r="C33" s="101"/>
      <c r="D33" s="101"/>
      <c r="E33" s="101"/>
      <c r="F33" s="91"/>
      <c r="G33" s="91"/>
      <c r="H33" s="91"/>
      <c r="I33" s="91"/>
      <c r="J33" s="91"/>
      <c r="K33" s="91"/>
      <c r="L33" s="91"/>
      <c r="M33" s="91"/>
      <c r="N33" s="91"/>
      <c r="O33" s="91"/>
      <c r="P33" s="91"/>
      <c r="Q33" s="91"/>
      <c r="R33" s="91"/>
      <c r="S33" s="91"/>
      <c r="T33" s="91"/>
      <c r="U33" s="91"/>
      <c r="V33" s="91"/>
      <c r="W33" s="91"/>
      <c r="X33" s="91"/>
      <c r="Y33" s="91"/>
      <c r="Z33" s="91"/>
      <c r="AA33" s="91"/>
      <c r="AB33" s="91"/>
      <c r="AC33" s="91"/>
      <c r="AD33" s="91"/>
      <c r="AE33" s="91"/>
      <c r="AF33" s="91"/>
      <c r="AG33" s="91"/>
      <c r="AH33" s="91"/>
      <c r="AI33" s="91"/>
      <c r="AJ33" s="91"/>
      <c r="AK33" s="101"/>
      <c r="AL33" s="101"/>
      <c r="AM33" s="74"/>
    </row>
    <row r="34" spans="1:40" ht="15" customHeight="1" x14ac:dyDescent="0.15">
      <c r="A34" s="101"/>
      <c r="B34" s="101"/>
      <c r="C34" s="101"/>
      <c r="D34" s="101"/>
      <c r="E34" s="101"/>
      <c r="F34" s="91"/>
      <c r="G34" s="91"/>
      <c r="H34" s="91"/>
      <c r="I34" s="91"/>
      <c r="J34" s="91"/>
      <c r="K34" s="91"/>
      <c r="L34" s="91"/>
      <c r="M34" s="91"/>
      <c r="N34" s="91"/>
      <c r="O34" s="91"/>
      <c r="P34" s="91"/>
      <c r="Q34" s="91"/>
      <c r="R34" s="91"/>
      <c r="S34" s="91"/>
      <c r="T34" s="91"/>
      <c r="U34" s="91"/>
      <c r="V34" s="91"/>
      <c r="W34" s="91"/>
      <c r="X34" s="91"/>
      <c r="Y34" s="91"/>
      <c r="Z34" s="91"/>
      <c r="AA34" s="91"/>
      <c r="AB34" s="91"/>
      <c r="AC34" s="91"/>
      <c r="AD34" s="91"/>
      <c r="AE34" s="91"/>
      <c r="AF34" s="91"/>
      <c r="AG34" s="91"/>
      <c r="AH34" s="91"/>
      <c r="AI34" s="91"/>
      <c r="AJ34" s="91"/>
      <c r="AK34" s="101"/>
      <c r="AL34" s="101"/>
      <c r="AM34" s="74"/>
    </row>
    <row r="35" spans="1:40" ht="21" customHeight="1" x14ac:dyDescent="0.15">
      <c r="A35" s="73" t="s">
        <v>180</v>
      </c>
      <c r="B35" s="101"/>
      <c r="C35" s="101"/>
      <c r="D35" s="101"/>
      <c r="E35" s="101"/>
      <c r="F35" s="101"/>
      <c r="G35" s="91"/>
      <c r="H35" s="91"/>
      <c r="I35" s="91"/>
      <c r="J35" s="91"/>
      <c r="K35" s="91"/>
      <c r="L35" s="91"/>
      <c r="M35" s="91"/>
      <c r="N35" s="91"/>
      <c r="O35" s="91"/>
      <c r="Y35" s="73"/>
      <c r="AM35" s="101"/>
      <c r="AN35" s="74"/>
    </row>
    <row r="36" spans="1:40" ht="24.95" customHeight="1" x14ac:dyDescent="0.15">
      <c r="A36" s="229"/>
      <c r="B36" s="229"/>
      <c r="C36" s="229"/>
      <c r="D36" s="291">
        <f>IF(MONTH($F$9)&lt;7,MONTH($F$9)+6,MONTH($F$9)-6)</f>
        <v>10</v>
      </c>
      <c r="E36" s="291">
        <f>IF(MONTH($F$9)&lt;6,MONTH($F$9)+7,MONTH($F$9)-5)</f>
        <v>11</v>
      </c>
      <c r="F36" s="290">
        <f>IF(MONTH($F$9)&lt;5,MONTH($F$9)+8,MONTH($F$9)-4)</f>
        <v>12</v>
      </c>
      <c r="G36" s="290"/>
      <c r="H36" s="290"/>
      <c r="I36" s="290">
        <f>IF(MONTH($F$9)&lt;4,MONTH($F$9)+9,MONTH($F$9)-3)</f>
        <v>1</v>
      </c>
      <c r="J36" s="290"/>
      <c r="K36" s="290"/>
      <c r="L36" s="290">
        <f>IF(MONTH($F$9)&lt;3,MONTH($F$9)+10,MONTH($F$9)-2)</f>
        <v>2</v>
      </c>
      <c r="M36" s="290"/>
      <c r="N36" s="290"/>
      <c r="O36" s="290">
        <f>IF(MONTH($F$9)&lt;2,MONTH($F$9)+11,MONTH($F$9)-1)</f>
        <v>3</v>
      </c>
      <c r="P36" s="290"/>
      <c r="Q36" s="290"/>
      <c r="R36" s="229" t="s">
        <v>179</v>
      </c>
      <c r="S36" s="229"/>
      <c r="T36" s="229"/>
      <c r="U36" s="229"/>
      <c r="V36" s="233" t="s">
        <v>178</v>
      </c>
      <c r="W36" s="233"/>
      <c r="X36" s="233"/>
      <c r="Y36" s="233"/>
      <c r="Z36" s="233" t="s">
        <v>177</v>
      </c>
      <c r="AA36" s="233"/>
      <c r="AB36" s="233"/>
      <c r="AC36" s="233"/>
    </row>
    <row r="37" spans="1:40" ht="18" customHeight="1" x14ac:dyDescent="0.15">
      <c r="A37" s="289" t="s">
        <v>176</v>
      </c>
      <c r="B37" s="289"/>
      <c r="C37" s="289"/>
      <c r="D37" s="85"/>
      <c r="E37" s="85"/>
      <c r="F37" s="288"/>
      <c r="G37" s="288"/>
      <c r="H37" s="288"/>
      <c r="I37" s="288"/>
      <c r="J37" s="288"/>
      <c r="K37" s="288"/>
      <c r="L37" s="288"/>
      <c r="M37" s="288"/>
      <c r="N37" s="288"/>
      <c r="O37" s="288"/>
      <c r="P37" s="288"/>
      <c r="Q37" s="288"/>
      <c r="R37" s="228">
        <f>SUM(D37:Q37)</f>
        <v>0</v>
      </c>
      <c r="S37" s="228"/>
      <c r="T37" s="228"/>
      <c r="U37" s="228"/>
      <c r="V37" s="287">
        <f>ROUNDUP((R37+R38)/6,1)</f>
        <v>0</v>
      </c>
      <c r="W37" s="287"/>
      <c r="X37" s="287"/>
      <c r="Y37" s="287"/>
      <c r="Z37" s="287">
        <f>ROUNDDOWN(V37/35,1)</f>
        <v>0</v>
      </c>
      <c r="AA37" s="287"/>
      <c r="AB37" s="287"/>
      <c r="AC37" s="287"/>
    </row>
    <row r="38" spans="1:40" ht="18" customHeight="1" x14ac:dyDescent="0.15">
      <c r="A38" s="289" t="s">
        <v>175</v>
      </c>
      <c r="B38" s="289"/>
      <c r="C38" s="289"/>
      <c r="D38" s="85"/>
      <c r="E38" s="85"/>
      <c r="F38" s="288"/>
      <c r="G38" s="288"/>
      <c r="H38" s="288"/>
      <c r="I38" s="288"/>
      <c r="J38" s="288"/>
      <c r="K38" s="288"/>
      <c r="L38" s="288"/>
      <c r="M38" s="288"/>
      <c r="N38" s="288"/>
      <c r="O38" s="288"/>
      <c r="P38" s="288"/>
      <c r="Q38" s="288"/>
      <c r="R38" s="228">
        <f>+SUM(D38:Q38)</f>
        <v>0</v>
      </c>
      <c r="S38" s="228"/>
      <c r="T38" s="228"/>
      <c r="U38" s="228"/>
      <c r="V38" s="287"/>
      <c r="W38" s="287"/>
      <c r="X38" s="287"/>
      <c r="Y38" s="287"/>
      <c r="Z38" s="287"/>
      <c r="AA38" s="287"/>
      <c r="AB38" s="287"/>
      <c r="AC38" s="287"/>
    </row>
    <row r="39" spans="1:40" ht="21" customHeight="1" x14ac:dyDescent="0.15">
      <c r="A39" s="73" t="s">
        <v>114</v>
      </c>
      <c r="B39" s="76"/>
      <c r="C39" s="77"/>
      <c r="D39" s="77"/>
      <c r="E39" s="77"/>
      <c r="F39" s="77"/>
      <c r="G39" s="74"/>
      <c r="H39" s="74"/>
      <c r="I39" s="74"/>
      <c r="J39" s="74"/>
      <c r="K39" s="74"/>
      <c r="L39" s="74"/>
      <c r="M39" s="74"/>
      <c r="N39" s="74"/>
      <c r="O39" s="74"/>
      <c r="P39" s="74"/>
      <c r="Q39" s="74"/>
      <c r="R39" s="74"/>
      <c r="S39" s="74"/>
      <c r="T39" s="74"/>
      <c r="U39" s="74"/>
      <c r="V39" s="74"/>
      <c r="W39" s="74"/>
      <c r="X39" s="74"/>
      <c r="Y39" s="74"/>
      <c r="Z39" s="74"/>
      <c r="AA39" s="74"/>
      <c r="AB39" s="74"/>
      <c r="AC39" s="74"/>
      <c r="AD39" s="74"/>
      <c r="AE39" s="74"/>
      <c r="AF39" s="74"/>
      <c r="AG39" s="74"/>
      <c r="AH39" s="74"/>
      <c r="AI39" s="74"/>
      <c r="AJ39" s="74"/>
      <c r="AK39" s="74"/>
      <c r="AL39" s="77"/>
      <c r="AM39" s="77"/>
      <c r="AN39" s="74"/>
    </row>
    <row r="40" spans="1:40" ht="24.95" customHeight="1" x14ac:dyDescent="0.15">
      <c r="A40" s="74"/>
      <c r="B40" s="101"/>
      <c r="C40" s="272" t="str">
        <f>IF(VLOOKUP($AK$1,[6]選択肢!$A$1:$J$32,C45,FALSE)=0,"-",VLOOKUP($AK$1,[6]選択肢!$A$1:$J$32,C45,FALSE))</f>
        <v>管理者</v>
      </c>
      <c r="D40" s="273"/>
      <c r="E40" s="280" t="str">
        <f>IF(VLOOKUP($AK$1,[6]選択肢!$A$1:$J$32,E45,FALSE)=0,"-",VLOOKUP($AK$1,[6]選択肢!$A$1:$J$32,E45,FALSE))</f>
        <v>相談支援専門員</v>
      </c>
      <c r="F40" s="280"/>
      <c r="G40" s="280"/>
      <c r="H40" s="280"/>
      <c r="I40" s="272" t="str">
        <f>IF(VLOOKUP($AK$1,[6]選択肢!$A$1:$J$32,I45,FALSE)=0,"-",VLOOKUP($AK$1,[6]選択肢!$A$1:$J$32,I45,FALSE))</f>
        <v>相談支援員</v>
      </c>
      <c r="J40" s="273"/>
      <c r="K40" s="273"/>
      <c r="L40" s="273"/>
      <c r="M40" s="273"/>
      <c r="N40" s="271"/>
      <c r="O40" s="272" t="str">
        <f>IF(VLOOKUP($AK$1,[6]選択肢!$A$1:$J$32,O45,FALSE)=0,"-",VLOOKUP($AK$1,[6]選択肢!$A$1:$J$32,O45,FALSE))</f>
        <v>-</v>
      </c>
      <c r="P40" s="273"/>
      <c r="Q40" s="273"/>
      <c r="R40" s="273"/>
      <c r="S40" s="273"/>
      <c r="T40" s="271"/>
      <c r="U40" s="272" t="str">
        <f>IF(VLOOKUP($AK$1,[6]選択肢!$A$1:$J$32,U45,FALSE)=0,"-",VLOOKUP($AK$1,[6]選択肢!$A$1:$J$32,U45,FALSE))</f>
        <v>-</v>
      </c>
      <c r="V40" s="273"/>
      <c r="W40" s="273"/>
      <c r="X40" s="273"/>
      <c r="Y40" s="273"/>
      <c r="Z40" s="271"/>
      <c r="AA40" s="272" t="str">
        <f>IF(VLOOKUP($AK$1,[6]選択肢!$A$1:$J$32,AA45,FALSE)=0,"-",VLOOKUP($AK$1,[6]選択肢!$A$1:$J$32,AA45,FALSE))</f>
        <v>-</v>
      </c>
      <c r="AB40" s="273"/>
      <c r="AC40" s="273"/>
      <c r="AD40" s="273"/>
      <c r="AE40" s="273"/>
      <c r="AF40" s="271"/>
      <c r="AG40" s="280" t="str">
        <f>IF(VLOOKUP($AK$1,[6]選択肢!$A$1:$J$32,AG45,FALSE)=0,"-",VLOOKUP($AK$1,[6]選択肢!$A$1:$J$32,AG45,FALSE))</f>
        <v>-</v>
      </c>
      <c r="AH40" s="280"/>
      <c r="AI40" s="280"/>
      <c r="AJ40" s="280"/>
      <c r="AK40" s="280"/>
      <c r="AL40" s="280" t="str">
        <f>IF(VLOOKUP($AK$1,[6]選択肢!$A$1:$J$32,AL45,FALSE)=0,"-",VLOOKUP($AK$1,[6]選択肢!$A$1:$J$32,AL45,FALSE))</f>
        <v>-</v>
      </c>
      <c r="AM40" s="280"/>
      <c r="AN40" s="74"/>
    </row>
    <row r="41" spans="1:40" ht="18" customHeight="1" x14ac:dyDescent="0.15">
      <c r="A41" s="74"/>
      <c r="B41" s="101"/>
      <c r="C41" s="279" t="s">
        <v>115</v>
      </c>
      <c r="D41" s="279" t="s">
        <v>116</v>
      </c>
      <c r="E41" s="274" t="s">
        <v>115</v>
      </c>
      <c r="F41" s="278" t="s">
        <v>116</v>
      </c>
      <c r="G41" s="278"/>
      <c r="H41" s="278"/>
      <c r="I41" s="276" t="s">
        <v>115</v>
      </c>
      <c r="J41" s="277"/>
      <c r="K41" s="275"/>
      <c r="L41" s="276" t="s">
        <v>116</v>
      </c>
      <c r="M41" s="277"/>
      <c r="N41" s="275"/>
      <c r="O41" s="276" t="s">
        <v>115</v>
      </c>
      <c r="P41" s="277"/>
      <c r="Q41" s="275"/>
      <c r="R41" s="276" t="s">
        <v>116</v>
      </c>
      <c r="S41" s="277"/>
      <c r="T41" s="275"/>
      <c r="U41" s="276" t="s">
        <v>115</v>
      </c>
      <c r="V41" s="277"/>
      <c r="W41" s="275"/>
      <c r="X41" s="276" t="s">
        <v>116</v>
      </c>
      <c r="Y41" s="277"/>
      <c r="Z41" s="275"/>
      <c r="AA41" s="276" t="s">
        <v>115</v>
      </c>
      <c r="AB41" s="277"/>
      <c r="AC41" s="275"/>
      <c r="AD41" s="276" t="s">
        <v>116</v>
      </c>
      <c r="AE41" s="277"/>
      <c r="AF41" s="275"/>
      <c r="AG41" s="276" t="s">
        <v>115</v>
      </c>
      <c r="AH41" s="277"/>
      <c r="AI41" s="275"/>
      <c r="AJ41" s="276" t="s">
        <v>116</v>
      </c>
      <c r="AK41" s="275"/>
      <c r="AL41" s="274" t="s">
        <v>173</v>
      </c>
      <c r="AM41" s="274" t="s">
        <v>172</v>
      </c>
      <c r="AN41" s="74"/>
    </row>
    <row r="42" spans="1:40" ht="18" customHeight="1" x14ac:dyDescent="0.15">
      <c r="A42" s="74"/>
      <c r="B42" s="93" t="s">
        <v>117</v>
      </c>
      <c r="C42" s="274">
        <f>COUNTIFS($B$11:$B$30,C$40,$C$11:$C$30,"A",$E$11:$E$30,"*")</f>
        <v>1</v>
      </c>
      <c r="D42" s="274">
        <f>COUNTIFS($B$11:$B$30,C$40,$C$11:$C$30,"B",$E$11:$E$30,"*")</f>
        <v>0</v>
      </c>
      <c r="E42" s="274">
        <f>COUNTIFS($B$11:$B$30,E$40,$C$11:$C$30,"A",$E$11:$E$30,"*")</f>
        <v>0</v>
      </c>
      <c r="F42" s="276">
        <f>COUNTIFS($B$11:$B$30,E$40,$C$11:$C$30,"B",$E$11:$E$30,"*")</f>
        <v>1</v>
      </c>
      <c r="G42" s="277"/>
      <c r="H42" s="275"/>
      <c r="I42" s="276">
        <f>COUNTIFS($B$11:$B$30,I$40,$C$11:$C$30,"A",$E$11:$E$30,"*")</f>
        <v>0</v>
      </c>
      <c r="J42" s="277"/>
      <c r="K42" s="275"/>
      <c r="L42" s="276">
        <f>COUNTIFS($B$11:$B$30,I$40,$C$11:$C$30,"B",$E$11:$E$30,"*")</f>
        <v>0</v>
      </c>
      <c r="M42" s="277"/>
      <c r="N42" s="275"/>
      <c r="O42" s="276">
        <f>COUNTIFS($B$11:$B$30,O$40,$C$11:$C$30,"A",$E$11:$E$30,"*")</f>
        <v>0</v>
      </c>
      <c r="P42" s="277"/>
      <c r="Q42" s="275"/>
      <c r="R42" s="276">
        <f>COUNTIFS($B$11:$B$30,O$40,$C$11:$C$30,"B",$E$11:$E$30,"*")</f>
        <v>0</v>
      </c>
      <c r="S42" s="277"/>
      <c r="T42" s="275"/>
      <c r="U42" s="276">
        <f>COUNTIFS($B$11:$B$30,U$40,$C$11:$C$30,"A",$E$11:$E$30,"*")</f>
        <v>0</v>
      </c>
      <c r="V42" s="277"/>
      <c r="W42" s="275"/>
      <c r="X42" s="276">
        <f>COUNTIFS($B$11:$B$30,U$40,$C$11:$C$30,"B",$E$11:$E$30,"*")</f>
        <v>0</v>
      </c>
      <c r="Y42" s="277"/>
      <c r="Z42" s="275"/>
      <c r="AA42" s="276">
        <f>COUNTIFS($B$11:$B$30,AA$40,$C$11:$C$30,"A",$E$11:$E$30,"*")</f>
        <v>0</v>
      </c>
      <c r="AB42" s="277"/>
      <c r="AC42" s="275"/>
      <c r="AD42" s="276">
        <f>COUNTIFS($B$11:$B$30,AA$40,$C$11:$C$30,"B",$E$11:$E$30,"*")</f>
        <v>0</v>
      </c>
      <c r="AE42" s="277"/>
      <c r="AF42" s="275"/>
      <c r="AG42" s="276">
        <f>COUNTIFS($B$11:$B$30,AG$40,$C$11:$C$30,"A",$E$11:$E$30,"*")</f>
        <v>0</v>
      </c>
      <c r="AH42" s="277"/>
      <c r="AI42" s="275"/>
      <c r="AJ42" s="276">
        <f>COUNTIFS($B$11:$B$30,AG$40,$C$11:$C$30,"B",$E$11:$E$30,"*")</f>
        <v>0</v>
      </c>
      <c r="AK42" s="275"/>
      <c r="AL42" s="274">
        <f>COUNTIFS($B$11:$B$30,AL$40,$C$11:$C$30,"A",$E$11:$E$30,"*")</f>
        <v>0</v>
      </c>
      <c r="AM42" s="274">
        <f>COUNTIFS($B$11:$B$30,AL$40,$C$11:$C$30,"B",$E$11:$E$30,"*")</f>
        <v>0</v>
      </c>
      <c r="AN42" s="74"/>
    </row>
    <row r="43" spans="1:40" ht="18" customHeight="1" x14ac:dyDescent="0.15">
      <c r="A43" s="74"/>
      <c r="B43" s="94" t="s">
        <v>118</v>
      </c>
      <c r="C43" s="274">
        <f>COUNTIFS($B$11:$B$30,C$40,$C$11:$C$30,"C",$E$11:$E$30,"*")</f>
        <v>0</v>
      </c>
      <c r="D43" s="274">
        <f>COUNTIFS($B$11:$B$30,C$40,$C$11:$C$30,"D",$E$11:$E$30,"*")</f>
        <v>0</v>
      </c>
      <c r="E43" s="274">
        <f>COUNTIFS($B$11:$B$30,E$40,$C$11:$C$30,"C",$E$11:$E$30,"*")</f>
        <v>1</v>
      </c>
      <c r="F43" s="276">
        <f>COUNTIFS($B$11:$B$30,E$40,$C$11:$C$30,"D",$E$11:$E$30,"*")</f>
        <v>0</v>
      </c>
      <c r="G43" s="277"/>
      <c r="H43" s="275"/>
      <c r="I43" s="276">
        <f>COUNTIFS($B$11:$B$30,I$40,$C$11:$C$30,"C",$E$11:$E$30,"*")</f>
        <v>0</v>
      </c>
      <c r="J43" s="277"/>
      <c r="K43" s="275"/>
      <c r="L43" s="276">
        <f>COUNTIFS($B$11:$B$30,I$40,$C$11:$C$30,"D",$E$11:$E$30,"*")</f>
        <v>1</v>
      </c>
      <c r="M43" s="277"/>
      <c r="N43" s="275"/>
      <c r="O43" s="276">
        <f>COUNTIFS($B$11:$B$30,O$40,$C$11:$C$30,"C",$E$11:$E$30,"*")</f>
        <v>0</v>
      </c>
      <c r="P43" s="277"/>
      <c r="Q43" s="275"/>
      <c r="R43" s="276">
        <f>COUNTIFS($B$11:$B$30,O$40,$C$11:$C$30,"D",$E$11:$E$30,"*")</f>
        <v>0</v>
      </c>
      <c r="S43" s="277"/>
      <c r="T43" s="275"/>
      <c r="U43" s="276">
        <f>COUNTIFS($B$11:$B$30,U$40,$C$11:$C$30,"C",$E$11:$E$30,"*")</f>
        <v>0</v>
      </c>
      <c r="V43" s="277"/>
      <c r="W43" s="275"/>
      <c r="X43" s="276">
        <f>COUNTIFS($B$11:$B$30,U$40,$C$11:$C$30,"D",$E$11:$E$30,"*")</f>
        <v>0</v>
      </c>
      <c r="Y43" s="277"/>
      <c r="Z43" s="275"/>
      <c r="AA43" s="276">
        <f>COUNTIFS($B$11:$B$30,AA$40,$C$11:$C$30,"C",$E$11:$E$30,"*")</f>
        <v>0</v>
      </c>
      <c r="AB43" s="277"/>
      <c r="AC43" s="275"/>
      <c r="AD43" s="276">
        <f>COUNTIFS($B$11:$B$30,AA$40,$C$11:$C$30,"D",$E$11:$E$30,"*")</f>
        <v>0</v>
      </c>
      <c r="AE43" s="277"/>
      <c r="AF43" s="275"/>
      <c r="AG43" s="276">
        <f>COUNTIFS($B$11:$B$30,AG$40,$C$11:$C$30,"C",$E$11:$E$30,"*")</f>
        <v>0</v>
      </c>
      <c r="AH43" s="277"/>
      <c r="AI43" s="275"/>
      <c r="AJ43" s="276">
        <f>COUNTIFS($B$11:$B$30,AG$40,$C$11:$C$30,"D",$E$11:$E$30,"*")</f>
        <v>0</v>
      </c>
      <c r="AK43" s="275"/>
      <c r="AL43" s="274">
        <f>COUNTIFS($B$11:$B$30,AL$40,$C$11:$C$30,"C",$E$11:$E$30,"*")</f>
        <v>0</v>
      </c>
      <c r="AM43" s="274">
        <f>COUNTIFS($B$11:$B$30,AL$40,$C$11:$C$30,"D",$E$11:$E$30,"*")</f>
        <v>0</v>
      </c>
      <c r="AN43" s="74"/>
    </row>
    <row r="44" spans="1:40" ht="24.95" customHeight="1" x14ac:dyDescent="0.15">
      <c r="A44" s="74"/>
      <c r="B44" s="94" t="s">
        <v>119</v>
      </c>
      <c r="C44" s="272">
        <f>IF($AK$3="４週",SUMIFS($AK$11:$AK$30,$B$11:$B$30,C40)/4/$AH$5,IF($AK$3="歴月",SUMIFS($AK$11:$AK$30,$B$11:$B$30,C40)/$AL$5,"記載する期間を選択してください"))</f>
        <v>0</v>
      </c>
      <c r="D44" s="271"/>
      <c r="E44" s="272">
        <f>IF($AK$3="４週",SUMIFS($AK$11:$AK$30,$B$11:$B$30,E40)/4/$AH$5,IF($AK$3="歴月",SUMIFS($AK$11:$AK$30,$B$11:$B$30,E40)/$AL$5,"記載する期間を選択してください"))</f>
        <v>0</v>
      </c>
      <c r="F44" s="273"/>
      <c r="G44" s="273"/>
      <c r="H44" s="271"/>
      <c r="I44" s="272">
        <f>IF($AK$3="４週",SUMIFS($AK$11:$AK$30,$B$11:$B$30,I40)/4/$AH$5,IF($AK$3="歴月",SUMIFS($AK$11:$AK$30,$B$11:$B$30,I40)/$AL$5,"記載する期間を選択してください"))</f>
        <v>0</v>
      </c>
      <c r="J44" s="273"/>
      <c r="K44" s="273"/>
      <c r="L44" s="273"/>
      <c r="M44" s="273"/>
      <c r="N44" s="271"/>
      <c r="O44" s="272">
        <f>IF($AK$3="４週",SUMIFS($AK$11:$AK$30,$B$11:$B$30,O40)/4/$AH$5,IF($AK$3="歴月",SUMIFS($AK$11:$AK$30,$B$11:$B$30,O40)/$AL$5,"記載する期間を選択してください"))</f>
        <v>0</v>
      </c>
      <c r="P44" s="273"/>
      <c r="Q44" s="273"/>
      <c r="R44" s="273"/>
      <c r="S44" s="273"/>
      <c r="T44" s="271"/>
      <c r="U44" s="272">
        <f>IF($AK$3="４週",SUMIFS($AK$11:$AK$30,$B$11:$B$30,U40)/4/$AH$5,IF($AK$3="歴月",SUMIFS($AK$11:$AK$30,$B$11:$B$30,U40)/$AL$5,"記載する期間を選択してください"))</f>
        <v>0</v>
      </c>
      <c r="V44" s="273"/>
      <c r="W44" s="273"/>
      <c r="X44" s="273"/>
      <c r="Y44" s="273"/>
      <c r="Z44" s="271"/>
      <c r="AA44" s="272">
        <f>IF($AK$3="４週",SUMIFS($AK$11:$AK$30,$B$11:$B$30,AA40)/4/$AH$5,IF($AK$3="歴月",SUMIFS($AK$11:$AK$30,$B$11:$B$30,AA40)/$AL$5,"記載する期間を選択してください"))</f>
        <v>0</v>
      </c>
      <c r="AB44" s="273"/>
      <c r="AC44" s="273"/>
      <c r="AD44" s="273"/>
      <c r="AE44" s="273"/>
      <c r="AF44" s="271"/>
      <c r="AG44" s="272">
        <f>IF($AK$3="４週",SUMIFS($AK$11:$AK$30,$B$11:$B$30,AG40)/4/$AH$5,IF($AK$3="歴月",SUMIFS($AK$11:$AK$30,$B$11:$B$30,AG40)/$AL$5,"記載する期間を選択してください"))</f>
        <v>0</v>
      </c>
      <c r="AH44" s="273"/>
      <c r="AI44" s="273"/>
      <c r="AJ44" s="273"/>
      <c r="AK44" s="271"/>
      <c r="AL44" s="272">
        <f>IF($AK$3="４週",SUMIFS($AK$11:$AK$30,$B$11:$B$30,AL40)/4/$AH$5,IF($AK$3="歴月",SUMIFS($AK$11:$AK$30,$B$11:$B$30,AL40)/$AL$5,"記載する期間を選択してください"))</f>
        <v>0</v>
      </c>
      <c r="AM44" s="271"/>
      <c r="AN44" s="74"/>
    </row>
    <row r="45" spans="1:40" ht="5.0999999999999996" customHeight="1" x14ac:dyDescent="0.15">
      <c r="A45" s="74"/>
      <c r="B45" s="76"/>
      <c r="C45" s="268">
        <v>2</v>
      </c>
      <c r="D45" s="268"/>
      <c r="E45" s="268">
        <v>3</v>
      </c>
      <c r="F45" s="268"/>
      <c r="G45" s="268"/>
      <c r="H45" s="268"/>
      <c r="I45" s="268">
        <v>4</v>
      </c>
      <c r="J45" s="268"/>
      <c r="K45" s="268"/>
      <c r="L45" s="268"/>
      <c r="M45" s="268"/>
      <c r="N45" s="268"/>
      <c r="O45" s="268">
        <v>5</v>
      </c>
      <c r="P45" s="268"/>
      <c r="Q45" s="268"/>
      <c r="R45" s="268"/>
      <c r="S45" s="268"/>
      <c r="T45" s="268"/>
      <c r="U45" s="268">
        <v>6</v>
      </c>
      <c r="V45" s="268"/>
      <c r="W45" s="268"/>
      <c r="X45" s="268"/>
      <c r="Y45" s="268"/>
      <c r="Z45" s="268"/>
      <c r="AA45" s="268">
        <v>7</v>
      </c>
      <c r="AB45" s="268"/>
      <c r="AC45" s="268"/>
      <c r="AD45" s="268"/>
      <c r="AE45" s="268"/>
      <c r="AF45" s="268"/>
      <c r="AG45" s="268">
        <v>8</v>
      </c>
      <c r="AH45" s="268"/>
      <c r="AI45" s="268"/>
      <c r="AJ45" s="268"/>
      <c r="AK45" s="268"/>
      <c r="AL45" s="268">
        <v>9</v>
      </c>
      <c r="AM45" s="270"/>
      <c r="AN45" s="74"/>
    </row>
    <row r="46" spans="1:40" ht="15" customHeight="1" x14ac:dyDescent="0.15">
      <c r="A46" s="91" t="s">
        <v>120</v>
      </c>
      <c r="B46" s="95"/>
      <c r="C46" s="269"/>
      <c r="D46" s="269"/>
      <c r="E46" s="269"/>
      <c r="F46" s="96"/>
      <c r="G46" s="269"/>
      <c r="H46" s="268"/>
      <c r="I46" s="268"/>
      <c r="J46" s="268"/>
      <c r="K46" s="268"/>
      <c r="L46" s="268"/>
      <c r="M46" s="268"/>
      <c r="N46" s="268"/>
      <c r="O46" s="268"/>
      <c r="P46" s="268"/>
      <c r="Q46" s="268"/>
      <c r="R46" s="268">
        <v>6</v>
      </c>
      <c r="S46" s="268"/>
      <c r="T46" s="268"/>
      <c r="U46" s="268"/>
      <c r="V46" s="268"/>
      <c r="W46" s="268"/>
      <c r="X46" s="268">
        <v>7</v>
      </c>
      <c r="Y46" s="268"/>
      <c r="Z46" s="268"/>
      <c r="AA46" s="268"/>
      <c r="AB46" s="268"/>
      <c r="AC46" s="268"/>
      <c r="AD46" s="268">
        <v>8</v>
      </c>
      <c r="AE46" s="268"/>
      <c r="AF46" s="268"/>
      <c r="AG46" s="97"/>
      <c r="AH46" s="97"/>
      <c r="AI46" s="97"/>
      <c r="AJ46" s="97">
        <v>9</v>
      </c>
      <c r="AK46" s="98"/>
      <c r="AL46" s="98"/>
      <c r="AM46" s="74"/>
    </row>
    <row r="47" spans="1:40" s="91" customFormat="1" ht="15" customHeight="1" x14ac:dyDescent="0.15">
      <c r="A47" s="91" t="s">
        <v>121</v>
      </c>
      <c r="B47" s="92"/>
      <c r="C47" s="92"/>
      <c r="D47" s="92"/>
      <c r="E47" s="92"/>
      <c r="F47" s="92"/>
      <c r="G47" s="92"/>
      <c r="H47" s="73"/>
      <c r="I47" s="73"/>
      <c r="J47" s="73"/>
      <c r="K47" s="73"/>
      <c r="L47" s="73"/>
      <c r="M47" s="73"/>
      <c r="N47" s="73"/>
      <c r="O47" s="73"/>
      <c r="P47" s="73"/>
      <c r="Q47" s="73"/>
      <c r="R47" s="73"/>
      <c r="S47" s="73"/>
      <c r="T47" s="73"/>
      <c r="U47" s="73"/>
      <c r="V47" s="73"/>
      <c r="W47" s="73"/>
      <c r="X47" s="73"/>
      <c r="Y47" s="73"/>
      <c r="Z47" s="73"/>
      <c r="AA47" s="73"/>
      <c r="AB47" s="73"/>
      <c r="AC47" s="73"/>
      <c r="AD47" s="73"/>
      <c r="AE47" s="73"/>
      <c r="AF47" s="73"/>
      <c r="AG47" s="73"/>
      <c r="AH47" s="73"/>
      <c r="AI47" s="73"/>
      <c r="AJ47" s="73"/>
      <c r="AK47" s="73"/>
      <c r="AL47" s="73"/>
      <c r="AM47" s="73"/>
    </row>
    <row r="48" spans="1:40" s="91" customFormat="1" ht="15" customHeight="1" x14ac:dyDescent="0.15">
      <c r="A48" s="91" t="s">
        <v>122</v>
      </c>
      <c r="B48" s="92"/>
      <c r="C48" s="92"/>
      <c r="D48" s="92"/>
      <c r="E48" s="92"/>
      <c r="F48" s="92"/>
      <c r="G48" s="92"/>
      <c r="H48" s="73"/>
      <c r="I48" s="73"/>
      <c r="J48" s="73"/>
      <c r="K48" s="73"/>
      <c r="L48" s="73"/>
      <c r="M48" s="73"/>
      <c r="N48" s="73"/>
      <c r="O48" s="73"/>
      <c r="P48" s="73"/>
      <c r="Q48" s="73"/>
      <c r="R48" s="73"/>
      <c r="S48" s="73"/>
      <c r="T48" s="73"/>
      <c r="U48" s="73"/>
      <c r="V48" s="73"/>
      <c r="W48" s="73"/>
      <c r="X48" s="73"/>
      <c r="Y48" s="73"/>
      <c r="Z48" s="73"/>
      <c r="AA48" s="73"/>
      <c r="AB48" s="73"/>
      <c r="AC48" s="73"/>
      <c r="AD48" s="73"/>
      <c r="AE48" s="73"/>
      <c r="AF48" s="73"/>
      <c r="AG48" s="73"/>
      <c r="AH48" s="73"/>
      <c r="AI48" s="73"/>
      <c r="AJ48" s="73"/>
      <c r="AK48" s="73"/>
      <c r="AL48" s="73"/>
      <c r="AM48" s="73"/>
    </row>
    <row r="49" spans="1:39" s="91" customFormat="1" ht="15" customHeight="1" x14ac:dyDescent="0.15">
      <c r="A49" s="91" t="s">
        <v>123</v>
      </c>
      <c r="B49" s="92"/>
      <c r="C49" s="92"/>
      <c r="D49" s="92"/>
      <c r="E49" s="92"/>
      <c r="F49" s="92"/>
      <c r="G49" s="92"/>
      <c r="H49" s="73"/>
      <c r="I49" s="73"/>
      <c r="J49" s="73"/>
      <c r="K49" s="73"/>
      <c r="L49" s="73"/>
      <c r="M49" s="73"/>
      <c r="N49" s="73"/>
      <c r="O49" s="73"/>
      <c r="P49" s="73"/>
      <c r="Q49" s="73"/>
      <c r="R49" s="73"/>
      <c r="S49" s="73"/>
      <c r="T49" s="73"/>
      <c r="U49" s="73"/>
      <c r="V49" s="73"/>
      <c r="W49" s="73"/>
      <c r="X49" s="73"/>
      <c r="Y49" s="73"/>
      <c r="Z49" s="73"/>
      <c r="AA49" s="73"/>
      <c r="AB49" s="73"/>
      <c r="AC49" s="73"/>
      <c r="AD49" s="73"/>
      <c r="AE49" s="73"/>
      <c r="AF49" s="73"/>
      <c r="AG49" s="73"/>
      <c r="AH49" s="73"/>
      <c r="AI49" s="73"/>
      <c r="AJ49" s="73"/>
      <c r="AK49" s="73"/>
      <c r="AL49" s="73"/>
      <c r="AM49" s="73"/>
    </row>
    <row r="50" spans="1:39" s="91" customFormat="1" ht="15" customHeight="1" x14ac:dyDescent="0.15">
      <c r="A50" s="91" t="s">
        <v>124</v>
      </c>
      <c r="B50" s="92"/>
      <c r="C50" s="92"/>
      <c r="D50" s="92"/>
      <c r="E50" s="92"/>
      <c r="F50" s="92"/>
      <c r="G50" s="92"/>
      <c r="H50" s="73"/>
      <c r="I50" s="73"/>
      <c r="J50" s="73"/>
      <c r="K50" s="73"/>
      <c r="L50" s="73"/>
      <c r="M50" s="73"/>
      <c r="N50" s="73"/>
      <c r="O50" s="73"/>
      <c r="P50" s="73"/>
      <c r="Q50" s="73"/>
      <c r="R50" s="73"/>
      <c r="S50" s="73"/>
      <c r="T50" s="73"/>
      <c r="U50" s="73"/>
      <c r="V50" s="73"/>
      <c r="W50" s="73"/>
      <c r="X50" s="73"/>
      <c r="Y50" s="73"/>
      <c r="Z50" s="73"/>
      <c r="AA50" s="73"/>
      <c r="AB50" s="73"/>
      <c r="AC50" s="73"/>
      <c r="AD50" s="73"/>
      <c r="AE50" s="73"/>
      <c r="AF50" s="73"/>
      <c r="AG50" s="73"/>
      <c r="AH50" s="73"/>
      <c r="AI50" s="73"/>
      <c r="AJ50" s="73"/>
      <c r="AK50" s="73"/>
      <c r="AL50" s="73"/>
      <c r="AM50" s="73"/>
    </row>
    <row r="51" spans="1:39" ht="15" customHeight="1" x14ac:dyDescent="0.15">
      <c r="A51" s="91" t="s">
        <v>125</v>
      </c>
      <c r="B51" s="99"/>
      <c r="C51" s="91"/>
      <c r="D51" s="91"/>
      <c r="E51" s="91"/>
      <c r="F51" s="91"/>
      <c r="G51" s="91"/>
    </row>
    <row r="52" spans="1:39" ht="15" customHeight="1" x14ac:dyDescent="0.15">
      <c r="A52" s="91" t="s">
        <v>126</v>
      </c>
      <c r="B52" s="99"/>
      <c r="C52" s="91"/>
      <c r="D52" s="91"/>
      <c r="E52" s="91"/>
      <c r="F52" s="91"/>
      <c r="G52" s="91"/>
    </row>
    <row r="53" spans="1:39" ht="15" customHeight="1" x14ac:dyDescent="0.15">
      <c r="A53" s="91"/>
      <c r="B53" s="93" t="s">
        <v>127</v>
      </c>
      <c r="C53" s="229" t="s">
        <v>128</v>
      </c>
      <c r="D53" s="229"/>
      <c r="E53" s="229"/>
      <c r="F53" s="91"/>
      <c r="G53" s="91"/>
    </row>
    <row r="54" spans="1:39" ht="15" customHeight="1" x14ac:dyDescent="0.15">
      <c r="A54" s="91"/>
      <c r="B54" s="100" t="s">
        <v>107</v>
      </c>
      <c r="C54" s="228" t="s">
        <v>129</v>
      </c>
      <c r="D54" s="228"/>
      <c r="E54" s="228"/>
      <c r="F54" s="91"/>
      <c r="G54" s="91"/>
    </row>
    <row r="55" spans="1:39" ht="15" customHeight="1" x14ac:dyDescent="0.15">
      <c r="A55" s="91"/>
      <c r="B55" s="100" t="s">
        <v>108</v>
      </c>
      <c r="C55" s="228" t="s">
        <v>130</v>
      </c>
      <c r="D55" s="228"/>
      <c r="E55" s="228"/>
      <c r="F55" s="91"/>
      <c r="G55" s="91"/>
    </row>
    <row r="56" spans="1:39" ht="15" customHeight="1" x14ac:dyDescent="0.15">
      <c r="A56" s="91"/>
      <c r="B56" s="100" t="s">
        <v>109</v>
      </c>
      <c r="C56" s="228" t="s">
        <v>131</v>
      </c>
      <c r="D56" s="228"/>
      <c r="E56" s="228"/>
      <c r="F56" s="91"/>
      <c r="G56" s="91"/>
    </row>
    <row r="57" spans="1:39" ht="15" customHeight="1" x14ac:dyDescent="0.15">
      <c r="A57" s="91"/>
      <c r="B57" s="100" t="s">
        <v>111</v>
      </c>
      <c r="C57" s="228" t="s">
        <v>132</v>
      </c>
      <c r="D57" s="228"/>
      <c r="E57" s="228"/>
      <c r="F57" s="91"/>
      <c r="G57" s="91"/>
    </row>
    <row r="58" spans="1:39" ht="15" customHeight="1" x14ac:dyDescent="0.15">
      <c r="A58" s="91"/>
      <c r="B58" s="91" t="s">
        <v>133</v>
      </c>
      <c r="C58" s="91"/>
      <c r="D58" s="91"/>
      <c r="E58" s="91"/>
      <c r="F58" s="91"/>
      <c r="G58" s="91"/>
    </row>
    <row r="59" spans="1:39" ht="15" customHeight="1" x14ac:dyDescent="0.15">
      <c r="A59" s="91"/>
      <c r="B59" s="91" t="s">
        <v>134</v>
      </c>
      <c r="C59" s="91"/>
      <c r="D59" s="91"/>
      <c r="E59" s="91"/>
      <c r="F59" s="91"/>
      <c r="G59" s="91"/>
    </row>
    <row r="60" spans="1:39" ht="15" customHeight="1" x14ac:dyDescent="0.15">
      <c r="A60" s="91"/>
      <c r="B60" s="91" t="s">
        <v>135</v>
      </c>
      <c r="C60" s="91"/>
      <c r="D60" s="91"/>
      <c r="E60" s="91"/>
      <c r="F60" s="91"/>
      <c r="G60" s="91"/>
    </row>
    <row r="61" spans="1:39" ht="15" customHeight="1" x14ac:dyDescent="0.15">
      <c r="A61" s="91" t="s">
        <v>136</v>
      </c>
      <c r="B61" s="99"/>
      <c r="C61" s="91"/>
      <c r="D61" s="91"/>
      <c r="E61" s="91"/>
      <c r="F61" s="91"/>
      <c r="G61" s="91"/>
    </row>
    <row r="62" spans="1:39" ht="15" customHeight="1" x14ac:dyDescent="0.15">
      <c r="A62" s="91" t="s">
        <v>137</v>
      </c>
      <c r="B62" s="99"/>
      <c r="C62" s="91"/>
      <c r="D62" s="91"/>
      <c r="E62" s="91"/>
      <c r="F62" s="91"/>
      <c r="G62" s="91"/>
    </row>
    <row r="63" spans="1:39" ht="15" customHeight="1" x14ac:dyDescent="0.15">
      <c r="A63" s="91" t="s">
        <v>138</v>
      </c>
      <c r="B63" s="99"/>
      <c r="C63" s="91"/>
      <c r="D63" s="91"/>
      <c r="E63" s="91"/>
      <c r="F63" s="91"/>
      <c r="G63" s="91"/>
    </row>
    <row r="64" spans="1:39" ht="15" customHeight="1" x14ac:dyDescent="0.15">
      <c r="A64" s="91" t="s">
        <v>139</v>
      </c>
      <c r="B64" s="99"/>
      <c r="C64" s="91"/>
      <c r="D64" s="91"/>
      <c r="E64" s="91"/>
      <c r="F64" s="91"/>
      <c r="G64" s="91"/>
    </row>
    <row r="65" spans="1:7" ht="15" customHeight="1" x14ac:dyDescent="0.15">
      <c r="A65" s="91" t="s">
        <v>140</v>
      </c>
      <c r="B65" s="99"/>
      <c r="C65" s="91"/>
      <c r="D65" s="91"/>
      <c r="E65" s="91"/>
      <c r="F65" s="91"/>
      <c r="G65" s="91"/>
    </row>
    <row r="66" spans="1:7" ht="15" customHeight="1" x14ac:dyDescent="0.15">
      <c r="A66" s="91" t="s">
        <v>141</v>
      </c>
      <c r="B66" s="99"/>
      <c r="C66" s="91"/>
      <c r="D66" s="91"/>
      <c r="E66" s="91"/>
      <c r="F66" s="91"/>
      <c r="G66" s="91"/>
    </row>
    <row r="67" spans="1:7" ht="15" customHeight="1" x14ac:dyDescent="0.15">
      <c r="A67" s="91"/>
      <c r="B67" s="91" t="s">
        <v>142</v>
      </c>
      <c r="C67" s="91"/>
      <c r="D67" s="91"/>
      <c r="E67" s="91"/>
      <c r="F67" s="91"/>
      <c r="G67" s="91"/>
    </row>
    <row r="68" spans="1:7" ht="15" customHeight="1" x14ac:dyDescent="0.15">
      <c r="A68" s="91"/>
      <c r="B68" s="91" t="s">
        <v>143</v>
      </c>
      <c r="C68" s="91"/>
      <c r="D68" s="91"/>
      <c r="E68" s="91"/>
      <c r="F68" s="91"/>
      <c r="G68" s="91"/>
    </row>
    <row r="69" spans="1:7" ht="15" customHeight="1" x14ac:dyDescent="0.15">
      <c r="A69" s="91" t="s">
        <v>144</v>
      </c>
      <c r="B69" s="99"/>
      <c r="C69" s="91"/>
      <c r="D69" s="91"/>
      <c r="E69" s="91"/>
      <c r="F69" s="91"/>
      <c r="G69" s="91"/>
    </row>
    <row r="70" spans="1:7" ht="15" customHeight="1" x14ac:dyDescent="0.15">
      <c r="A70" s="91" t="s">
        <v>145</v>
      </c>
      <c r="B70" s="99"/>
      <c r="C70" s="91"/>
      <c r="D70" s="91"/>
      <c r="E70" s="91"/>
      <c r="F70" s="91"/>
      <c r="G70" s="91"/>
    </row>
    <row r="71" spans="1:7" ht="15" customHeight="1" x14ac:dyDescent="0.15">
      <c r="A71" s="91" t="s">
        <v>146</v>
      </c>
      <c r="B71" s="99"/>
      <c r="C71" s="91"/>
      <c r="D71" s="91"/>
      <c r="E71" s="91"/>
      <c r="F71" s="91"/>
      <c r="G71" s="91"/>
    </row>
    <row r="72" spans="1:7" ht="15" customHeight="1" x14ac:dyDescent="0.15">
      <c r="A72" s="91" t="s">
        <v>147</v>
      </c>
      <c r="B72" s="99"/>
      <c r="C72" s="91"/>
      <c r="D72" s="91"/>
      <c r="E72" s="91"/>
      <c r="F72" s="91"/>
      <c r="G72" s="91"/>
    </row>
    <row r="73" spans="1:7" ht="15" customHeight="1" x14ac:dyDescent="0.15">
      <c r="A73" s="91" t="s">
        <v>148</v>
      </c>
      <c r="B73" s="99"/>
      <c r="C73" s="91"/>
      <c r="D73" s="91"/>
      <c r="E73" s="91"/>
      <c r="F73" s="91"/>
      <c r="G73" s="91"/>
    </row>
    <row r="74" spans="1:7" ht="15" customHeight="1" x14ac:dyDescent="0.15">
      <c r="A74" s="91" t="s">
        <v>149</v>
      </c>
      <c r="B74" s="99"/>
      <c r="C74" s="91"/>
      <c r="D74" s="91"/>
      <c r="E74" s="91"/>
      <c r="F74" s="91"/>
      <c r="G74" s="91"/>
    </row>
    <row r="75" spans="1:7" ht="15" customHeight="1" x14ac:dyDescent="0.15">
      <c r="A75" s="91" t="s">
        <v>150</v>
      </c>
      <c r="B75" s="99"/>
      <c r="C75" s="91"/>
      <c r="D75" s="91"/>
      <c r="E75" s="91"/>
      <c r="F75" s="91"/>
      <c r="G75" s="91"/>
    </row>
    <row r="76" spans="1:7" ht="15" customHeight="1" x14ac:dyDescent="0.15">
      <c r="A76" s="91" t="s">
        <v>151</v>
      </c>
      <c r="B76" s="99"/>
      <c r="C76" s="91"/>
      <c r="D76" s="91"/>
      <c r="E76" s="91"/>
      <c r="F76" s="91"/>
      <c r="G76" s="91"/>
    </row>
  </sheetData>
  <mergeCells count="123">
    <mergeCell ref="AH5:AJ5"/>
    <mergeCell ref="AM16:AN16"/>
    <mergeCell ref="AM17:AN17"/>
    <mergeCell ref="AK1:AN1"/>
    <mergeCell ref="M2:P2"/>
    <mergeCell ref="Q2:R2"/>
    <mergeCell ref="S2:T2"/>
    <mergeCell ref="U2:V2"/>
    <mergeCell ref="AK2:AN2"/>
    <mergeCell ref="AK3:AN3"/>
    <mergeCell ref="AK4:AN4"/>
    <mergeCell ref="A7:A10"/>
    <mergeCell ref="B7:B8"/>
    <mergeCell ref="C7:C10"/>
    <mergeCell ref="D7:D10"/>
    <mergeCell ref="E7:E10"/>
    <mergeCell ref="F7:AJ7"/>
    <mergeCell ref="AL7:AL10"/>
    <mergeCell ref="AM7:AN10"/>
    <mergeCell ref="F8:L8"/>
    <mergeCell ref="M8:S8"/>
    <mergeCell ref="T8:Z8"/>
    <mergeCell ref="AA8:AG8"/>
    <mergeCell ref="AH8:AJ8"/>
    <mergeCell ref="AK7:AK10"/>
    <mergeCell ref="AM18:AN18"/>
    <mergeCell ref="AM19:AN19"/>
    <mergeCell ref="AM20:AN20"/>
    <mergeCell ref="AM21:AN21"/>
    <mergeCell ref="B9:B10"/>
    <mergeCell ref="AM11:AN11"/>
    <mergeCell ref="AM12:AN12"/>
    <mergeCell ref="AM13:AN13"/>
    <mergeCell ref="AM14:AN14"/>
    <mergeCell ref="AM15:AN15"/>
    <mergeCell ref="AM22:AN22"/>
    <mergeCell ref="AM23:AN23"/>
    <mergeCell ref="AM24:AN24"/>
    <mergeCell ref="AM25:AN25"/>
    <mergeCell ref="AM26:AN26"/>
    <mergeCell ref="AM27:AN27"/>
    <mergeCell ref="AM28:AN28"/>
    <mergeCell ref="AM29:AN29"/>
    <mergeCell ref="AM30:AN30"/>
    <mergeCell ref="A31:E31"/>
    <mergeCell ref="AM31:AN32"/>
    <mergeCell ref="A32:E32"/>
    <mergeCell ref="A36:C36"/>
    <mergeCell ref="F36:H36"/>
    <mergeCell ref="I36:K36"/>
    <mergeCell ref="L36:N36"/>
    <mergeCell ref="O36:Q36"/>
    <mergeCell ref="R36:U36"/>
    <mergeCell ref="V36:Y36"/>
    <mergeCell ref="Z36:AC36"/>
    <mergeCell ref="A37:C37"/>
    <mergeCell ref="F37:H37"/>
    <mergeCell ref="I37:K37"/>
    <mergeCell ref="L37:N37"/>
    <mergeCell ref="O37:Q37"/>
    <mergeCell ref="R37:U37"/>
    <mergeCell ref="V37:Y38"/>
    <mergeCell ref="Z37:AC38"/>
    <mergeCell ref="A38:C38"/>
    <mergeCell ref="F38:H38"/>
    <mergeCell ref="I38:K38"/>
    <mergeCell ref="L38:N38"/>
    <mergeCell ref="O38:Q38"/>
    <mergeCell ref="R38:U38"/>
    <mergeCell ref="AA41:AC41"/>
    <mergeCell ref="AD41:AF41"/>
    <mergeCell ref="AG41:AI41"/>
    <mergeCell ref="AJ41:AK41"/>
    <mergeCell ref="C40:D40"/>
    <mergeCell ref="E40:H40"/>
    <mergeCell ref="I40:N40"/>
    <mergeCell ref="O40:T40"/>
    <mergeCell ref="U40:Z40"/>
    <mergeCell ref="AA40:AF40"/>
    <mergeCell ref="AD42:AF42"/>
    <mergeCell ref="AG40:AK40"/>
    <mergeCell ref="AL40:AM40"/>
    <mergeCell ref="F41:H41"/>
    <mergeCell ref="I41:K41"/>
    <mergeCell ref="L41:N41"/>
    <mergeCell ref="O41:Q41"/>
    <mergeCell ref="R41:T41"/>
    <mergeCell ref="U41:W41"/>
    <mergeCell ref="X41:Z41"/>
    <mergeCell ref="L42:N42"/>
    <mergeCell ref="O42:Q42"/>
    <mergeCell ref="R42:T42"/>
    <mergeCell ref="U42:W42"/>
    <mergeCell ref="X42:Z42"/>
    <mergeCell ref="AA42:AC42"/>
    <mergeCell ref="AG42:AI42"/>
    <mergeCell ref="AJ42:AK42"/>
    <mergeCell ref="F43:H43"/>
    <mergeCell ref="I43:K43"/>
    <mergeCell ref="L43:N43"/>
    <mergeCell ref="O43:Q43"/>
    <mergeCell ref="R43:T43"/>
    <mergeCell ref="U43:W43"/>
    <mergeCell ref="F42:H42"/>
    <mergeCell ref="I42:K42"/>
    <mergeCell ref="X43:Z43"/>
    <mergeCell ref="AA43:AC43"/>
    <mergeCell ref="AD43:AF43"/>
    <mergeCell ref="AG43:AI43"/>
    <mergeCell ref="AJ43:AK43"/>
    <mergeCell ref="C44:D44"/>
    <mergeCell ref="E44:H44"/>
    <mergeCell ref="I44:N44"/>
    <mergeCell ref="O44:T44"/>
    <mergeCell ref="U44:Z44"/>
    <mergeCell ref="C57:E57"/>
    <mergeCell ref="AA44:AF44"/>
    <mergeCell ref="AG44:AK44"/>
    <mergeCell ref="AL44:AM44"/>
    <mergeCell ref="C53:E53"/>
    <mergeCell ref="C54:E54"/>
    <mergeCell ref="C55:E55"/>
    <mergeCell ref="C56:E56"/>
  </mergeCells>
  <phoneticPr fontId="3"/>
  <dataValidations count="7">
    <dataValidation allowBlank="1" showInputMessage="1" sqref="B11" xr:uid="{AC92F6AE-9F8B-47CE-AF54-9A8381FD646E}"/>
    <dataValidation type="list" allowBlank="1" showInputMessage="1" sqref="B12:B30" xr:uid="{2E14A9DF-9F12-43B7-8ECA-097A286A77BF}">
      <formula1>INDIRECT($AK$1)</formula1>
    </dataValidation>
    <dataValidation operator="greaterThanOrEqual" allowBlank="1" showInputMessage="1" showErrorMessage="1" sqref="R37:R38 V37 Z37" xr:uid="{6A8C752F-D747-4B31-81EC-16C8E5853C46}"/>
    <dataValidation type="whole" operator="greaterThanOrEqual" allowBlank="1" showInputMessage="1" showErrorMessage="1" sqref="I37:I38 D37:F38 O37:O38 L37:L38" xr:uid="{ABE52F2F-B825-4269-A59A-BD6B6408B7AA}">
      <formula1>0</formula1>
    </dataValidation>
    <dataValidation type="list" allowBlank="1" showInputMessage="1" showErrorMessage="1" sqref="C11:C30" xr:uid="{3B2A0AFB-B75D-49D1-9782-44B02C4B2676}">
      <formula1>"A,B,C,D"</formula1>
    </dataValidation>
    <dataValidation type="list" allowBlank="1" showInputMessage="1" showErrorMessage="1" sqref="AK3:AN3" xr:uid="{BF47DAF4-8146-4B41-8558-F939CAFC17D3}">
      <formula1>"４週,歴月"</formula1>
    </dataValidation>
    <dataValidation type="list" allowBlank="1" showInputMessage="1" showErrorMessage="1" sqref="AK4:AN4" xr:uid="{284E54EB-CF6F-4C89-9EB2-86AEA1E915B0}">
      <formula1>"予定,実績"</formula1>
    </dataValidation>
  </dataValidations>
  <printOptions horizontalCentered="1" verticalCentered="1"/>
  <pageMargins left="0.19685039370078741" right="0.19685039370078741" top="0.39370078740157483" bottom="0.19685039370078741" header="0.19685039370078741" footer="0.39370078740157483"/>
  <pageSetup paperSize="9" scale="75" orientation="landscape" r:id="rId1"/>
  <headerFooter alignWithMargins="0">
    <oddHeader>&amp;L&amp;"ＭＳ ゴシック,標準"&amp;10（参考様式）</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5</vt:i4>
      </vt:variant>
    </vt:vector>
  </HeadingPairs>
  <TitlesOfParts>
    <vt:vector size="14" baseType="lpstr">
      <vt:lpstr>別紙</vt:lpstr>
      <vt:lpstr>参考様式１</vt:lpstr>
      <vt:lpstr>参考様式２</vt:lpstr>
      <vt:lpstr>参考様式３</vt:lpstr>
      <vt:lpstr>参考様式４</vt:lpstr>
      <vt:lpstr>参考様式９</vt:lpstr>
      <vt:lpstr>参考様式９－１</vt:lpstr>
      <vt:lpstr>勤務形態一覧表（一般相談支援）</vt:lpstr>
      <vt:lpstr>勤務形態一覧（特定相談支援・障害児相談支援）</vt:lpstr>
      <vt:lpstr>'勤務形態一覧（特定相談支援・障害児相談支援）'!Print_Area</vt:lpstr>
      <vt:lpstr>'勤務形態一覧表（一般相談支援）'!Print_Area</vt:lpstr>
      <vt:lpstr>参考様式３!Print_Area</vt:lpstr>
      <vt:lpstr>参考様式９!Print_Area</vt:lpstr>
      <vt:lpstr>'参考様式９－１'!Print_Area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新井　貴之</cp:lastModifiedBy>
  <cp:lastPrinted>2022-10-21T00:56:33Z</cp:lastPrinted>
  <dcterms:modified xsi:type="dcterms:W3CDTF">2026-06-02T04:34:20Z</dcterms:modified>
</cp:coreProperties>
</file>