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76577D6D-1ADA-43DB-8FEB-813358C19C79}" xr6:coauthVersionLast="36" xr6:coauthVersionMax="36" xr10:uidLastSave="{00000000-0000-0000-0000-000000000000}"/>
  <bookViews>
    <workbookView xWindow="32760" yWindow="32760" windowWidth="20490" windowHeight="7530" tabRatio="818" firstSheet="1" activeTab="1" xr2:uid="{00000000-000D-0000-FFFF-FFFF00000000}"/>
  </bookViews>
  <sheets>
    <sheet name="地域区分" sheetId="44" state="hidden" r:id="rId1"/>
    <sheet name="様式5 体制届" sheetId="28" r:id="rId2"/>
    <sheet name="別紙" sheetId="58" r:id="rId3"/>
    <sheet name="１　介護給付費等　体制等状況一覧" sheetId="87" r:id="rId4"/>
    <sheet name="2 勤務形態一覧表 " sheetId="46" r:id="rId5"/>
    <sheet name="短2 勤務体制" sheetId="42" r:id="rId6"/>
    <sheet name="（参考様式）共同生活援助利用者の状況" sheetId="90" r:id="rId7"/>
    <sheet name="3-1 視覚等（Ⅰ）" sheetId="70" r:id="rId8"/>
    <sheet name="3-2 視覚等（Ⅱ）" sheetId="71" r:id="rId9"/>
    <sheet name="短7 食事提供加算" sheetId="75" r:id="rId10"/>
    <sheet name="9 Ｇｈ体制" sheetId="15" r:id="rId11"/>
    <sheet name="短10送迎" sheetId="59" r:id="rId12"/>
    <sheet name="15 標準利用期間" sheetId="65" r:id="rId13"/>
    <sheet name="16 通勤" sheetId="20" r:id="rId14"/>
    <sheet name="17 夜間支援（共同生活援助）" sheetId="37" r:id="rId15"/>
    <sheet name="18 医療連携（Ⅶ）" sheetId="22" r:id="rId16"/>
    <sheet name="18-1福祉専門職員配置等加算（短期入所以外）" sheetId="51" r:id="rId17"/>
    <sheet name="18-2福祉専門職員配置等加算（短期入所）" sheetId="56" r:id="rId18"/>
    <sheet name="19 重度（GH）" sheetId="72" r:id="rId19"/>
    <sheet name="22 矯正施設" sheetId="24" r:id="rId20"/>
    <sheet name="22-2対象者受入届" sheetId="25" r:id="rId21"/>
    <sheet name="短23 重度障害" sheetId="86" r:id="rId22"/>
    <sheet name="36 精神障害者地域移行特別加算" sheetId="52" r:id="rId23"/>
    <sheet name="37 強度行動障害者地域移行支援加算" sheetId="53" r:id="rId24"/>
    <sheet name="38 看護職員配置加算" sheetId="74" r:id="rId25"/>
    <sheet name="39 夜勤職員加配加算（日中のみ）" sheetId="55" r:id="rId26"/>
    <sheet name="42 強度行動障害者体験利用加算（共同生活援助)" sheetId="64" r:id="rId27"/>
    <sheet name="43 医療的ケア対応支援加算（共同生活援助)" sheetId="63" r:id="rId28"/>
    <sheet name="44 ピアサポート実施加算（共同生活援助）" sheetId="66" r:id="rId29"/>
    <sheet name="45 退去後ピアサポート実施加算（共同生活援助）" sheetId="67" r:id="rId30"/>
    <sheet name="46 ピアサポート体制加算（自立生活援助）" sheetId="68" r:id="rId31"/>
    <sheet name="47 高次脳機能障害者支援体制加算" sheetId="69" r:id="rId32"/>
    <sheet name="48 障害者支援施設等感染対策向上加算" sheetId="73" r:id="rId33"/>
    <sheet name="49 人員配置体制加算（共同生活援助）" sheetId="76" r:id="rId34"/>
    <sheet name="49-1 別添参考様式（人員配置体制確認表）" sheetId="77" r:id="rId35"/>
    <sheet name="49-2 別添参考様式（人員配置体制確認表 （記載例））" sheetId="78" r:id="rId36"/>
    <sheet name="49-3 参考表" sheetId="79" r:id="rId37"/>
    <sheet name="50 地域生活支援拠点等に関連する加算の届出 " sheetId="80" r:id="rId38"/>
    <sheet name="51地域生活支援拠点等機能強化加算" sheetId="81" r:id="rId39"/>
    <sheet name="52自立生活支援加算Ⅲ" sheetId="82" r:id="rId40"/>
    <sheet name="52-1別紙　参考書類 " sheetId="83" r:id="rId41"/>
    <sheet name="52-2別紙　参考書類 (記載例と解説)" sheetId="84" r:id="rId42"/>
    <sheet name="53　日中活動支援加算" sheetId="88" r:id="rId43"/>
  </sheets>
  <externalReferences>
    <externalReference r:id="rId44"/>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6">'（参考様式）共同生活援助利用者の状況'!$A$1:$S$67</definedName>
    <definedName name="_xlnm.Print_Area" localSheetId="3">'１　介護給付費等　体制等状況一覧'!$A$1:$BH$83</definedName>
    <definedName name="_xlnm.Print_Area" localSheetId="16">'18-1福祉専門職員配置等加算（短期入所以外）'!$A$1:$H$51</definedName>
    <definedName name="_xlnm.Print_Area" localSheetId="17">'18-2福祉専門職員配置等加算（短期入所）'!$A$1:$H$29</definedName>
    <definedName name="_xlnm.Print_Area" localSheetId="18">'19 重度（GH）'!$A$1:$AH$52</definedName>
    <definedName name="_xlnm.Print_Area" localSheetId="7">'3-1 視覚等（Ⅰ）'!$A$1:$AK$48</definedName>
    <definedName name="_xlnm.Print_Area" localSheetId="8">'3-2 視覚等（Ⅱ）'!$A$1:$AK$48</definedName>
    <definedName name="_xlnm.Print_Area" localSheetId="34">'49-1 別添参考様式（人員配置体制確認表）'!$A$1:$BT$94</definedName>
    <definedName name="_xlnm.Print_Area" localSheetId="35">'49-2 別添参考様式（人員配置体制確認表 （記載例））'!$A$1:$BT$94</definedName>
    <definedName name="_xlnm.Print_Area" localSheetId="37">'50 地域生活支援拠点等に関連する加算の届出 '!$A$1:$AC$43</definedName>
    <definedName name="_xlnm.Print_Area" localSheetId="40">'52-1別紙　参考書類 '!$A$1:$BD$50</definedName>
    <definedName name="_xlnm.Print_Area" localSheetId="41">'52-2別紙　参考書類 (記載例と解説)'!$A$1:$BD$50</definedName>
    <definedName name="_xlnm.Print_Area" localSheetId="39">'52自立生活支援加算Ⅲ'!$A$1:$K$43</definedName>
    <definedName name="_xlnm.Print_Area" localSheetId="42">'53　日中活動支援加算'!$A$1:$H$14</definedName>
    <definedName name="_xlnm.Print_Area" localSheetId="10">'9 Ｇｈ体制'!$A$1:$AJ$40</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 name="市町村">#REF!</definedName>
    <definedName name="地域区分" localSheetId="42">[1]地域区分!$A$1:$A$63</definedName>
    <definedName name="地域区分">地域区分!$A$1:$A$63</definedName>
    <definedName name="町っ油" localSheetId="6">#REF!</definedName>
    <definedName name="町っ油">#REF!</definedName>
    <definedName name="利用日数記入例" localSheetId="6">#REF!</definedName>
    <definedName name="利用日数記入例">#REF!</definedName>
  </definedNames>
  <calcPr calcId="191029"/>
</workbook>
</file>

<file path=xl/calcChain.xml><?xml version="1.0" encoding="utf-8"?>
<calcChain xmlns="http://schemas.openxmlformats.org/spreadsheetml/2006/main">
  <c r="I65" i="90" l="1"/>
  <c r="I64" i="90"/>
  <c r="I63" i="90"/>
  <c r="I62" i="90"/>
  <c r="Q26" i="90"/>
  <c r="S40" i="90"/>
  <c r="S41" i="90"/>
  <c r="S39" i="90"/>
  <c r="S32" i="90"/>
  <c r="S33" i="90"/>
  <c r="S31" i="90"/>
  <c r="R16" i="90"/>
  <c r="S16" i="90" s="1"/>
  <c r="R17" i="90"/>
  <c r="S17" i="90" s="1"/>
  <c r="S47" i="90" l="1"/>
  <c r="R25" i="90"/>
  <c r="S25" i="90" s="1"/>
  <c r="R19" i="90"/>
  <c r="S19" i="90" s="1"/>
  <c r="R20" i="90"/>
  <c r="S20" i="90" s="1"/>
  <c r="R21" i="90"/>
  <c r="S21" i="90" s="1"/>
  <c r="R22" i="90"/>
  <c r="S22" i="90" s="1"/>
  <c r="R23" i="90"/>
  <c r="S23" i="90" s="1"/>
  <c r="R24" i="90"/>
  <c r="S24" i="90" s="1"/>
  <c r="R50" i="90" l="1"/>
  <c r="Q50" i="90"/>
  <c r="P50" i="90"/>
  <c r="O50" i="90"/>
  <c r="N50" i="90"/>
  <c r="M50" i="90"/>
  <c r="L50" i="90"/>
  <c r="K50" i="90"/>
  <c r="J50" i="90"/>
  <c r="I50" i="90"/>
  <c r="H50" i="90"/>
  <c r="G50" i="90"/>
  <c r="F50" i="90"/>
  <c r="E50" i="90"/>
  <c r="S49" i="90"/>
  <c r="S48" i="90"/>
  <c r="Q42" i="90"/>
  <c r="P42" i="90"/>
  <c r="O42" i="90"/>
  <c r="N42" i="90"/>
  <c r="M42" i="90"/>
  <c r="L42" i="90"/>
  <c r="K42" i="90"/>
  <c r="J42" i="90"/>
  <c r="I42" i="90"/>
  <c r="H42" i="90"/>
  <c r="G42" i="90"/>
  <c r="F42" i="90"/>
  <c r="E42" i="90"/>
  <c r="R41" i="90"/>
  <c r="R40" i="90"/>
  <c r="R39" i="90"/>
  <c r="Q34" i="90"/>
  <c r="P34" i="90"/>
  <c r="O34" i="90"/>
  <c r="N34" i="90"/>
  <c r="M34" i="90"/>
  <c r="L34" i="90"/>
  <c r="K34" i="90"/>
  <c r="J34" i="90"/>
  <c r="I34" i="90"/>
  <c r="H34" i="90"/>
  <c r="G34" i="90"/>
  <c r="F34" i="90"/>
  <c r="E34" i="90"/>
  <c r="R33" i="90"/>
  <c r="R32" i="90"/>
  <c r="R31" i="90"/>
  <c r="P26" i="90"/>
  <c r="O26" i="90"/>
  <c r="N26" i="90"/>
  <c r="M26" i="90"/>
  <c r="L26" i="90"/>
  <c r="K26" i="90"/>
  <c r="J26" i="90"/>
  <c r="I26" i="90"/>
  <c r="H26" i="90"/>
  <c r="G26" i="90"/>
  <c r="F26" i="90"/>
  <c r="E26" i="90"/>
  <c r="R18" i="90"/>
  <c r="S18" i="90" s="1"/>
  <c r="R26" i="90" l="1"/>
  <c r="R34" i="90"/>
  <c r="R42" i="90"/>
  <c r="G10" i="42"/>
  <c r="H10" i="42"/>
  <c r="I10" i="42"/>
  <c r="J10" i="42"/>
  <c r="K10" i="42"/>
  <c r="L10" i="42"/>
  <c r="M10" i="42"/>
  <c r="N10" i="42"/>
  <c r="O10" i="42"/>
  <c r="P10" i="42"/>
  <c r="Q10" i="42"/>
  <c r="R10" i="42"/>
  <c r="S10" i="42"/>
  <c r="T10" i="42"/>
  <c r="U10" i="42"/>
  <c r="V10" i="42"/>
  <c r="W10" i="42"/>
  <c r="X10" i="42"/>
  <c r="Y10" i="42"/>
  <c r="Z10" i="42"/>
  <c r="AA10" i="42"/>
  <c r="AB10" i="42"/>
  <c r="AC10" i="42"/>
  <c r="AD10" i="42"/>
  <c r="AE10" i="42"/>
  <c r="AF10" i="42"/>
  <c r="AG10" i="42"/>
  <c r="F10" i="42"/>
  <c r="I66" i="90" l="1"/>
  <c r="F9" i="46"/>
  <c r="AG9" i="46"/>
  <c r="G9" i="46"/>
  <c r="H9" i="46"/>
  <c r="I9" i="46"/>
  <c r="J9" i="46"/>
  <c r="K9" i="46"/>
  <c r="L9" i="46"/>
  <c r="M9" i="46"/>
  <c r="N9" i="46"/>
  <c r="O9" i="46"/>
  <c r="P9" i="46"/>
  <c r="Q9" i="46"/>
  <c r="R9" i="46"/>
  <c r="S9" i="46"/>
  <c r="T9" i="46"/>
  <c r="U9" i="46"/>
  <c r="V9" i="46"/>
  <c r="W9" i="46"/>
  <c r="X9" i="46"/>
  <c r="Y9" i="46"/>
  <c r="Z9" i="46"/>
  <c r="AA9" i="46"/>
  <c r="AB9" i="46"/>
  <c r="AC9" i="46"/>
  <c r="AD9" i="46"/>
  <c r="AE9" i="46"/>
  <c r="AF9" i="46"/>
  <c r="R64" i="90" l="1"/>
  <c r="R66" i="90"/>
  <c r="AO34" i="84"/>
  <c r="AJ34" i="84"/>
  <c r="AE34" i="84"/>
  <c r="Z34" i="84"/>
  <c r="U34" i="84"/>
  <c r="P34" i="84"/>
  <c r="AO34" i="83"/>
  <c r="AJ34" i="83"/>
  <c r="AE34" i="83"/>
  <c r="Z34" i="83"/>
  <c r="U34" i="83"/>
  <c r="P34" i="83"/>
  <c r="AH29" i="79" l="1"/>
  <c r="AB30" i="79" s="1"/>
  <c r="BR29" i="79"/>
  <c r="BO29" i="79"/>
  <c r="BL29" i="79"/>
  <c r="BI29" i="79"/>
  <c r="BF29" i="79"/>
  <c r="BC29" i="79"/>
  <c r="AZ29" i="79"/>
  <c r="AW29" i="79"/>
  <c r="AT29" i="79"/>
  <c r="AQ29" i="79"/>
  <c r="AK29" i="79"/>
  <c r="AB29" i="79"/>
  <c r="S30" i="79"/>
  <c r="Y29" i="79"/>
  <c r="S29" i="79"/>
  <c r="E40" i="46" l="1"/>
  <c r="E47" i="46"/>
  <c r="E41" i="46"/>
  <c r="E42" i="46"/>
  <c r="E43" i="46"/>
  <c r="C47" i="46"/>
  <c r="E41" i="42"/>
  <c r="E42" i="42"/>
  <c r="E43" i="42"/>
  <c r="E48" i="42"/>
  <c r="E44" i="42"/>
  <c r="C48" i="42"/>
  <c r="S12" i="70"/>
  <c r="S13" i="70"/>
  <c r="AE25" i="70"/>
  <c r="S28" i="70"/>
  <c r="S12" i="71"/>
  <c r="S13" i="71"/>
  <c r="AE25" i="71"/>
  <c r="S28" i="71"/>
  <c r="J14" i="24"/>
  <c r="S12" i="69"/>
  <c r="S13" i="69"/>
  <c r="S18" i="69"/>
  <c r="I17" i="76"/>
  <c r="I18" i="76"/>
  <c r="I26" i="76"/>
  <c r="I33" i="76"/>
  <c r="I25" i="76"/>
  <c r="I30" i="76"/>
  <c r="I31" i="76"/>
  <c r="BE6" i="77"/>
  <c r="BE7" i="77"/>
  <c r="L8" i="77"/>
  <c r="BE8" i="77"/>
  <c r="AG9" i="77"/>
  <c r="AK9" i="77"/>
  <c r="AO9" i="77"/>
  <c r="AS9" i="77"/>
  <c r="AW9" i="77"/>
  <c r="BA9" i="77"/>
  <c r="BE9" i="77"/>
  <c r="N31" i="77"/>
  <c r="AE14" i="77"/>
  <c r="AI14" i="77"/>
  <c r="AI17" i="77"/>
  <c r="AL14" i="77"/>
  <c r="AV14" i="77"/>
  <c r="BC14" i="77"/>
  <c r="L15" i="77"/>
  <c r="AE15" i="77"/>
  <c r="AL15" i="77"/>
  <c r="AI15" i="77"/>
  <c r="AV15" i="77"/>
  <c r="AZ15" i="77"/>
  <c r="AE16" i="77"/>
  <c r="AL16" i="77"/>
  <c r="AI16" i="77"/>
  <c r="M26" i="77"/>
  <c r="I26" i="77"/>
  <c r="AC26" i="77"/>
  <c r="Y26" i="77"/>
  <c r="AS26" i="77"/>
  <c r="AO26" i="77"/>
  <c r="BI26" i="77"/>
  <c r="BE26" i="77"/>
  <c r="AD31" i="77"/>
  <c r="AT31" i="77"/>
  <c r="BJ31" i="77"/>
  <c r="AY37" i="77"/>
  <c r="BB37" i="77"/>
  <c r="AY38" i="77"/>
  <c r="BB38" i="77"/>
  <c r="AY39" i="77"/>
  <c r="BB39" i="77"/>
  <c r="AY40" i="77"/>
  <c r="BB40" i="77"/>
  <c r="AY41" i="77"/>
  <c r="BB41" i="77"/>
  <c r="AY42" i="77"/>
  <c r="BB42" i="77"/>
  <c r="AY43" i="77"/>
  <c r="BB43" i="77"/>
  <c r="AY44" i="77"/>
  <c r="BB44" i="77"/>
  <c r="AY45" i="77"/>
  <c r="BB45" i="77"/>
  <c r="BE43" i="77"/>
  <c r="BE58" i="77"/>
  <c r="AY46" i="77"/>
  <c r="BB46" i="77"/>
  <c r="AY47" i="77"/>
  <c r="BB47" i="77"/>
  <c r="AY48" i="77"/>
  <c r="BB48" i="77"/>
  <c r="AY49" i="77"/>
  <c r="BB49" i="77"/>
  <c r="AY50" i="77"/>
  <c r="BB50" i="77"/>
  <c r="AY51" i="77"/>
  <c r="BB51" i="77"/>
  <c r="BE51" i="77"/>
  <c r="AV16" i="77"/>
  <c r="AY52" i="77"/>
  <c r="BB52" i="77"/>
  <c r="AY53" i="77"/>
  <c r="BB53" i="77"/>
  <c r="AY54" i="77"/>
  <c r="BB54" i="77"/>
  <c r="AY55" i="77"/>
  <c r="BB55" i="77"/>
  <c r="AY56" i="77"/>
  <c r="BB56" i="77"/>
  <c r="AY57" i="77"/>
  <c r="BB57" i="77"/>
  <c r="W58" i="77"/>
  <c r="X58" i="77"/>
  <c r="Y58" i="77"/>
  <c r="Z58" i="77"/>
  <c r="AA58" i="77"/>
  <c r="AB58" i="77"/>
  <c r="AC58" i="77"/>
  <c r="AD58" i="77"/>
  <c r="AE58" i="77"/>
  <c r="AF58" i="77"/>
  <c r="AG58" i="77"/>
  <c r="AH58" i="77"/>
  <c r="AI58" i="77"/>
  <c r="AJ58" i="77"/>
  <c r="AK58" i="77"/>
  <c r="AL58" i="77"/>
  <c r="AM58" i="77"/>
  <c r="AN58" i="77"/>
  <c r="AO58" i="77"/>
  <c r="AP58" i="77"/>
  <c r="AQ58" i="77"/>
  <c r="AR58" i="77"/>
  <c r="AS58" i="77"/>
  <c r="AT58" i="77"/>
  <c r="AU58" i="77"/>
  <c r="AV58" i="77"/>
  <c r="AW58" i="77"/>
  <c r="AX58" i="77"/>
  <c r="AY58" i="77"/>
  <c r="BB58" i="77"/>
  <c r="W59" i="77"/>
  <c r="X59" i="77"/>
  <c r="Y59" i="77"/>
  <c r="Z59" i="77"/>
  <c r="AA59" i="77"/>
  <c r="AB59" i="77"/>
  <c r="AC59" i="77"/>
  <c r="AD59" i="77"/>
  <c r="AE59" i="77"/>
  <c r="AF59" i="77"/>
  <c r="AG59" i="77"/>
  <c r="AH59" i="77"/>
  <c r="AI59" i="77"/>
  <c r="AJ59" i="77"/>
  <c r="AK59" i="77"/>
  <c r="AL59" i="77"/>
  <c r="AM59" i="77"/>
  <c r="AN59" i="77"/>
  <c r="AO59" i="77"/>
  <c r="AP59" i="77"/>
  <c r="AQ59" i="77"/>
  <c r="AR59" i="77"/>
  <c r="AS59" i="77"/>
  <c r="AT59" i="77"/>
  <c r="AU59" i="77"/>
  <c r="AV59" i="77"/>
  <c r="AW59" i="77"/>
  <c r="AX59" i="77"/>
  <c r="AY59" i="77"/>
  <c r="BB59" i="77"/>
  <c r="AY65" i="77"/>
  <c r="BB65" i="77"/>
  <c r="AY66" i="77"/>
  <c r="BB66" i="77"/>
  <c r="AY67" i="77"/>
  <c r="BB67" i="77"/>
  <c r="AY68" i="77"/>
  <c r="BB68" i="77"/>
  <c r="AY69" i="77"/>
  <c r="BB69" i="77"/>
  <c r="AY70" i="77"/>
  <c r="BB70" i="77"/>
  <c r="AY71" i="77"/>
  <c r="BB71" i="77"/>
  <c r="AY72" i="77"/>
  <c r="BB72" i="77"/>
  <c r="W73" i="77"/>
  <c r="X73" i="77"/>
  <c r="Y73" i="77"/>
  <c r="Z73" i="77"/>
  <c r="AA73" i="77"/>
  <c r="AB73" i="77"/>
  <c r="AC73" i="77"/>
  <c r="AD73" i="77"/>
  <c r="AE73" i="77"/>
  <c r="AF73" i="77"/>
  <c r="AG73" i="77"/>
  <c r="AH73" i="77"/>
  <c r="AI73" i="77"/>
  <c r="AJ73" i="77"/>
  <c r="AK73" i="77"/>
  <c r="AL73" i="77"/>
  <c r="AM73" i="77"/>
  <c r="AN73" i="77"/>
  <c r="AO73" i="77"/>
  <c r="AP73" i="77"/>
  <c r="AQ73" i="77"/>
  <c r="AR73" i="77"/>
  <c r="AS73" i="77"/>
  <c r="AT73" i="77"/>
  <c r="AU73" i="77"/>
  <c r="AV73" i="77"/>
  <c r="AW73" i="77"/>
  <c r="AX73" i="77"/>
  <c r="BE6" i="78"/>
  <c r="BE7" i="78"/>
  <c r="L8" i="78"/>
  <c r="BE8" i="78"/>
  <c r="AE14" i="78"/>
  <c r="AG9" i="78"/>
  <c r="AK9" i="78"/>
  <c r="AO9" i="78"/>
  <c r="AS9" i="78"/>
  <c r="AW9" i="78"/>
  <c r="BA9" i="78"/>
  <c r="L15" i="78"/>
  <c r="AE15" i="78"/>
  <c r="AI15" i="78"/>
  <c r="AL15" i="78"/>
  <c r="AV15" i="78"/>
  <c r="AZ15" i="78"/>
  <c r="BC15" i="78"/>
  <c r="AE16" i="78"/>
  <c r="AI16" i="78"/>
  <c r="AL16" i="78"/>
  <c r="AY37" i="78"/>
  <c r="BB37" i="78"/>
  <c r="AY38" i="78"/>
  <c r="BB38" i="78"/>
  <c r="AY39" i="78"/>
  <c r="BB39" i="78"/>
  <c r="AY40" i="78"/>
  <c r="BB40" i="78"/>
  <c r="AY41" i="78"/>
  <c r="BB41" i="78"/>
  <c r="AY42" i="78"/>
  <c r="BB42" i="78"/>
  <c r="AY43" i="78"/>
  <c r="BB43" i="78"/>
  <c r="AY44" i="78"/>
  <c r="BB44" i="78"/>
  <c r="AY45" i="78"/>
  <c r="BB45" i="78"/>
  <c r="AY46" i="78"/>
  <c r="BB46" i="78"/>
  <c r="AY47" i="78"/>
  <c r="BB47" i="78"/>
  <c r="AY48" i="78"/>
  <c r="BB48" i="78"/>
  <c r="AY49" i="78"/>
  <c r="BB49" i="78"/>
  <c r="AY50" i="78"/>
  <c r="BB50" i="78"/>
  <c r="AY51" i="78"/>
  <c r="BB51" i="78"/>
  <c r="AY52" i="78"/>
  <c r="BB52" i="78"/>
  <c r="AY53" i="78"/>
  <c r="BB53" i="78"/>
  <c r="AY54" i="78"/>
  <c r="BB54" i="78"/>
  <c r="AY55" i="78"/>
  <c r="BB55" i="78"/>
  <c r="AY56" i="78"/>
  <c r="BB56" i="78"/>
  <c r="AY57" i="78"/>
  <c r="BB57" i="78"/>
  <c r="W58" i="78"/>
  <c r="X58" i="78"/>
  <c r="Y58" i="78"/>
  <c r="Z58" i="78"/>
  <c r="AA58" i="78"/>
  <c r="AB58" i="78"/>
  <c r="AC58" i="78"/>
  <c r="AD58" i="78"/>
  <c r="AE58" i="78"/>
  <c r="AF58" i="78"/>
  <c r="AG58" i="78"/>
  <c r="AH58" i="78"/>
  <c r="AI58" i="78"/>
  <c r="AJ58" i="78"/>
  <c r="AK58" i="78"/>
  <c r="AL58" i="78"/>
  <c r="AM58" i="78"/>
  <c r="AN58" i="78"/>
  <c r="AO58" i="78"/>
  <c r="AP58" i="78"/>
  <c r="AQ58" i="78"/>
  <c r="AR58" i="78"/>
  <c r="AS58" i="78"/>
  <c r="AT58" i="78"/>
  <c r="AU58" i="78"/>
  <c r="AV58" i="78"/>
  <c r="AW58" i="78"/>
  <c r="AX58" i="78"/>
  <c r="W59" i="78"/>
  <c r="X59" i="78"/>
  <c r="Y59" i="78"/>
  <c r="Z59" i="78"/>
  <c r="AA59" i="78"/>
  <c r="AB59" i="78"/>
  <c r="AC59" i="78"/>
  <c r="AD59" i="78"/>
  <c r="AE59" i="78"/>
  <c r="AF59" i="78"/>
  <c r="AG59" i="78"/>
  <c r="AH59" i="78"/>
  <c r="AI59" i="78"/>
  <c r="AJ59" i="78"/>
  <c r="AK59" i="78"/>
  <c r="AL59" i="78"/>
  <c r="AM59" i="78"/>
  <c r="AN59" i="78"/>
  <c r="AO59" i="78"/>
  <c r="AP59" i="78"/>
  <c r="AQ59" i="78"/>
  <c r="AR59" i="78"/>
  <c r="AS59" i="78"/>
  <c r="AT59" i="78"/>
  <c r="AU59" i="78"/>
  <c r="AV59" i="78"/>
  <c r="AW59" i="78"/>
  <c r="AX59" i="78"/>
  <c r="AY65" i="78"/>
  <c r="BB65" i="78"/>
  <c r="AY66" i="78"/>
  <c r="BB66" i="78"/>
  <c r="AY67" i="78"/>
  <c r="BB67" i="78"/>
  <c r="BE65" i="78"/>
  <c r="BE73" i="78"/>
  <c r="AY68" i="78"/>
  <c r="BB68" i="78"/>
  <c r="AY69" i="78"/>
  <c r="BB69" i="78"/>
  <c r="AY70" i="78"/>
  <c r="BB70" i="78"/>
  <c r="AY71" i="78"/>
  <c r="BB71" i="78"/>
  <c r="AY72" i="78"/>
  <c r="BB72" i="78"/>
  <c r="W73" i="78"/>
  <c r="X73" i="78"/>
  <c r="Y73" i="78"/>
  <c r="Z73" i="78"/>
  <c r="AA73" i="78"/>
  <c r="AB73" i="78"/>
  <c r="AC73" i="78"/>
  <c r="AD73" i="78"/>
  <c r="AE73" i="78"/>
  <c r="AF73" i="78"/>
  <c r="AG73" i="78"/>
  <c r="AH73" i="78"/>
  <c r="AI73" i="78"/>
  <c r="AJ73" i="78"/>
  <c r="AK73" i="78"/>
  <c r="AL73" i="78"/>
  <c r="AM73" i="78"/>
  <c r="AN73" i="78"/>
  <c r="AO73" i="78"/>
  <c r="AP73" i="78"/>
  <c r="AQ73" i="78"/>
  <c r="AR73" i="78"/>
  <c r="AS73" i="78"/>
  <c r="AT73" i="78"/>
  <c r="AU73" i="78"/>
  <c r="AV73" i="78"/>
  <c r="AW73" i="78"/>
  <c r="AX73" i="78"/>
  <c r="AY73" i="78"/>
  <c r="BB73" i="78"/>
  <c r="BY5" i="79"/>
  <c r="BU16" i="79"/>
  <c r="BU17" i="79"/>
  <c r="BU18" i="79"/>
  <c r="BU19" i="79"/>
  <c r="BU20" i="79"/>
  <c r="BU21" i="79"/>
  <c r="BU22" i="79"/>
  <c r="BU23" i="79"/>
  <c r="BU24" i="79"/>
  <c r="BU25" i="79"/>
  <c r="BU26" i="79"/>
  <c r="BU27" i="79"/>
  <c r="M28" i="79"/>
  <c r="S28" i="79"/>
  <c r="Y28" i="79"/>
  <c r="AB28" i="79"/>
  <c r="AH28" i="79"/>
  <c r="AK28" i="79"/>
  <c r="AQ28" i="79"/>
  <c r="AT28" i="79"/>
  <c r="AW28" i="79"/>
  <c r="AZ28" i="79"/>
  <c r="BC28" i="79"/>
  <c r="BF28" i="79"/>
  <c r="BI28" i="79"/>
  <c r="BL28" i="79"/>
  <c r="BO28" i="79"/>
  <c r="BR28" i="79"/>
  <c r="Y28" i="81"/>
  <c r="Y43" i="81"/>
  <c r="Y45" i="81"/>
  <c r="E21" i="82" a="1"/>
  <c r="E21" i="82"/>
  <c r="I26" i="82"/>
  <c r="I27" i="82"/>
  <c r="J26" i="82"/>
  <c r="I31" i="82"/>
  <c r="I32" i="82"/>
  <c r="J31" i="82"/>
  <c r="I36" i="82"/>
  <c r="J36" i="82"/>
  <c r="I37" i="82"/>
  <c r="I41" i="82"/>
  <c r="J41" i="82"/>
  <c r="I42" i="82"/>
  <c r="AK10" i="83"/>
  <c r="AH13" i="83"/>
  <c r="AX15" i="83"/>
  <c r="AD16" i="83"/>
  <c r="BB16" i="83"/>
  <c r="E17" i="83"/>
  <c r="AT21" i="83"/>
  <c r="AT22" i="83"/>
  <c r="AT23" i="83"/>
  <c r="AT24" i="83"/>
  <c r="AT25" i="83"/>
  <c r="AT26" i="83"/>
  <c r="AT27" i="83"/>
  <c r="AT28" i="83"/>
  <c r="AT29" i="83"/>
  <c r="AT30" i="83"/>
  <c r="AT31" i="83"/>
  <c r="AT32" i="83"/>
  <c r="J33" i="83"/>
  <c r="P33" i="83"/>
  <c r="AT34" i="83"/>
  <c r="AX35" i="83"/>
  <c r="U33" i="83"/>
  <c r="Z33" i="83"/>
  <c r="AE33" i="83"/>
  <c r="AJ33" i="83"/>
  <c r="AO33" i="83"/>
  <c r="U45" i="83"/>
  <c r="AD49" i="83" s="1"/>
  <c r="AK10" i="84"/>
  <c r="AH13" i="84"/>
  <c r="AX15" i="84"/>
  <c r="AD16" i="84"/>
  <c r="BB16" i="84"/>
  <c r="E17" i="84"/>
  <c r="AT21" i="84"/>
  <c r="AT22" i="84"/>
  <c r="AT23" i="84"/>
  <c r="AT24" i="84"/>
  <c r="AT25" i="84"/>
  <c r="AT26" i="84"/>
  <c r="AT27" i="84"/>
  <c r="AT28" i="84"/>
  <c r="AT29" i="84"/>
  <c r="AT30" i="84"/>
  <c r="AT31" i="84"/>
  <c r="AT32" i="84"/>
  <c r="J33" i="84"/>
  <c r="P33" i="84"/>
  <c r="AT34" i="84"/>
  <c r="AX35" i="84"/>
  <c r="U33" i="84"/>
  <c r="Z33" i="84"/>
  <c r="AE33" i="84"/>
  <c r="AJ33" i="84"/>
  <c r="AO33" i="84"/>
  <c r="U45" i="84"/>
  <c r="AD49" i="84" s="1"/>
  <c r="BU28" i="79"/>
  <c r="AI14" i="78"/>
  <c r="AI17" i="78"/>
  <c r="AL14" i="78"/>
  <c r="AL17" i="78"/>
  <c r="AE17" i="78"/>
  <c r="AZ16" i="77"/>
  <c r="BC16" i="77"/>
  <c r="AL17" i="77"/>
  <c r="AT33" i="84"/>
  <c r="AT33" i="83"/>
  <c r="BE51" i="78"/>
  <c r="AV16" i="78"/>
  <c r="BH51" i="78"/>
  <c r="BH43" i="78"/>
  <c r="BE65" i="77"/>
  <c r="BE73" i="77"/>
  <c r="BB73" i="77"/>
  <c r="AY59" i="78"/>
  <c r="BE43" i="78"/>
  <c r="BB59" i="78"/>
  <c r="AC28" i="78"/>
  <c r="Y28" i="78"/>
  <c r="BI28" i="78"/>
  <c r="BE28" i="78"/>
  <c r="M28" i="78"/>
  <c r="I28" i="78"/>
  <c r="AS28" i="78"/>
  <c r="AO28" i="78"/>
  <c r="BQ14" i="78"/>
  <c r="AY58" i="78"/>
  <c r="BC17" i="77"/>
  <c r="AZ14" i="77"/>
  <c r="AZ17" i="77"/>
  <c r="AE17" i="77"/>
  <c r="BG10" i="77"/>
  <c r="BH43" i="77"/>
  <c r="BH58" i="77"/>
  <c r="BE9" i="78"/>
  <c r="BL30" i="79"/>
  <c r="AT30" i="79"/>
  <c r="AY73" i="77"/>
  <c r="BH51" i="77"/>
  <c r="AV17" i="77"/>
  <c r="BC15" i="77"/>
  <c r="BC30" i="79"/>
  <c r="AK30" i="79"/>
  <c r="BB58" i="78"/>
  <c r="M28" i="77"/>
  <c r="I28" i="77"/>
  <c r="AS28" i="77"/>
  <c r="AO28" i="77"/>
  <c r="AC28" i="77"/>
  <c r="Y28" i="77"/>
  <c r="BI28" i="77"/>
  <c r="BE28" i="77"/>
  <c r="BQ14" i="77"/>
  <c r="AZ16" i="78"/>
  <c r="BC16" i="78"/>
  <c r="AC27" i="78"/>
  <c r="Y27" i="78"/>
  <c r="BI27" i="78"/>
  <c r="BE27" i="78"/>
  <c r="M27" i="78"/>
  <c r="I27" i="78"/>
  <c r="AS27" i="78"/>
  <c r="AO27" i="78"/>
  <c r="BU29" i="79"/>
  <c r="BY32" i="79"/>
  <c r="BE58" i="78"/>
  <c r="AV14" i="78"/>
  <c r="BQ15" i="78"/>
  <c r="BM14" i="78"/>
  <c r="BM15" i="78"/>
  <c r="M27" i="77"/>
  <c r="AS27" i="77"/>
  <c r="AC27" i="77"/>
  <c r="BI27" i="77"/>
  <c r="AC26" i="78"/>
  <c r="BI26" i="78"/>
  <c r="AS26" i="78"/>
  <c r="BG10" i="78"/>
  <c r="M26" i="78"/>
  <c r="BH58" i="78"/>
  <c r="I26" i="78"/>
  <c r="I29" i="78"/>
  <c r="N31" i="78"/>
  <c r="M29" i="78"/>
  <c r="Y27" i="77"/>
  <c r="Y29" i="77"/>
  <c r="AC29" i="77"/>
  <c r="AO27" i="77"/>
  <c r="AO29" i="77"/>
  <c r="AS29" i="77"/>
  <c r="AZ14" i="78"/>
  <c r="AZ17" i="78"/>
  <c r="BC14" i="78"/>
  <c r="BC17" i="78"/>
  <c r="AV17" i="78"/>
  <c r="BE27" i="77"/>
  <c r="BE29" i="77"/>
  <c r="BI29" i="77"/>
  <c r="BI29" i="78"/>
  <c r="BE26" i="78"/>
  <c r="BE29" i="78"/>
  <c r="BJ31" i="78"/>
  <c r="AO26" i="78"/>
  <c r="AO29" i="78"/>
  <c r="AT31" i="78"/>
  <c r="AS29" i="78"/>
  <c r="AC29" i="78"/>
  <c r="Y26" i="78"/>
  <c r="Y29" i="78"/>
  <c r="AD31" i="78"/>
  <c r="I27" i="77"/>
  <c r="I29" i="77"/>
  <c r="M29" i="77"/>
  <c r="BM14" i="77"/>
  <c r="BM15" i="77"/>
  <c r="BQ15" i="77"/>
</calcChain>
</file>

<file path=xl/sharedStrings.xml><?xml version="1.0" encoding="utf-8"?>
<sst xmlns="http://schemas.openxmlformats.org/spreadsheetml/2006/main" count="2555" uniqueCount="1310">
  <si>
    <t>人員配置区分</t>
    <rPh sb="0" eb="2">
      <t>ジンインハ</t>
    </rPh>
    <rPh sb="2" eb="4">
      <t>ハイチク</t>
    </rPh>
    <rPh sb="4" eb="6">
      <t>クブン</t>
    </rPh>
    <phoneticPr fontId="1"/>
  </si>
  <si>
    <t>共同生活援助</t>
    <rPh sb="0" eb="2">
      <t>キョウドウセ</t>
    </rPh>
    <rPh sb="2" eb="4">
      <t>セイカツエ</t>
    </rPh>
    <rPh sb="4" eb="6">
      <t>エンジョ</t>
    </rPh>
    <phoneticPr fontId="1"/>
  </si>
  <si>
    <t>届出事務担当者</t>
    <rPh sb="0" eb="2">
      <t>トドケデジ</t>
    </rPh>
    <rPh sb="2" eb="4">
      <t>ジムタ</t>
    </rPh>
    <rPh sb="4" eb="7">
      <t>タントウシャ</t>
    </rPh>
    <phoneticPr fontId="1"/>
  </si>
  <si>
    <t>注４　｢特記事項｣欄は、異動の状況について具体的に記載してください。</t>
    <rPh sb="4" eb="6">
      <t>トッキジ</t>
    </rPh>
    <rPh sb="6" eb="8">
      <t>ジコウラ</t>
    </rPh>
    <rPh sb="9" eb="10">
      <t>ランイ</t>
    </rPh>
    <rPh sb="12" eb="14">
      <t>イドウジ</t>
    </rPh>
    <rPh sb="15" eb="17">
      <t>ジョウキョウグ</t>
    </rPh>
    <rPh sb="21" eb="24">
      <t>グタイテキキ</t>
    </rPh>
    <rPh sb="25" eb="27">
      <t>キサイ</t>
    </rPh>
    <phoneticPr fontId="1"/>
  </si>
  <si>
    <t>注３　｢異動項目｣欄は、（別紙１）｢介護給付費等の算定に係る体制等状況一覧表｣に掲げる項目を記載してください。</t>
    <rPh sb="4" eb="6">
      <t>イドウコ</t>
    </rPh>
    <rPh sb="6" eb="8">
      <t>コウモクラ</t>
    </rPh>
    <rPh sb="9" eb="10">
      <t>ランベ</t>
    </rPh>
    <rPh sb="13" eb="15">
      <t>ベッシカ</t>
    </rPh>
    <rPh sb="18" eb="20">
      <t>カイゴキ</t>
    </rPh>
    <rPh sb="20" eb="23">
      <t>キュウフヒト</t>
    </rPh>
    <rPh sb="23" eb="24">
      <t>トウサ</t>
    </rPh>
    <rPh sb="25" eb="27">
      <t>サンテイカ</t>
    </rPh>
    <rPh sb="28" eb="29">
      <t>カカタ</t>
    </rPh>
    <rPh sb="30" eb="32">
      <t>タイセイト</t>
    </rPh>
    <rPh sb="32" eb="33">
      <t>トウジ</t>
    </rPh>
    <rPh sb="33" eb="35">
      <t>ジョウキョウイ</t>
    </rPh>
    <rPh sb="35" eb="37">
      <t>イチランヒ</t>
    </rPh>
    <rPh sb="37" eb="38">
      <t>ヒョウカ</t>
    </rPh>
    <rPh sb="40" eb="41">
      <t>カカコ</t>
    </rPh>
    <rPh sb="43" eb="45">
      <t>コウモクキ</t>
    </rPh>
    <rPh sb="46" eb="48">
      <t>キサイ</t>
    </rPh>
    <phoneticPr fontId="1"/>
  </si>
  <si>
    <t>注２　｢異動等の区分｣欄は、今回届出を行う事業所について該当する数字に「○」を記入してください。</t>
    <rPh sb="4" eb="6">
      <t>イドウト</t>
    </rPh>
    <rPh sb="6" eb="7">
      <t>トウク</t>
    </rPh>
    <rPh sb="8" eb="10">
      <t>クブンラ</t>
    </rPh>
    <rPh sb="11" eb="12">
      <t>ランコ</t>
    </rPh>
    <rPh sb="14" eb="16">
      <t>コンカイト</t>
    </rPh>
    <rPh sb="16" eb="18">
      <t>トドケデオ</t>
    </rPh>
    <rPh sb="19" eb="20">
      <t>オコナジ</t>
    </rPh>
    <rPh sb="21" eb="24">
      <t>ジギョウショガ</t>
    </rPh>
    <rPh sb="28" eb="30">
      <t>ガイトウス</t>
    </rPh>
    <rPh sb="32" eb="34">
      <t>スウジキ</t>
    </rPh>
    <rPh sb="39" eb="41">
      <t>キニュウ</t>
    </rPh>
    <phoneticPr fontId="1"/>
  </si>
  <si>
    <t>注１　｢実施事業｣欄は、該当する欄に「○」を記入してください。</t>
    <rPh sb="4" eb="6">
      <t>ジッシジ</t>
    </rPh>
    <rPh sb="6" eb="8">
      <t>ジギョウラ</t>
    </rPh>
    <rPh sb="9" eb="10">
      <t>ランガ</t>
    </rPh>
    <rPh sb="12" eb="14">
      <t>ガイトウラ</t>
    </rPh>
    <rPh sb="16" eb="17">
      <t>ランキ</t>
    </rPh>
    <rPh sb="22" eb="24">
      <t>キニュウ</t>
    </rPh>
    <phoneticPr fontId="1"/>
  </si>
  <si>
    <t>別紙のとおり</t>
    <rPh sb="0" eb="2">
      <t>ベッシ</t>
    </rPh>
    <phoneticPr fontId="1"/>
  </si>
  <si>
    <t>関係書類</t>
    <rPh sb="0" eb="2">
      <t>カンケイシ</t>
    </rPh>
    <rPh sb="2" eb="4">
      <t>ショルイ</t>
    </rPh>
    <phoneticPr fontId="1"/>
  </si>
  <si>
    <t>変更後</t>
    <rPh sb="0" eb="2">
      <t>ヘンコウゴ</t>
    </rPh>
    <phoneticPr fontId="1"/>
  </si>
  <si>
    <t>変更前</t>
  </si>
  <si>
    <t>特記事項</t>
    <rPh sb="0" eb="2">
      <t>トッキジ</t>
    </rPh>
    <rPh sb="2" eb="4">
      <t>ジコウ</t>
    </rPh>
    <phoneticPr fontId="1"/>
  </si>
  <si>
    <t>１ 新規　２ 変更　３ 終了</t>
    <rPh sb="2" eb="4">
      <t>シンキヘ</t>
    </rPh>
    <rPh sb="7" eb="9">
      <t>ヘンコウシ</t>
    </rPh>
    <rPh sb="12" eb="14">
      <t>シュウリョウ</t>
    </rPh>
    <phoneticPr fontId="1"/>
  </si>
  <si>
    <t>共同生活援助</t>
  </si>
  <si>
    <t>異動項目
（※変更の場合）</t>
    <rPh sb="0" eb="2">
      <t>イドウコ</t>
    </rPh>
    <rPh sb="2" eb="4">
      <t>コウモクヘ</t>
    </rPh>
    <rPh sb="7" eb="9">
      <t>ヘンコウバ</t>
    </rPh>
    <rPh sb="10" eb="12">
      <t>バアイ</t>
    </rPh>
    <phoneticPr fontId="1"/>
  </si>
  <si>
    <t>異動年月日</t>
    <rPh sb="0" eb="2">
      <t>イドウネ</t>
    </rPh>
    <rPh sb="2" eb="5">
      <t>ネンガッピ</t>
    </rPh>
    <phoneticPr fontId="1"/>
  </si>
  <si>
    <t>異動等の区分</t>
    <rPh sb="0" eb="2">
      <t>イドウト</t>
    </rPh>
    <rPh sb="2" eb="3">
      <t>トウク</t>
    </rPh>
    <rPh sb="4" eb="6">
      <t>クブン</t>
    </rPh>
    <phoneticPr fontId="1"/>
  </si>
  <si>
    <t>指定年月日</t>
    <rPh sb="0" eb="2">
      <t>シテイネ</t>
    </rPh>
    <rPh sb="2" eb="5">
      <t>ネンガッピ</t>
    </rPh>
    <phoneticPr fontId="1"/>
  </si>
  <si>
    <t>実施事業</t>
    <rPh sb="0" eb="2">
      <t>ジッシジ</t>
    </rPh>
    <rPh sb="2" eb="4">
      <t>ジギョウ</t>
    </rPh>
    <phoneticPr fontId="1"/>
  </si>
  <si>
    <t>同一所在地において
行う事業等の種類</t>
    <rPh sb="0" eb="2">
      <t>ドウイツシ</t>
    </rPh>
    <rPh sb="2" eb="5">
      <t>ショザイチオ</t>
    </rPh>
    <rPh sb="10" eb="11">
      <t>オコナジ</t>
    </rPh>
    <rPh sb="12" eb="14">
      <t>ジギョウト</t>
    </rPh>
    <rPh sb="14" eb="15">
      <t>トウシ</t>
    </rPh>
    <rPh sb="16" eb="18">
      <t>シュルイ</t>
    </rPh>
    <phoneticPr fontId="1"/>
  </si>
  <si>
    <t>管理者の住所</t>
    <rPh sb="0" eb="3">
      <t>カンリシャジ</t>
    </rPh>
    <rPh sb="4" eb="6">
      <t>ジュウショ</t>
    </rPh>
    <phoneticPr fontId="1"/>
  </si>
  <si>
    <t>氏名</t>
    <rPh sb="0" eb="1">
      <t>シメイ</t>
    </rPh>
    <phoneticPr fontId="1"/>
  </si>
  <si>
    <t>職名</t>
    <rPh sb="0" eb="1">
      <t>ショクメイ</t>
    </rPh>
    <phoneticPr fontId="1"/>
  </si>
  <si>
    <t>管理者の氏名</t>
    <rPh sb="0" eb="3">
      <t>カンリシャシ</t>
    </rPh>
    <rPh sb="4" eb="6">
      <t>シメイ</t>
    </rPh>
    <phoneticPr fontId="1"/>
  </si>
  <si>
    <t>電子メールアドレス</t>
    <rPh sb="0" eb="2">
      <t>デンシ</t>
    </rPh>
    <phoneticPr fontId="1"/>
  </si>
  <si>
    <t>ＦＡＸ番号</t>
    <rPh sb="3" eb="5">
      <t>バンゴウ</t>
    </rPh>
    <phoneticPr fontId="1"/>
  </si>
  <si>
    <t>電話番号</t>
    <rPh sb="0" eb="2">
      <t>デンワバ</t>
    </rPh>
    <rPh sb="2" eb="4">
      <t>バンゴウ</t>
    </rPh>
    <phoneticPr fontId="1"/>
  </si>
  <si>
    <t>連絡先</t>
    <rPh sb="0" eb="2">
      <t>レンラクサキ</t>
    </rPh>
    <phoneticPr fontId="1"/>
  </si>
  <si>
    <t>主たる事業所の所在地</t>
    <rPh sb="0" eb="1">
      <t>シュジ</t>
    </rPh>
    <rPh sb="3" eb="6">
      <t>ジギョウショシ</t>
    </rPh>
    <rPh sb="7" eb="10">
      <t>ショザイチ</t>
    </rPh>
    <phoneticPr fontId="1"/>
  </si>
  <si>
    <t>名称</t>
    <rPh sb="0" eb="1">
      <t>メイショウ</t>
    </rPh>
    <phoneticPr fontId="1"/>
  </si>
  <si>
    <t>フリガナ</t>
  </si>
  <si>
    <t>事業所の状況</t>
    <rPh sb="0" eb="3">
      <t>ジギョウショジ</t>
    </rPh>
    <rPh sb="4" eb="6">
      <t>ジョウキョウ</t>
    </rPh>
    <phoneticPr fontId="1"/>
  </si>
  <si>
    <t>代表者の住所</t>
    <rPh sb="0" eb="3">
      <t>ダイヒョウシャジ</t>
    </rPh>
    <rPh sb="4" eb="6">
      <t>ジュウショ</t>
    </rPh>
    <phoneticPr fontId="1"/>
  </si>
  <si>
    <t>代表者の職・氏名</t>
    <rPh sb="0" eb="3">
      <t>ダイヒョウシャシ</t>
    </rPh>
    <rPh sb="4" eb="5">
      <t>ショクシ</t>
    </rPh>
    <rPh sb="6" eb="8">
      <t>シメイ</t>
    </rPh>
    <phoneticPr fontId="1"/>
  </si>
  <si>
    <t>主たる事務所
の所在地</t>
    <rPh sb="0" eb="1">
      <t>シュジ</t>
    </rPh>
    <rPh sb="3" eb="6">
      <t>ジムショシ</t>
    </rPh>
    <rPh sb="8" eb="11">
      <t>ショザイチ</t>
    </rPh>
    <phoneticPr fontId="1"/>
  </si>
  <si>
    <t>届出者</t>
    <rPh sb="0" eb="2">
      <t>トドケデシ</t>
    </rPh>
    <rPh sb="2" eb="3">
      <t>シャ</t>
    </rPh>
    <phoneticPr fontId="1"/>
  </si>
  <si>
    <t>事業所番号</t>
    <rPh sb="0" eb="3">
      <t>ジギョウショバ</t>
    </rPh>
    <rPh sb="3" eb="5">
      <t>バンゴウ</t>
    </rPh>
    <phoneticPr fontId="1"/>
  </si>
  <si>
    <t>　このことについて、関係書類を添えて以下のとおり届け出ます。</t>
    <rPh sb="10" eb="12">
      <t>カンケイシ</t>
    </rPh>
    <rPh sb="12" eb="14">
      <t>ショルイソ</t>
    </rPh>
    <rPh sb="15" eb="16">
      <t>ソイ</t>
    </rPh>
    <rPh sb="18" eb="20">
      <t>イカト</t>
    </rPh>
    <rPh sb="24" eb="25">
      <t>トドデ</t>
    </rPh>
    <rPh sb="26" eb="27">
      <t>デ</t>
    </rPh>
    <phoneticPr fontId="1"/>
  </si>
  <si>
    <t>代表者名</t>
    <rPh sb="0" eb="3">
      <t>ダイヒョウシャメ</t>
    </rPh>
    <rPh sb="3" eb="4">
      <t>メイ</t>
    </rPh>
    <phoneticPr fontId="1"/>
  </si>
  <si>
    <t>法 人 名</t>
    <rPh sb="0" eb="1">
      <t>ホウジ</t>
    </rPh>
    <rPh sb="2" eb="3">
      <t>ジンメ</t>
    </rPh>
    <rPh sb="4" eb="5">
      <t>メイ</t>
    </rPh>
    <phoneticPr fontId="1"/>
  </si>
  <si>
    <t>所 在 地</t>
    <rPh sb="0" eb="1">
      <t>トコロザ</t>
    </rPh>
    <rPh sb="2" eb="3">
      <t>ザイチ</t>
    </rPh>
    <rPh sb="4" eb="5">
      <t>チ</t>
    </rPh>
    <phoneticPr fontId="1"/>
  </si>
  <si>
    <t>介護給付費等算定に係る体制等に関する届出書</t>
    <rPh sb="0" eb="2">
      <t>カイゴキ</t>
    </rPh>
    <rPh sb="2" eb="5">
      <t>キュウフヒト</t>
    </rPh>
    <rPh sb="5" eb="6">
      <t>トウサ</t>
    </rPh>
    <rPh sb="6" eb="8">
      <t>サンテイカ</t>
    </rPh>
    <rPh sb="9" eb="10">
      <t>カカタ</t>
    </rPh>
    <rPh sb="11" eb="13">
      <t>タイセイト</t>
    </rPh>
    <rPh sb="13" eb="14">
      <t>トウカ</t>
    </rPh>
    <rPh sb="15" eb="16">
      <t>カント</t>
    </rPh>
    <rPh sb="18" eb="19">
      <t>トドデ</t>
    </rPh>
    <rPh sb="19" eb="20">
      <t>デシ</t>
    </rPh>
    <rPh sb="20" eb="21">
      <t>ショ</t>
    </rPh>
    <phoneticPr fontId="1"/>
  </si>
  <si>
    <t>（様式第５号）</t>
    <rPh sb="1" eb="3">
      <t>ヨウシキダ</t>
    </rPh>
    <rPh sb="3" eb="4">
      <t>ダイゴ</t>
    </rPh>
    <rPh sb="5" eb="6">
      <t>ゴウ</t>
    </rPh>
    <phoneticPr fontId="1"/>
  </si>
  <si>
    <t>兼務内容等</t>
    <rPh sb="0" eb="2">
      <t>ケンムナ</t>
    </rPh>
    <rPh sb="2" eb="4">
      <t>ナイヨウト</t>
    </rPh>
    <rPh sb="4" eb="5">
      <t>トウ</t>
    </rPh>
    <phoneticPr fontId="10"/>
  </si>
  <si>
    <t>実務経験年数</t>
    <rPh sb="0" eb="2">
      <t>ジツムケ</t>
    </rPh>
    <rPh sb="2" eb="4">
      <t>ケイケンネ</t>
    </rPh>
    <rPh sb="4" eb="6">
      <t>ネンスウ</t>
    </rPh>
    <phoneticPr fontId="10"/>
  </si>
  <si>
    <t>資格</t>
    <rPh sb="0" eb="1">
      <t>シカク</t>
    </rPh>
    <phoneticPr fontId="10"/>
  </si>
  <si>
    <t>定員</t>
    <rPh sb="0" eb="1">
      <t>テイイン</t>
    </rPh>
    <phoneticPr fontId="1"/>
  </si>
  <si>
    <t>基準上の必要職員数</t>
    <rPh sb="0" eb="2">
      <t>キジュンジ</t>
    </rPh>
    <rPh sb="2" eb="3">
      <t>ジョウヒ</t>
    </rPh>
    <rPh sb="4" eb="6">
      <t>ヒツヨウシ</t>
    </rPh>
    <rPh sb="6" eb="9">
      <t>ショクインスウ</t>
    </rPh>
    <phoneticPr fontId="1"/>
  </si>
  <si>
    <t>注１</t>
    <rPh sb="0" eb="1">
      <t>チュウ</t>
    </rPh>
    <phoneticPr fontId="10"/>
  </si>
  <si>
    <t>注２</t>
    <rPh sb="0" eb="1">
      <t>チュウ</t>
    </rPh>
    <phoneticPr fontId="10"/>
  </si>
  <si>
    <t>注３</t>
    <rPh sb="0" eb="1">
      <t>チュウ</t>
    </rPh>
    <phoneticPr fontId="10"/>
  </si>
  <si>
    <t>利用者数</t>
    <rPh sb="0" eb="3">
      <t>リヨウシャス</t>
    </rPh>
    <rPh sb="3" eb="4">
      <t>スウ</t>
    </rPh>
    <phoneticPr fontId="1"/>
  </si>
  <si>
    <t>区分６</t>
    <rPh sb="0" eb="2">
      <t>クブン</t>
    </rPh>
    <phoneticPr fontId="1"/>
  </si>
  <si>
    <t>区分５</t>
    <rPh sb="0" eb="2">
      <t>クブン</t>
    </rPh>
    <phoneticPr fontId="1"/>
  </si>
  <si>
    <t>区分４</t>
    <rPh sb="0" eb="2">
      <t>クブン</t>
    </rPh>
    <phoneticPr fontId="10"/>
  </si>
  <si>
    <t>区分３</t>
    <rPh sb="0" eb="2">
      <t>クブン</t>
    </rPh>
    <phoneticPr fontId="10"/>
  </si>
  <si>
    <t>区分２</t>
    <rPh sb="0" eb="2">
      <t>クブン</t>
    </rPh>
    <phoneticPr fontId="10"/>
  </si>
  <si>
    <t>人</t>
    <rPh sb="0" eb="0">
      <t>ニン</t>
    </rPh>
    <phoneticPr fontId="1"/>
  </si>
  <si>
    <t>事業所の所在地</t>
    <rPh sb="0" eb="3">
      <t>ジギョウショシ</t>
    </rPh>
    <rPh sb="4" eb="7">
      <t>ショザイチ</t>
    </rPh>
    <phoneticPr fontId="1"/>
  </si>
  <si>
    <t>異動区分</t>
    <rPh sb="0" eb="2">
      <t>イドウク</t>
    </rPh>
    <rPh sb="2" eb="4">
      <t>クブン</t>
    </rPh>
    <phoneticPr fontId="1"/>
  </si>
  <si>
    <t>担当者名</t>
    <rPh sb="0" eb="3">
      <t>タントウシャメイ</t>
    </rPh>
    <phoneticPr fontId="1"/>
  </si>
  <si>
    <t>（別紙９）</t>
    <rPh sb="1" eb="3">
      <t>ベッシ</t>
    </rPh>
    <phoneticPr fontId="1"/>
  </si>
  <si>
    <t>事業所の名称</t>
    <rPh sb="0" eb="3">
      <t>ジギョウショメ</t>
    </rPh>
    <rPh sb="4" eb="6">
      <t>メイショウ</t>
    </rPh>
    <phoneticPr fontId="1"/>
  </si>
  <si>
    <t>共同生活住居の状況</t>
    <rPh sb="0" eb="2">
      <t>キョウドウセ</t>
    </rPh>
    <rPh sb="2" eb="4">
      <t>セイカツジ</t>
    </rPh>
    <rPh sb="4" eb="6">
      <t>ジュウキョジ</t>
    </rPh>
    <rPh sb="7" eb="9">
      <t>ジョウキョウ</t>
    </rPh>
    <phoneticPr fontId="1"/>
  </si>
  <si>
    <t>共同生活住居の名称</t>
    <rPh sb="0" eb="2">
      <t>キョウドウセ</t>
    </rPh>
    <rPh sb="2" eb="4">
      <t>セイカツジ</t>
    </rPh>
    <rPh sb="4" eb="6">
      <t>ジュウキョメ</t>
    </rPh>
    <rPh sb="7" eb="9">
      <t>メイショウ</t>
    </rPh>
    <phoneticPr fontId="1"/>
  </si>
  <si>
    <t>住所</t>
    <rPh sb="0" eb="1">
      <t>ジュウショ</t>
    </rPh>
    <phoneticPr fontId="1"/>
  </si>
  <si>
    <t>大規模住居減算の該当の有無</t>
    <rPh sb="0" eb="3">
      <t>ダイキボジ</t>
    </rPh>
    <rPh sb="3" eb="5">
      <t>ジュウキョゲ</t>
    </rPh>
    <rPh sb="5" eb="7">
      <t>ゲンサンガ</t>
    </rPh>
    <rPh sb="8" eb="10">
      <t>ガイトウウ</t>
    </rPh>
    <rPh sb="11" eb="13">
      <t>ウム</t>
    </rPh>
    <phoneticPr fontId="1"/>
  </si>
  <si>
    <t>合計</t>
    <rPh sb="0" eb="1">
      <t>ゴウケイ</t>
    </rPh>
    <phoneticPr fontId="1"/>
  </si>
  <si>
    <t>夜間支援体制の
内容</t>
    <rPh sb="0" eb="2">
      <t>ヤカンシ</t>
    </rPh>
    <rPh sb="2" eb="4">
      <t>シエンタ</t>
    </rPh>
    <rPh sb="4" eb="6">
      <t>タイセイナ</t>
    </rPh>
    <rPh sb="8" eb="10">
      <t>ナイヨウ</t>
    </rPh>
    <phoneticPr fontId="1"/>
  </si>
  <si>
    <t>区分</t>
    <rPh sb="0" eb="1">
      <t>クブン</t>
    </rPh>
    <phoneticPr fontId="1"/>
  </si>
  <si>
    <t>重度障害者等包括支援対象者の有無</t>
    <rPh sb="0" eb="2">
      <t>ジュウドシ</t>
    </rPh>
    <rPh sb="2" eb="5">
      <t>ショウガイシャト</t>
    </rPh>
    <rPh sb="5" eb="6">
      <t>トウホ</t>
    </rPh>
    <rPh sb="6" eb="8">
      <t>ホウカツシ</t>
    </rPh>
    <rPh sb="8" eb="10">
      <t>シエンタ</t>
    </rPh>
    <rPh sb="10" eb="13">
      <t>タイショウシャウ</t>
    </rPh>
    <rPh sb="14" eb="16">
      <t>ウム</t>
    </rPh>
    <phoneticPr fontId="1"/>
  </si>
  <si>
    <t>注</t>
    <rPh sb="0" eb="0">
      <t>チュウ</t>
    </rPh>
    <phoneticPr fontId="1"/>
  </si>
  <si>
    <t>担当者名</t>
    <rPh sb="0" eb="3">
      <t>タントウシャメ</t>
    </rPh>
    <rPh sb="3" eb="4">
      <t>メイ</t>
    </rPh>
    <phoneticPr fontId="1"/>
  </si>
  <si>
    <t>連絡先</t>
    <rPh sb="0" eb="2">
      <t>レンラクサ</t>
    </rPh>
    <rPh sb="2" eb="3">
      <t>サキ</t>
    </rPh>
    <phoneticPr fontId="1"/>
  </si>
  <si>
    <t>現在の利用者数</t>
    <rPh sb="0" eb="2">
      <t>ゲンザイリ</t>
    </rPh>
    <rPh sb="3" eb="6">
      <t>リヨウシャス</t>
    </rPh>
    <rPh sb="6" eb="7">
      <t>スウ</t>
    </rPh>
    <phoneticPr fontId="1"/>
  </si>
  <si>
    <t>対象者の状況</t>
    <rPh sb="0" eb="3">
      <t>タイショウシャジ</t>
    </rPh>
    <rPh sb="4" eb="6">
      <t>ジョウキョウ</t>
    </rPh>
    <phoneticPr fontId="1"/>
  </si>
  <si>
    <t>事業所名</t>
  </si>
  <si>
    <t>４月</t>
    <rPh sb="1" eb="2">
      <t>ガツ</t>
    </rPh>
    <phoneticPr fontId="1"/>
  </si>
  <si>
    <t>５月</t>
  </si>
  <si>
    <t>６月</t>
  </si>
  <si>
    <t>７月</t>
  </si>
  <si>
    <t>８月</t>
  </si>
  <si>
    <t>９月</t>
  </si>
  <si>
    <t>１０月</t>
  </si>
  <si>
    <t>１１月</t>
  </si>
  <si>
    <t>１２月</t>
  </si>
  <si>
    <t>１月</t>
  </si>
  <si>
    <t>２月</t>
  </si>
  <si>
    <t>３月</t>
  </si>
  <si>
    <t>居住する共同生活住居の名称</t>
    <rPh sb="0" eb="2">
      <t>キョジュウキ</t>
    </rPh>
    <rPh sb="4" eb="6">
      <t>キョウドウセ</t>
    </rPh>
    <rPh sb="6" eb="8">
      <t>セイカツジ</t>
    </rPh>
    <rPh sb="8" eb="10">
      <t>ジュウキョメ</t>
    </rPh>
    <rPh sb="11" eb="13">
      <t>メイショウ</t>
    </rPh>
    <phoneticPr fontId="1"/>
  </si>
  <si>
    <t>●　同一敷地内（近接地を含む。）の共同生活住居の入居定員の合計数</t>
    <rPh sb="2" eb="4">
      <t>ドウイツシ</t>
    </rPh>
    <rPh sb="4" eb="7">
      <t>シキチナイキ</t>
    </rPh>
    <rPh sb="8" eb="11">
      <t>キンセツチフ</t>
    </rPh>
    <rPh sb="12" eb="13">
      <t>フクキ</t>
    </rPh>
    <rPh sb="17" eb="19">
      <t>キョウドウセ</t>
    </rPh>
    <rPh sb="19" eb="21">
      <t>セイカツジ</t>
    </rPh>
    <rPh sb="21" eb="23">
      <t>ジュウキョニ</t>
    </rPh>
    <rPh sb="24" eb="26">
      <t>ニュウキョテ</t>
    </rPh>
    <rPh sb="26" eb="28">
      <t>テイインゴ</t>
    </rPh>
    <rPh sb="29" eb="32">
      <t>ゴウケイスウ</t>
    </rPh>
    <phoneticPr fontId="1"/>
  </si>
  <si>
    <t>注４</t>
    <rPh sb="0" eb="1">
      <t>チュウ</t>
    </rPh>
    <phoneticPr fontId="10"/>
  </si>
  <si>
    <t>利用者の緊急事態等に対応するための連絡体制・支援体制の確保の具体的方法</t>
    <rPh sb="0" eb="3">
      <t>リヨウシャキ</t>
    </rPh>
    <rPh sb="4" eb="6">
      <t>キンキュウジ</t>
    </rPh>
    <rPh sb="6" eb="8">
      <t>ジタイト</t>
    </rPh>
    <rPh sb="8" eb="9">
      <t>トウタ</t>
    </rPh>
    <rPh sb="10" eb="12">
      <t>タイオウレ</t>
    </rPh>
    <rPh sb="17" eb="19">
      <t>レンラクタ</t>
    </rPh>
    <rPh sb="19" eb="21">
      <t>タイセイシ</t>
    </rPh>
    <rPh sb="22" eb="24">
      <t>シエンタ</t>
    </rPh>
    <rPh sb="24" eb="26">
      <t>タイセイカ</t>
    </rPh>
    <rPh sb="27" eb="29">
      <t>カクホグ</t>
    </rPh>
    <rPh sb="30" eb="33">
      <t>グタイテキホ</t>
    </rPh>
    <rPh sb="33" eb="35">
      <t>ホウホウ</t>
    </rPh>
    <phoneticPr fontId="1"/>
  </si>
  <si>
    <t>１　新規　　　　　　　　２　変更　　　　　　　　３　終了</t>
    <rPh sb="2" eb="4">
      <t>シンキヘ</t>
    </rPh>
    <rPh sb="14" eb="16">
      <t>ヘンコウシ</t>
    </rPh>
    <rPh sb="26" eb="28">
      <t>シュウリョウ</t>
    </rPh>
    <phoneticPr fontId="1"/>
  </si>
  <si>
    <t>FAX番号</t>
    <rPh sb="3" eb="5">
      <t>バンゴウ</t>
    </rPh>
    <phoneticPr fontId="1"/>
  </si>
  <si>
    <t>前年度の平均利用者数（人）</t>
  </si>
  <si>
    <t>通勤者生活支援に係る体制</t>
    <rPh sb="0" eb="3">
      <t>ツウキンシャセ</t>
    </rPh>
    <rPh sb="3" eb="5">
      <t>セイカツシ</t>
    </rPh>
    <rPh sb="5" eb="7">
      <t>シエンカ</t>
    </rPh>
    <rPh sb="8" eb="9">
      <t>カカタ</t>
    </rPh>
    <rPh sb="10" eb="12">
      <t>タイセイ</t>
    </rPh>
    <phoneticPr fontId="1"/>
  </si>
  <si>
    <t>前年度の平均利用者数のうち５０％（人）</t>
    <rPh sb="0" eb="3">
      <t>ゼンネンドヘ</t>
    </rPh>
    <rPh sb="4" eb="6">
      <t>ヘイキンリ</t>
    </rPh>
    <rPh sb="6" eb="9">
      <t>リヨウシャス</t>
    </rPh>
    <rPh sb="9" eb="10">
      <t>スウ</t>
    </rPh>
    <phoneticPr fontId="1"/>
  </si>
  <si>
    <t>氏　　名</t>
    <rPh sb="0" eb="1">
      <t>シメ</t>
    </rPh>
    <rPh sb="3" eb="4">
      <t>メイ</t>
    </rPh>
    <phoneticPr fontId="1"/>
  </si>
  <si>
    <t>雇用されている事業所名</t>
  </si>
  <si>
    <t>注１　「異動区分」欄については、該当する番号に○を付して下さい。</t>
    <rPh sb="0" eb="1">
      <t>チュウイ</t>
    </rPh>
    <rPh sb="4" eb="6">
      <t>イドウク</t>
    </rPh>
    <rPh sb="6" eb="8">
      <t>クブンラ</t>
    </rPh>
    <rPh sb="9" eb="10">
      <t>ランガ</t>
    </rPh>
    <rPh sb="16" eb="18">
      <t>ガイトウバ</t>
    </rPh>
    <rPh sb="20" eb="22">
      <t>バンゴウフ</t>
    </rPh>
    <rPh sb="25" eb="26">
      <t>フク</t>
    </rPh>
    <rPh sb="28" eb="29">
      <t>クダ</t>
    </rPh>
    <phoneticPr fontId="1"/>
  </si>
  <si>
    <t>注２　新設の場合には、「前年度の平均利用者数」欄には推定数を記入して下さい。</t>
    <rPh sb="0" eb="1">
      <t>チュウシ</t>
    </rPh>
    <rPh sb="3" eb="5">
      <t>シンセツバ</t>
    </rPh>
    <rPh sb="6" eb="8">
      <t>バアイゼ</t>
    </rPh>
    <rPh sb="12" eb="14">
      <t>ゼンネンド</t>
    </rPh>
    <rPh sb="14" eb="15">
      <t>ドヘ</t>
    </rPh>
    <rPh sb="16" eb="18">
      <t>ヘイキンリ</t>
    </rPh>
    <rPh sb="18" eb="21">
      <t>リヨウシャス</t>
    </rPh>
    <rPh sb="21" eb="22">
      <t>スウラ</t>
    </rPh>
    <rPh sb="23" eb="24">
      <t>ランス</t>
    </rPh>
    <rPh sb="26" eb="29">
      <t>スイテイスウキ</t>
    </rPh>
    <rPh sb="30" eb="32">
      <t>キニュウ</t>
    </rPh>
    <phoneticPr fontId="1"/>
  </si>
  <si>
    <t>注３　「通勤者生活支援に係る体制」欄には、通常の事業所に雇用されている者を記入して下さい。</t>
    <rPh sb="0" eb="1">
      <t>チュウツ</t>
    </rPh>
    <rPh sb="4" eb="7">
      <t>ツウキンシャセ</t>
    </rPh>
    <rPh sb="7" eb="9">
      <t>セイカツシ</t>
    </rPh>
    <rPh sb="9" eb="11">
      <t>シエンカ</t>
    </rPh>
    <rPh sb="12" eb="13">
      <t>カカタ</t>
    </rPh>
    <rPh sb="14" eb="16">
      <t>タイセイラ</t>
    </rPh>
    <rPh sb="17" eb="18">
      <t>ランツ</t>
    </rPh>
    <rPh sb="21" eb="23">
      <t>ツウジョウジ</t>
    </rPh>
    <rPh sb="24" eb="27">
      <t>ジギョウショコ</t>
    </rPh>
    <rPh sb="28" eb="30">
      <t>コヨウシ</t>
    </rPh>
    <rPh sb="35" eb="36">
      <t>シャキ</t>
    </rPh>
    <rPh sb="37" eb="39">
      <t>キニュウ</t>
    </rPh>
    <phoneticPr fontId="1"/>
  </si>
  <si>
    <t>（別紙１６）</t>
    <rPh sb="1" eb="3">
      <t>ベッシ</t>
    </rPh>
    <phoneticPr fontId="1"/>
  </si>
  <si>
    <t>（宛先）</t>
    <rPh sb="1" eb="2">
      <t>アテサ</t>
    </rPh>
    <rPh sb="2" eb="3">
      <t>サキ</t>
    </rPh>
    <phoneticPr fontId="1"/>
  </si>
  <si>
    <t>届出を行う
事業所の種類</t>
    <rPh sb="0" eb="2">
      <t>トドケデオ</t>
    </rPh>
    <rPh sb="3" eb="4">
      <t>オコナジ</t>
    </rPh>
    <rPh sb="6" eb="9">
      <t>ジギョウショシ</t>
    </rPh>
    <rPh sb="10" eb="12">
      <t>シュルイ</t>
    </rPh>
    <phoneticPr fontId="1"/>
  </si>
  <si>
    <t>共同生活援助に係る体制</t>
    <rPh sb="0" eb="2">
      <t>キョウドウセ</t>
    </rPh>
    <rPh sb="2" eb="4">
      <t>セイカツエ</t>
    </rPh>
    <rPh sb="4" eb="6">
      <t>エンジョカ</t>
    </rPh>
    <rPh sb="7" eb="8">
      <t>カカタ</t>
    </rPh>
    <rPh sb="9" eb="11">
      <t>タイセイ</t>
    </rPh>
    <phoneticPr fontId="1"/>
  </si>
  <si>
    <t>対象者の氏名</t>
    <rPh sb="0" eb="3">
      <t>タイショウシャシ</t>
    </rPh>
    <rPh sb="4" eb="6">
      <t>シメイ</t>
    </rPh>
    <phoneticPr fontId="1"/>
  </si>
  <si>
    <t>事業所番号</t>
    <rPh sb="3" eb="4">
      <t>バンゴ</t>
    </rPh>
    <rPh sb="4" eb="5">
      <t>ゴウ</t>
    </rPh>
    <phoneticPr fontId="1"/>
  </si>
  <si>
    <t>夜間支援の対象者数及び夜間支援従事者の配置状況</t>
    <rPh sb="11" eb="13">
      <t>ヤカンシ</t>
    </rPh>
    <rPh sb="13" eb="15">
      <t>シエンジ</t>
    </rPh>
    <rPh sb="15" eb="18">
      <t>ジュウジシャハ</t>
    </rPh>
    <rPh sb="19" eb="21">
      <t>ハイチジ</t>
    </rPh>
    <rPh sb="21" eb="23">
      <t>ジョウキョウ</t>
    </rPh>
    <phoneticPr fontId="1"/>
  </si>
  <si>
    <t>１人の夜間支援従事者が支援を行う利用者の数（人）</t>
    <rPh sb="1" eb="2">
      <t>ニンジ</t>
    </rPh>
    <rPh sb="7" eb="10">
      <t>ジュウジシャシ</t>
    </rPh>
    <rPh sb="11" eb="13">
      <t>シエンオ</t>
    </rPh>
    <rPh sb="14" eb="15">
      <t>オコナリ</t>
    </rPh>
    <rPh sb="16" eb="19">
      <t>リヨウシャカ</t>
    </rPh>
    <rPh sb="20" eb="21">
      <t>カズニ</t>
    </rPh>
    <rPh sb="22" eb="23">
      <t>ニン</t>
    </rPh>
    <phoneticPr fontId="1"/>
  </si>
  <si>
    <t>配置場所から最も離れた共同生活住居までの移動時間（複数の共同生活住居の夜間支援を行っている場合）</t>
    <rPh sb="0" eb="2">
      <t>ハイチバ</t>
    </rPh>
    <rPh sb="2" eb="4">
      <t>バショモ</t>
    </rPh>
    <rPh sb="6" eb="7">
      <t>モットハ</t>
    </rPh>
    <rPh sb="8" eb="9">
      <t>ハナキ</t>
    </rPh>
    <rPh sb="11" eb="13">
      <t>キョウドウセ</t>
    </rPh>
    <rPh sb="13" eb="15">
      <t>セイカツジ</t>
    </rPh>
    <rPh sb="15" eb="17">
      <t>ジュウキョイ</t>
    </rPh>
    <rPh sb="20" eb="22">
      <t>イドウジ</t>
    </rPh>
    <rPh sb="22" eb="24">
      <t>ジカン</t>
    </rPh>
    <phoneticPr fontId="1"/>
  </si>
  <si>
    <t>配置場所とグループホームとの間の連絡体制（非常通報装置・携帯電話等）（複数の共同生活住居の夜間支援を行っている場合）</t>
    <rPh sb="0" eb="2">
      <t>ハイチバ</t>
    </rPh>
    <rPh sb="2" eb="4">
      <t>バショア</t>
    </rPh>
    <rPh sb="14" eb="15">
      <t>アイダレ</t>
    </rPh>
    <rPh sb="16" eb="18">
      <t>レンラクタ</t>
    </rPh>
    <rPh sb="18" eb="20">
      <t>タイセイヒ</t>
    </rPh>
    <rPh sb="21" eb="23">
      <t>ヒジョウツ</t>
    </rPh>
    <rPh sb="23" eb="25">
      <t>ツウホウソ</t>
    </rPh>
    <rPh sb="25" eb="27">
      <t>ソウチケ</t>
    </rPh>
    <rPh sb="28" eb="30">
      <t>ケイタイデ</t>
    </rPh>
    <rPh sb="30" eb="32">
      <t>デンワト</t>
    </rPh>
    <rPh sb="32" eb="33">
      <t>トウ</t>
    </rPh>
    <phoneticPr fontId="1"/>
  </si>
  <si>
    <t>夜間支援体制を確保している夜間及び深夜の時間帯</t>
    <rPh sb="0" eb="2">
      <t>ヤカンシ</t>
    </rPh>
    <rPh sb="2" eb="4">
      <t>シエンタ</t>
    </rPh>
    <rPh sb="4" eb="6">
      <t>タイセイカ</t>
    </rPh>
    <rPh sb="7" eb="9">
      <t>カクホヤ</t>
    </rPh>
    <rPh sb="13" eb="15">
      <t>ヤカンオ</t>
    </rPh>
    <rPh sb="15" eb="16">
      <t>オヨシ</t>
    </rPh>
    <rPh sb="17" eb="19">
      <t>シンヤジ</t>
    </rPh>
    <rPh sb="20" eb="23">
      <t>ジカンタイ</t>
    </rPh>
    <phoneticPr fontId="1"/>
  </si>
  <si>
    <t>注１　記入欄が不足する場合は、適宜欄を設けるなどして記載してください。</t>
    <rPh sb="3" eb="5">
      <t>キニュウラ</t>
    </rPh>
    <rPh sb="5" eb="6">
      <t>ランフ</t>
    </rPh>
    <rPh sb="7" eb="9">
      <t>フソクバ</t>
    </rPh>
    <rPh sb="11" eb="13">
      <t>バアイテ</t>
    </rPh>
    <rPh sb="15" eb="17">
      <t>テキギラ</t>
    </rPh>
    <rPh sb="17" eb="18">
      <t>ランモ</t>
    </rPh>
    <rPh sb="19" eb="20">
      <t>モウキ</t>
    </rPh>
    <rPh sb="26" eb="28">
      <t>キサイ</t>
    </rPh>
    <phoneticPr fontId="1"/>
  </si>
  <si>
    <t>事業所所在地</t>
    <rPh sb="0" eb="3">
      <t>ジギョウショシ</t>
    </rPh>
    <rPh sb="3" eb="6">
      <t>ショザイチ</t>
    </rPh>
    <phoneticPr fontId="1"/>
  </si>
  <si>
    <t>１　新規　　　　　　　　　２　変更　　　　　　　　　　３　終了</t>
  </si>
  <si>
    <t>看護師の配置状況（事業所の職員として看護師を確保している場合）</t>
  </si>
  <si>
    <t>配置する看護師の数（人）</t>
    <rPh sb="4" eb="7">
      <t>カンゴシカ</t>
    </rPh>
    <rPh sb="8" eb="9">
      <t>カズニ</t>
    </rPh>
    <rPh sb="10" eb="11">
      <t>ニン</t>
    </rPh>
    <phoneticPr fontId="1"/>
  </si>
  <si>
    <t>他事業所との併任</t>
  </si>
  <si>
    <t>有　　・　　無</t>
    <rPh sb="0" eb="1">
      <t>アナ</t>
    </rPh>
    <rPh sb="6" eb="7">
      <t>ナ</t>
    </rPh>
    <phoneticPr fontId="1"/>
  </si>
  <si>
    <t>訪問看護ステーション等との提携状況（訪問看護ステーション等との連携により看護師を確保している場合）</t>
    <rPh sb="10" eb="11">
      <t>トウト</t>
    </rPh>
    <rPh sb="28" eb="29">
      <t>トウ</t>
    </rPh>
    <phoneticPr fontId="1"/>
  </si>
  <si>
    <t>訪問看護ステーション等の名称</t>
    <rPh sb="10" eb="11">
      <t>トウ</t>
    </rPh>
    <phoneticPr fontId="1"/>
  </si>
  <si>
    <t>訪問看護ステーション等の所在地</t>
    <rPh sb="10" eb="11">
      <t>トウ</t>
    </rPh>
    <phoneticPr fontId="1"/>
  </si>
  <si>
    <t>看護師の勤務状況</t>
    <rPh sb="0" eb="3">
      <t>カンゴシキ</t>
    </rPh>
    <rPh sb="4" eb="6">
      <t>キンムジ</t>
    </rPh>
    <rPh sb="6" eb="8">
      <t>ジョウキョウ</t>
    </rPh>
    <phoneticPr fontId="1"/>
  </si>
  <si>
    <t>その他の体制の整備状況</t>
    <rPh sb="2" eb="3">
      <t>タタ</t>
    </rPh>
    <rPh sb="4" eb="6">
      <t>タイセイセ</t>
    </rPh>
    <rPh sb="7" eb="9">
      <t>セイビジ</t>
    </rPh>
    <rPh sb="9" eb="11">
      <t>ジョウキョウ</t>
    </rPh>
    <phoneticPr fontId="1"/>
  </si>
  <si>
    <t>看護師に２４時間常時連絡できる体制を整備している。</t>
  </si>
  <si>
    <t>注１　「異動区分」欄については、該当する番号に○を付してください。</t>
    <rPh sb="0" eb="1">
      <t>チュウイ</t>
    </rPh>
    <rPh sb="4" eb="6">
      <t>イドウク</t>
    </rPh>
    <rPh sb="6" eb="8">
      <t>クブンラ</t>
    </rPh>
    <rPh sb="9" eb="10">
      <t>ランガ</t>
    </rPh>
    <rPh sb="16" eb="18">
      <t>ガイトウバ</t>
    </rPh>
    <rPh sb="20" eb="22">
      <t>バンゴウフ</t>
    </rPh>
    <rPh sb="25" eb="26">
      <t>フ</t>
    </rPh>
    <phoneticPr fontId="1"/>
  </si>
  <si>
    <t>（別紙１８）</t>
    <rPh sb="1" eb="3">
      <t>ベッシ</t>
    </rPh>
    <phoneticPr fontId="1"/>
  </si>
  <si>
    <t>矯正施設等を退所した障害者の受入時における
有資格者を中心とした連携による支援の状況</t>
    <rPh sb="0" eb="2">
      <t>キョウセイシ</t>
    </rPh>
    <rPh sb="2" eb="4">
      <t>シセツト</t>
    </rPh>
    <rPh sb="4" eb="5">
      <t>トウタ</t>
    </rPh>
    <rPh sb="6" eb="8">
      <t>タイショシ</t>
    </rPh>
    <rPh sb="10" eb="13">
      <t>ショウガイシャ</t>
    </rPh>
    <phoneticPr fontId="1"/>
  </si>
  <si>
    <t>（地域生活移行個別支援特別加算に関する体制）</t>
    <rPh sb="1" eb="3">
      <t>チイキセ</t>
    </rPh>
    <rPh sb="3" eb="5">
      <t>セイカツイ</t>
    </rPh>
    <rPh sb="5" eb="7">
      <t>イコウコ</t>
    </rPh>
    <rPh sb="7" eb="9">
      <t>コベツシ</t>
    </rPh>
    <rPh sb="9" eb="11">
      <t>シエント</t>
    </rPh>
    <rPh sb="11" eb="13">
      <t>トクベツカ</t>
    </rPh>
    <rPh sb="13" eb="15">
      <t>カサンカ</t>
    </rPh>
    <rPh sb="16" eb="17">
      <t>カンタ</t>
    </rPh>
    <rPh sb="19" eb="21">
      <t>タイセイ</t>
    </rPh>
    <phoneticPr fontId="1"/>
  </si>
  <si>
    <t>サービスの種類</t>
    <rPh sb="5" eb="7">
      <t>シュルイ</t>
    </rPh>
    <phoneticPr fontId="1"/>
  </si>
  <si>
    <t>施設基準</t>
    <rPh sb="0" eb="2">
      <t>シセツキ</t>
    </rPh>
    <rPh sb="2" eb="4">
      <t>キジュン</t>
    </rPh>
    <phoneticPr fontId="1"/>
  </si>
  <si>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タイショウシャウ</t>
    </rPh>
    <rPh sb="7" eb="10">
      <t>ウケイレジテ</t>
    </rPh>
    <rPh sb="14" eb="16">
      <t>テキセツシ</t>
    </rPh>
    <rPh sb="17" eb="19">
      <t>シエンオ</t>
    </rPh>
    <rPh sb="20" eb="21">
      <t>オコナハ</t>
    </rPh>
    <rPh sb="25" eb="27">
      <t>ハイチセ</t>
    </rPh>
    <rPh sb="29" eb="31">
      <t>セイカツシ</t>
    </rPh>
    <rPh sb="31" eb="34">
      <t>シエンインオ</t>
    </rPh>
    <rPh sb="34" eb="35">
      <t>オヨセ</t>
    </rPh>
    <rPh sb="36" eb="39">
      <t>セワニンス</t>
    </rPh>
    <rPh sb="40" eb="41">
      <t>スウ</t>
    </rPh>
    <phoneticPr fontId="1"/>
  </si>
  <si>
    <t xml:space="preserve"> a. 指定基準及び報酬告示等に定める生活支援員及び世話人の必要数（常勤換算）</t>
    <rPh sb="4" eb="6">
      <t>シテイキ</t>
    </rPh>
    <rPh sb="6" eb="8">
      <t>キジュンオ</t>
    </rPh>
    <rPh sb="8" eb="9">
      <t>オヨホ</t>
    </rPh>
    <rPh sb="10" eb="12">
      <t>ホウシュウコ</t>
    </rPh>
    <rPh sb="12" eb="14">
      <t>コクジト</t>
    </rPh>
    <rPh sb="14" eb="15">
      <t>トウサ</t>
    </rPh>
    <rPh sb="16" eb="17">
      <t>サダセ</t>
    </rPh>
    <rPh sb="19" eb="21">
      <t>セイカツシ</t>
    </rPh>
    <rPh sb="21" eb="24">
      <t>シエンインオ</t>
    </rPh>
    <rPh sb="24" eb="25">
      <t>オヨセ</t>
    </rPh>
    <rPh sb="26" eb="29">
      <t>セワニンヒ</t>
    </rPh>
    <rPh sb="30" eb="32">
      <t>ヒツヨウス</t>
    </rPh>
    <rPh sb="32" eb="33">
      <t>スウジ</t>
    </rPh>
    <rPh sb="34" eb="36">
      <t>ジョウキンカ</t>
    </rPh>
    <rPh sb="36" eb="38">
      <t>カンサン</t>
    </rPh>
    <phoneticPr fontId="1"/>
  </si>
  <si>
    <t>人</t>
    <rPh sb="0" eb="0">
      <t>ニン</t>
    </rPh>
    <phoneticPr fontId="1"/>
  </si>
  <si>
    <t xml:space="preserve"> b. 当事業所において現在配置されている生活支援員及び世話人の数（常勤換算）</t>
    <rPh sb="4" eb="5">
      <t>トウジ</t>
    </rPh>
    <rPh sb="5" eb="8">
      <t>ジギョウショゲ</t>
    </rPh>
    <rPh sb="12" eb="14">
      <t>ゲンザイハ</t>
    </rPh>
    <rPh sb="14" eb="16">
      <t>ハイチセ</t>
    </rPh>
    <rPh sb="21" eb="23">
      <t>セイカツシ</t>
    </rPh>
    <rPh sb="23" eb="26">
      <t>シエンインオ</t>
    </rPh>
    <rPh sb="26" eb="27">
      <t>オヨセ</t>
    </rPh>
    <rPh sb="28" eb="31">
      <t>セワニンス</t>
    </rPh>
    <rPh sb="32" eb="33">
      <t>スウジ</t>
    </rPh>
    <rPh sb="34" eb="36">
      <t>ジョウキンカ</t>
    </rPh>
    <rPh sb="36" eb="38">
      <t>カンサン</t>
    </rPh>
    <phoneticPr fontId="1"/>
  </si>
  <si>
    <t xml:space="preserve"> c. 対象者受入時に新たに配置する計画の生活支援員及び世話人の数（常勤換算）</t>
    <rPh sb="4" eb="7">
      <t>タイショウシャウ</t>
    </rPh>
    <rPh sb="7" eb="10">
      <t>ウケイレジア</t>
    </rPh>
    <rPh sb="11" eb="12">
      <t>アラハ</t>
    </rPh>
    <rPh sb="14" eb="16">
      <t>ハイチケ</t>
    </rPh>
    <rPh sb="18" eb="20">
      <t>ケイカクセ</t>
    </rPh>
    <rPh sb="21" eb="23">
      <t>セイカツシ</t>
    </rPh>
    <rPh sb="23" eb="26">
      <t>シエンインオ</t>
    </rPh>
    <rPh sb="26" eb="27">
      <t>オヨセ</t>
    </rPh>
    <rPh sb="28" eb="31">
      <t>セワニンカ</t>
    </rPh>
    <rPh sb="32" eb="33">
      <t>カズジ</t>
    </rPh>
    <rPh sb="34" eb="36">
      <t>ジョウキンカ</t>
    </rPh>
    <rPh sb="36" eb="38">
      <t>カンサン</t>
    </rPh>
    <phoneticPr fontId="1"/>
  </si>
  <si>
    <r>
      <t xml:space="preserve"> d. 対象者受入時における加配職員数（b+c-a）　</t>
    </r>
    <r>
      <rPr>
        <sz val="9"/>
        <rFont val="ＭＳ ゴシック"/>
        <family val="3"/>
        <charset val="128"/>
      </rPr>
      <t>＝ 対象者支援に従事可能な職員数</t>
    </r>
    <rPh sb="4" eb="7">
      <t>タイショウシャウ</t>
    </rPh>
    <rPh sb="7" eb="10">
      <t>ウケイレジカ</t>
    </rPh>
    <rPh sb="14" eb="16">
      <t>カハイシ</t>
    </rPh>
    <rPh sb="16" eb="19">
      <t>ショクインスウタ</t>
    </rPh>
    <rPh sb="29" eb="32">
      <t>タイショウシャシ</t>
    </rPh>
    <rPh sb="32" eb="34">
      <t>シエンジ</t>
    </rPh>
    <rPh sb="35" eb="37">
      <t>ジュウジカ</t>
    </rPh>
    <rPh sb="37" eb="39">
      <t>カノウシ</t>
    </rPh>
    <rPh sb="40" eb="42">
      <t>ショクインス</t>
    </rPh>
    <rPh sb="42" eb="43">
      <t>スウ</t>
    </rPh>
    <phoneticPr fontId="1"/>
  </si>
  <si>
    <t>○ 支援体制の中心となる有資格者</t>
    <rPh sb="2" eb="4">
      <t>シエンタ</t>
    </rPh>
    <rPh sb="4" eb="6">
      <t>タイセイチ</t>
    </rPh>
    <rPh sb="7" eb="9">
      <t>チュウシンユ</t>
    </rPh>
    <rPh sb="12" eb="16">
      <t>ユウシカクシャ</t>
    </rPh>
    <phoneticPr fontId="1"/>
  </si>
  <si>
    <t>氏　名</t>
    <rPh sb="0" eb="1">
      <t>シメ</t>
    </rPh>
    <rPh sb="2" eb="3">
      <t>メイ</t>
    </rPh>
    <phoneticPr fontId="1"/>
  </si>
  <si>
    <t>所有資格</t>
    <rPh sb="0" eb="2">
      <t>ショユウシ</t>
    </rPh>
    <rPh sb="2" eb="3">
      <t>シカ</t>
    </rPh>
    <rPh sb="3" eb="4">
      <t>カク</t>
    </rPh>
    <phoneticPr fontId="1"/>
  </si>
  <si>
    <t>□ 社会福祉士</t>
  </si>
  <si>
    <t>□ 精神保健福祉士</t>
  </si>
  <si>
    <t>○ 精神科を担当する医師による定期的な指導（施設入所支援のみ記載）</t>
    <rPh sb="2" eb="5">
      <t>セイシンカタ</t>
    </rPh>
    <rPh sb="6" eb="8">
      <t>タントウイ</t>
    </rPh>
    <rPh sb="10" eb="12">
      <t>イシテ</t>
    </rPh>
    <rPh sb="15" eb="18">
      <t>テイキテキシ</t>
    </rPh>
    <rPh sb="19" eb="21">
      <t>シドウシ</t>
    </rPh>
    <rPh sb="22" eb="24">
      <t>シセツニ</t>
    </rPh>
    <rPh sb="24" eb="26">
      <t>ニュウショシ</t>
    </rPh>
    <rPh sb="26" eb="28">
      <t>シエンキ</t>
    </rPh>
    <rPh sb="30" eb="32">
      <t>キサイ</t>
    </rPh>
    <phoneticPr fontId="1"/>
  </si>
  <si>
    <t>所属医療機関名</t>
    <rPh sb="0" eb="2">
      <t>ショゾクイ</t>
    </rPh>
    <rPh sb="2" eb="4">
      <t>イリョウキ</t>
    </rPh>
    <rPh sb="4" eb="7">
      <t>キカンメイ</t>
    </rPh>
    <phoneticPr fontId="1"/>
  </si>
  <si>
    <r>
      <t>指導回数</t>
    </r>
    <r>
      <rPr>
        <vertAlign val="superscript"/>
        <sz val="10"/>
        <rFont val="ＭＳ ゴシック"/>
        <family val="3"/>
        <charset val="128"/>
      </rPr>
      <t>*2</t>
    </r>
    <rPh sb="0" eb="2">
      <t>シドウカ</t>
    </rPh>
    <rPh sb="2" eb="4">
      <t>カイスウ</t>
    </rPh>
    <phoneticPr fontId="1"/>
  </si>
  <si>
    <t>○ 対象者の支援に関する研修</t>
    <rPh sb="2" eb="5">
      <t>タイショウシャシ</t>
    </rPh>
    <rPh sb="6" eb="8">
      <t>シエンカ</t>
    </rPh>
    <rPh sb="9" eb="10">
      <t>カンケ</t>
    </rPh>
    <rPh sb="12" eb="14">
      <t>ケンシュウ</t>
    </rPh>
    <phoneticPr fontId="1"/>
  </si>
  <si>
    <t>研　修　の　内　容</t>
    <rPh sb="0" eb="1">
      <t>ケンオ</t>
    </rPh>
    <rPh sb="2" eb="3">
      <t>オサムウ</t>
    </rPh>
    <rPh sb="6" eb="7">
      <t>ウチカ</t>
    </rPh>
    <rPh sb="8" eb="9">
      <t>カタチ</t>
    </rPh>
    <phoneticPr fontId="1"/>
  </si>
  <si>
    <t>実施年月日</t>
    <rPh sb="0" eb="2">
      <t>ジッシネ</t>
    </rPh>
    <rPh sb="2" eb="5">
      <t>ネンガッピ</t>
    </rPh>
    <phoneticPr fontId="1"/>
  </si>
  <si>
    <t>参加
職員数</t>
    <rPh sb="0" eb="2">
      <t>サンカシ</t>
    </rPh>
    <rPh sb="3" eb="5">
      <t>ショクイン</t>
    </rPh>
    <phoneticPr fontId="1"/>
  </si>
  <si>
    <t>今年度
(計画)</t>
    <rPh sb="0" eb="3">
      <t>コンネンドケ</t>
    </rPh>
    <rPh sb="5" eb="7">
      <t>ケイカク</t>
    </rPh>
    <phoneticPr fontId="1"/>
  </si>
  <si>
    <t>前年度</t>
    <rPh sb="0" eb="2">
      <t>ゼンネンド</t>
    </rPh>
    <phoneticPr fontId="1"/>
  </si>
  <si>
    <r>
      <t>○ 関係機関との協力体制</t>
    </r>
    <r>
      <rPr>
        <vertAlign val="superscript"/>
        <sz val="10"/>
        <rFont val="ＭＳ ゴシック"/>
        <family val="3"/>
        <charset val="128"/>
      </rPr>
      <t>*3</t>
    </r>
    <rPh sb="2" eb="4">
      <t>カンケイキ</t>
    </rPh>
    <rPh sb="4" eb="6">
      <t>キカンキ</t>
    </rPh>
    <rPh sb="8" eb="10">
      <t>キョウリョクタ</t>
    </rPh>
    <rPh sb="10" eb="12">
      <t>タイセイ</t>
    </rPh>
    <phoneticPr fontId="1"/>
  </si>
  <si>
    <t>備考</t>
    <rPh sb="0" eb="1">
      <t>ビコウ</t>
    </rPh>
    <phoneticPr fontId="1"/>
  </si>
  <si>
    <t>*1</t>
  </si>
  <si>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タイショウシャキ</t>
    </rPh>
    <rPh sb="9" eb="11">
      <t>キョウセイシ</t>
    </rPh>
    <rPh sb="11" eb="13">
      <t>シセツト</t>
    </rPh>
    <rPh sb="13" eb="14">
      <t>トウタ</t>
    </rPh>
    <rPh sb="66" eb="68">
      <t>タイショゴ</t>
    </rPh>
    <rPh sb="79" eb="80">
      <t>ゴシ</t>
    </rPh>
    <rPh sb="108" eb="111">
      <t>ショウガイシャ</t>
    </rPh>
    <phoneticPr fontId="1"/>
  </si>
  <si>
    <t>*2</t>
  </si>
  <si>
    <t>　｢指導回数｣の記載方法について、｢月2回 毎月第1,第3水曜日 13:00～15:00｣のように具体的に記載してください。｢未定｣｢不定期｣などあいまいな記載は認められません。</t>
    <rPh sb="2" eb="4">
      <t>シドウカ</t>
    </rPh>
    <rPh sb="4" eb="6">
      <t>カイスウキ</t>
    </rPh>
    <rPh sb="8" eb="10">
      <t>キサイホ</t>
    </rPh>
    <rPh sb="10" eb="12">
      <t>ホウホウツ</t>
    </rPh>
    <rPh sb="18" eb="19">
      <t>ツキカ</t>
    </rPh>
    <rPh sb="20" eb="21">
      <t>カイグ</t>
    </rPh>
    <rPh sb="49" eb="52">
      <t>グタイテキキ</t>
    </rPh>
    <rPh sb="53" eb="55">
      <t>キサイキ</t>
    </rPh>
    <rPh sb="78" eb="80">
      <t>キサイミ</t>
    </rPh>
    <rPh sb="81" eb="82">
      <t>ミト</t>
    </rPh>
    <phoneticPr fontId="1"/>
  </si>
  <si>
    <t>*3</t>
  </si>
  <si>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カンケイキ</t>
    </rPh>
    <rPh sb="4" eb="6">
      <t>キカンキ</t>
    </rPh>
    <rPh sb="8" eb="10">
      <t>キョウリョクタ</t>
    </rPh>
    <rPh sb="10" eb="12">
      <t>タイセイホ</t>
    </rPh>
    <rPh sb="16" eb="18">
      <t>ホゴカ</t>
    </rPh>
    <rPh sb="18" eb="21">
      <t>カンサツショコ</t>
    </rPh>
    <rPh sb="22" eb="24">
      <t>コウセイホ</t>
    </rPh>
    <rPh sb="24" eb="26">
      <t>ホゴシ</t>
    </rPh>
    <rPh sb="26" eb="28">
      <t>シセツイ</t>
    </rPh>
    <rPh sb="29" eb="31">
      <t>イリョウカ</t>
    </rPh>
    <rPh sb="31" eb="33">
      <t>カンサツホ</t>
    </rPh>
    <rPh sb="33" eb="34">
      <t>ホウシ</t>
    </rPh>
    <rPh sb="34" eb="36">
      <t>シテイイ</t>
    </rPh>
    <rPh sb="36" eb="38">
      <t>イリョウキ</t>
    </rPh>
    <rPh sb="38" eb="40">
      <t>キカンセ</t>
    </rPh>
    <rPh sb="41" eb="43">
      <t>セイシンホ</t>
    </rPh>
    <rPh sb="43" eb="45">
      <t>ホケンフ</t>
    </rPh>
    <rPh sb="45" eb="47">
      <t>フクシチ</t>
    </rPh>
    <rPh sb="52" eb="54">
      <t>チイキセ</t>
    </rPh>
    <rPh sb="54" eb="56">
      <t>セイカツテ</t>
    </rPh>
    <rPh sb="56" eb="58">
      <t>テイチャクシ</t>
    </rPh>
    <rPh sb="58" eb="60">
      <t>シエンソ</t>
    </rPh>
    <rPh sb="65" eb="67">
      <t>ソウダンシ</t>
    </rPh>
    <rPh sb="67" eb="69">
      <t>シエンジ</t>
    </rPh>
    <rPh sb="69" eb="72">
      <t>ジギョウショキ</t>
    </rPh>
    <rPh sb="75" eb="77">
      <t>キョウリョクタ</t>
    </rPh>
    <rPh sb="77" eb="79">
      <t>タイセイト</t>
    </rPh>
    <rPh sb="80" eb="81">
      <t>トトノキ</t>
    </rPh>
    <rPh sb="87" eb="89">
      <t>キカング</t>
    </rPh>
    <rPh sb="90" eb="93">
      <t>グタイメイキ</t>
    </rPh>
    <rPh sb="94" eb="96">
      <t>キサイ</t>
    </rPh>
    <phoneticPr fontId="1"/>
  </si>
  <si>
    <t>※</t>
  </si>
  <si>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タイショウシャウ</t>
    </rPh>
    <rPh sb="4" eb="7">
      <t>ウケイレジタ</t>
    </rPh>
    <rPh sb="14" eb="15">
      <t>タリ</t>
    </rPh>
    <rPh sb="16" eb="19">
      <t>リヨウシャシ</t>
    </rPh>
    <rPh sb="21" eb="23">
      <t>シエンテ</t>
    </rPh>
    <rPh sb="24" eb="26">
      <t>テイカシ</t>
    </rPh>
    <rPh sb="32" eb="34">
      <t>シテイキ</t>
    </rPh>
    <rPh sb="34" eb="36">
      <t>キジュント</t>
    </rPh>
    <rPh sb="36" eb="37">
      <t>トウヒ</t>
    </rPh>
    <rPh sb="41" eb="43">
      <t>ヒツヨウハ</t>
    </rPh>
    <rPh sb="47" eb="49">
      <t>ハイチジ</t>
    </rPh>
    <rPh sb="49" eb="51">
      <t>ジンインク</t>
    </rPh>
    <rPh sb="52" eb="53">
      <t>クワタ</t>
    </rPh>
    <rPh sb="55" eb="58">
      <t>タイショウシャシ</t>
    </rPh>
    <rPh sb="59" eb="61">
      <t>シエンヨ</t>
    </rPh>
    <rPh sb="62" eb="63">
      <t>ヨウジ</t>
    </rPh>
    <rPh sb="65" eb="68">
      <t>ジュウギョウシャハ</t>
    </rPh>
    <rPh sb="69" eb="71">
      <t>ハイチタ</t>
    </rPh>
    <rPh sb="81" eb="84">
      <t>タイショウシャウ</t>
    </rPh>
    <rPh sb="84" eb="86">
      <t>ウケイレイ</t>
    </rPh>
    <rPh sb="86" eb="88">
      <t>イゼンシ</t>
    </rPh>
    <rPh sb="90" eb="92">
      <t>シテイキ</t>
    </rPh>
    <rPh sb="92" eb="94">
      <t>キジュント</t>
    </rPh>
    <rPh sb="94" eb="95">
      <t>トウウ</t>
    </rPh>
    <rPh sb="96" eb="98">
      <t>ウワマワジ</t>
    </rPh>
    <rPh sb="99" eb="102">
      <t>ジュウギョウシャハ</t>
    </rPh>
    <rPh sb="103" eb="105">
      <t>ハイチジ</t>
    </rPh>
    <rPh sb="110" eb="113">
      <t>ジギョウショタ</t>
    </rPh>
    <rPh sb="118" eb="121">
      <t>タイショウシャウ</t>
    </rPh>
    <rPh sb="121" eb="124">
      <t>ウケイレジジ</t>
    </rPh>
    <rPh sb="127" eb="130">
      <t>ジュウギョウシャタ</t>
    </rPh>
    <rPh sb="131" eb="134">
      <t>タイショウシャシ</t>
    </rPh>
    <rPh sb="135" eb="137">
      <t>シエンア</t>
    </rPh>
    <rPh sb="138" eb="139">
      <t>アサ</t>
    </rPh>
    <rPh sb="144" eb="145">
      <t>サマタ</t>
    </rPh>
    <phoneticPr fontId="1"/>
  </si>
  <si>
    <t>※対象者受入時に提出</t>
    <rPh sb="1" eb="4">
      <t>タイショウシャウ</t>
    </rPh>
    <rPh sb="4" eb="7">
      <t>ウケイレジテ</t>
    </rPh>
    <rPh sb="8" eb="10">
      <t>テイシュツ</t>
    </rPh>
    <phoneticPr fontId="1"/>
  </si>
  <si>
    <t>矯正施設等を退所した障害者の受入状況</t>
    <rPh sb="0" eb="2">
      <t>キョウセイシ</t>
    </rPh>
    <rPh sb="2" eb="4">
      <t>シセツト</t>
    </rPh>
    <rPh sb="4" eb="5">
      <t>トウタ</t>
    </rPh>
    <rPh sb="6" eb="8">
      <t>タイショシ</t>
    </rPh>
    <rPh sb="10" eb="13">
      <t>ショウガイシャウ</t>
    </rPh>
    <rPh sb="14" eb="16">
      <t>ウケイレ</t>
    </rPh>
    <phoneticPr fontId="1"/>
  </si>
  <si>
    <t>所 在 地</t>
    <rPh sb="0" eb="1">
      <t>ショザ</t>
    </rPh>
    <rPh sb="2" eb="3">
      <t>ザイチ</t>
    </rPh>
    <rPh sb="4" eb="5">
      <t>チ</t>
    </rPh>
    <phoneticPr fontId="1"/>
  </si>
  <si>
    <t>法 人 名</t>
    <rPh sb="0" eb="1">
      <t>ホウヒ</t>
    </rPh>
    <rPh sb="2" eb="3">
      <t>ヒトメ</t>
    </rPh>
    <rPh sb="4" eb="5">
      <t>メイ</t>
    </rPh>
    <phoneticPr fontId="1"/>
  </si>
  <si>
    <t>事業所の
名称</t>
    <rPh sb="0" eb="3">
      <t>ジギョウショメ</t>
    </rPh>
    <rPh sb="5" eb="7">
      <t>メイショウ</t>
    </rPh>
    <phoneticPr fontId="1"/>
  </si>
  <si>
    <t>サービス
の種類</t>
    <rPh sb="6" eb="8">
      <t>シュルイ</t>
    </rPh>
    <phoneticPr fontId="1"/>
  </si>
  <si>
    <t>対象者受入時における有資格者を中心とした連携による支援の状況</t>
    <rPh sb="0" eb="3">
      <t>タイショウシャウ</t>
    </rPh>
    <rPh sb="3" eb="5">
      <t>ウケイレジ</t>
    </rPh>
    <rPh sb="5" eb="6">
      <t>ジユ</t>
    </rPh>
    <rPh sb="10" eb="14">
      <t>ユウシカクシャチ</t>
    </rPh>
    <rPh sb="15" eb="17">
      <t>チュウシンレ</t>
    </rPh>
    <rPh sb="20" eb="22">
      <t>レンケイシ</t>
    </rPh>
    <rPh sb="25" eb="27">
      <t>シエンジ</t>
    </rPh>
    <rPh sb="28" eb="30">
      <t>ジョウキョウ</t>
    </rPh>
    <phoneticPr fontId="1"/>
  </si>
  <si>
    <r>
      <t>○ 対象者</t>
    </r>
    <r>
      <rPr>
        <vertAlign val="superscript"/>
        <sz val="10"/>
        <rFont val="ＭＳ ゴシック"/>
        <family val="3"/>
        <charset val="128"/>
      </rPr>
      <t>*1</t>
    </r>
    <r>
      <rPr>
        <sz val="11"/>
        <rFont val="ＭＳ ゴシック"/>
        <family val="3"/>
        <charset val="128"/>
      </rPr>
      <t>の状況</t>
    </r>
    <rPh sb="2" eb="5">
      <t>タイショウシャジ</t>
    </rPh>
    <rPh sb="8" eb="10">
      <t>ジョウキョウ</t>
    </rPh>
    <phoneticPr fontId="1"/>
  </si>
  <si>
    <r>
      <t xml:space="preserve">支給決定市町村名
</t>
    </r>
    <r>
      <rPr>
        <sz val="8"/>
        <rFont val="ＭＳ ゴシック"/>
        <family val="3"/>
        <charset val="128"/>
      </rPr>
      <t>(県外市町村について
は都道府県名も記載)</t>
    </r>
    <rPh sb="0" eb="2">
      <t>シキュウケ</t>
    </rPh>
    <rPh sb="2" eb="4">
      <t>ケッテイシ</t>
    </rPh>
    <rPh sb="4" eb="7">
      <t>シチョウソント</t>
    </rPh>
    <rPh sb="5" eb="6">
      <t>トシケ</t>
    </rPh>
    <rPh sb="10" eb="12">
      <t>ケンガイシ</t>
    </rPh>
    <rPh sb="12" eb="15">
      <t>シチョウソント</t>
    </rPh>
    <rPh sb="21" eb="25">
      <t>トドウフケンメ</t>
    </rPh>
    <rPh sb="25" eb="26">
      <t>メイキ</t>
    </rPh>
    <rPh sb="27" eb="29">
      <t>キサイ</t>
    </rPh>
    <phoneticPr fontId="1"/>
  </si>
  <si>
    <t>受給者番号</t>
    <rPh sb="0" eb="3">
      <t>ジュキュウシャバ</t>
    </rPh>
    <rPh sb="3" eb="5">
      <t>バンゴウ</t>
    </rPh>
    <phoneticPr fontId="1"/>
  </si>
  <si>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タイショマ</t>
    </rPh>
    <rPh sb="5" eb="6">
      <t>マエキ</t>
    </rPh>
    <rPh sb="9" eb="11">
      <t>キョウセイシ</t>
    </rPh>
    <rPh sb="11" eb="13">
      <t>シセツト</t>
    </rPh>
    <rPh sb="13" eb="14">
      <t>トウメ</t>
    </rPh>
    <rPh sb="17" eb="19">
      <t>メイショウ</t>
    </rPh>
    <phoneticPr fontId="1"/>
  </si>
  <si>
    <t xml:space="preserve"> 矯正施設等の退所年月日もしくは
 医療観察法における通院決定年月日
(通院決定が延長された場合はその期間)</t>
    <rPh sb="1" eb="3">
      <t>キョウセイシ</t>
    </rPh>
    <rPh sb="3" eb="5">
      <t>シセツト</t>
    </rPh>
    <rPh sb="5" eb="6">
      <t>トウタ</t>
    </rPh>
    <rPh sb="7" eb="9">
      <t>タイショネ</t>
    </rPh>
    <rPh sb="9" eb="12">
      <t>ネンガッピイ</t>
    </rPh>
    <rPh sb="18" eb="20">
      <t>イリョウカ</t>
    </rPh>
    <rPh sb="20" eb="22">
      <t>カンサツホ</t>
    </rPh>
    <rPh sb="22" eb="23">
      <t>ホウツ</t>
    </rPh>
    <rPh sb="27" eb="29">
      <t>ツウインケ</t>
    </rPh>
    <rPh sb="29" eb="31">
      <t>ケッテイネ</t>
    </rPh>
    <rPh sb="31" eb="34">
      <t>ネンガッピツ</t>
    </rPh>
    <rPh sb="36" eb="38">
      <t>ツウインケ</t>
    </rPh>
    <rPh sb="38" eb="40">
      <t>ケッテイエ</t>
    </rPh>
    <rPh sb="41" eb="43">
      <t>エンチョウバ</t>
    </rPh>
    <rPh sb="46" eb="48">
      <t>バアイキ</t>
    </rPh>
    <rPh sb="51" eb="53">
      <t>キカン</t>
    </rPh>
    <phoneticPr fontId="1"/>
  </si>
  <si>
    <t xml:space="preserve"> 受入調整に当たった保護観察所等の名称</t>
    <rPh sb="1" eb="3">
      <t>ウケイレチ</t>
    </rPh>
    <rPh sb="3" eb="5">
      <t>チョウセイア</t>
    </rPh>
    <rPh sb="6" eb="7">
      <t>アホ</t>
    </rPh>
    <rPh sb="10" eb="12">
      <t>ホゴカ</t>
    </rPh>
    <rPh sb="12" eb="15">
      <t>カンサツショト</t>
    </rPh>
    <rPh sb="15" eb="16">
      <t>トウメ</t>
    </rPh>
    <rPh sb="17" eb="19">
      <t>メイショウ</t>
    </rPh>
    <phoneticPr fontId="1"/>
  </si>
  <si>
    <t xml:space="preserve"> 事業所の利用開始年月日</t>
    <rPh sb="1" eb="4">
      <t>ジギョウショリ</t>
    </rPh>
    <rPh sb="5" eb="7">
      <t>リヨウカ</t>
    </rPh>
    <rPh sb="7" eb="9">
      <t>カイシネ</t>
    </rPh>
    <rPh sb="9" eb="12">
      <t>ネンガッピ</t>
    </rPh>
    <phoneticPr fontId="1"/>
  </si>
  <si>
    <t xml:space="preserve"> 矯正施設等退所後から事業所利用開始までの間の対象者の状況</t>
    <rPh sb="1" eb="3">
      <t>キョウセイシ</t>
    </rPh>
    <rPh sb="3" eb="5">
      <t>シセツト</t>
    </rPh>
    <rPh sb="5" eb="6">
      <t>トウタ</t>
    </rPh>
    <rPh sb="6" eb="8">
      <t>タイショゴ</t>
    </rPh>
    <rPh sb="8" eb="9">
      <t>ゴジ</t>
    </rPh>
    <rPh sb="11" eb="14">
      <t>ジギョウショリ</t>
    </rPh>
    <rPh sb="14" eb="16">
      <t>リヨウカ</t>
    </rPh>
    <rPh sb="16" eb="18">
      <t>カイシア</t>
    </rPh>
    <rPh sb="21" eb="22">
      <t>アイダタ</t>
    </rPh>
    <rPh sb="23" eb="26">
      <t>タイショウシャジ</t>
    </rPh>
    <rPh sb="27" eb="29">
      <t>ジョウキョウ</t>
    </rPh>
    <phoneticPr fontId="1"/>
  </si>
  <si>
    <t xml:space="preserve"> □ 居宅での生活</t>
    <rPh sb="3" eb="5">
      <t>キョタクセ</t>
    </rPh>
    <rPh sb="7" eb="9">
      <t>セイカツ</t>
    </rPh>
    <phoneticPr fontId="1"/>
  </si>
  <si>
    <t xml:space="preserve"> □ 他の障害福祉サービス事業所等を利用</t>
    <rPh sb="3" eb="4">
      <t>タシ</t>
    </rPh>
    <rPh sb="5" eb="7">
      <t>ショウガイフ</t>
    </rPh>
    <rPh sb="7" eb="9">
      <t>フクシジ</t>
    </rPh>
    <rPh sb="13" eb="16">
      <t>ジギョウショト</t>
    </rPh>
    <rPh sb="16" eb="17">
      <t>トウリ</t>
    </rPh>
    <rPh sb="18" eb="20">
      <t>リヨウ</t>
    </rPh>
    <phoneticPr fontId="1"/>
  </si>
  <si>
    <t>事業所名</t>
    <rPh sb="0" eb="3">
      <t>ジギョウショメ</t>
    </rPh>
    <rPh sb="3" eb="4">
      <t>メイ</t>
    </rPh>
    <phoneticPr fontId="1"/>
  </si>
  <si>
    <t>（ 　　　　　　　　　　　　　　　　　　　 ）</t>
  </si>
  <si>
    <t>利用期間</t>
    <rPh sb="0" eb="2">
      <t>リヨウキ</t>
    </rPh>
    <rPh sb="2" eb="4">
      <t>キカン</t>
    </rPh>
    <phoneticPr fontId="1"/>
  </si>
  <si>
    <t xml:space="preserve"> □ その他</t>
    <rPh sb="5" eb="6">
      <t>タ</t>
    </rPh>
    <phoneticPr fontId="1"/>
  </si>
  <si>
    <t>○ 対象者受入に伴う生活支援員及び世話人の配置状況</t>
    <rPh sb="2" eb="5">
      <t>タイショウシャウ</t>
    </rPh>
    <rPh sb="5" eb="7">
      <t>ウケイレト</t>
    </rPh>
    <rPh sb="8" eb="9">
      <t>トモナセ</t>
    </rPh>
    <rPh sb="10" eb="12">
      <t>セイカツシ</t>
    </rPh>
    <rPh sb="12" eb="14">
      <t>シエンイ</t>
    </rPh>
    <rPh sb="14" eb="15">
      <t>インオ</t>
    </rPh>
    <rPh sb="15" eb="16">
      <t>オヨセ</t>
    </rPh>
    <rPh sb="17" eb="19">
      <t>セワニ</t>
    </rPh>
    <rPh sb="19" eb="20">
      <t>ニンハ</t>
    </rPh>
    <rPh sb="21" eb="23">
      <t>ハイチジ</t>
    </rPh>
    <rPh sb="23" eb="25">
      <t>ジョウキョウ</t>
    </rPh>
    <phoneticPr fontId="1"/>
  </si>
  <si>
    <t>職　　種</t>
    <rPh sb="0" eb="1">
      <t>ショクシ</t>
    </rPh>
    <rPh sb="3" eb="4">
      <t>シュ</t>
    </rPh>
    <phoneticPr fontId="1"/>
  </si>
  <si>
    <t>支援内容</t>
    <rPh sb="0" eb="2">
      <t>シエンナ</t>
    </rPh>
    <rPh sb="2" eb="4">
      <t>ナイヨウ</t>
    </rPh>
    <phoneticPr fontId="1"/>
  </si>
  <si>
    <t xml:space="preserve"> 資格:</t>
    <rPh sb="1" eb="3">
      <t>シカク</t>
    </rPh>
    <phoneticPr fontId="1"/>
  </si>
  <si>
    <t xml:space="preserve"> ※ 当支援体制を指導する中心的役割</t>
    <rPh sb="3" eb="4">
      <t>トウシ</t>
    </rPh>
    <rPh sb="4" eb="6">
      <t>シエンタ</t>
    </rPh>
    <rPh sb="6" eb="8">
      <t>タイセイシ</t>
    </rPh>
    <rPh sb="9" eb="11">
      <t>シドウチ</t>
    </rPh>
    <rPh sb="13" eb="16">
      <t>チュウシンテキヤ</t>
    </rPh>
    <rPh sb="16" eb="18">
      <t>ヤクワリ</t>
    </rPh>
    <phoneticPr fontId="1"/>
  </si>
  <si>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タイショウシャキ</t>
    </rPh>
    <rPh sb="9" eb="11">
      <t>キョウセイシ</t>
    </rPh>
    <rPh sb="11" eb="13">
      <t>シセツト</t>
    </rPh>
    <rPh sb="13" eb="14">
      <t>トウタ</t>
    </rPh>
    <rPh sb="17" eb="19">
      <t>タイショゴ</t>
    </rPh>
    <rPh sb="21" eb="22">
      <t>ゴシ</t>
    </rPh>
    <rPh sb="50" eb="53">
      <t>ショウガイシャ</t>
    </rPh>
    <phoneticPr fontId="1"/>
  </si>
  <si>
    <t>　「退所」には、退院、釈放及び仮釈放を含みます。</t>
    <rPh sb="2" eb="4">
      <t>タイショタ</t>
    </rPh>
    <rPh sb="8" eb="10">
      <t>タイインシ</t>
    </rPh>
    <rPh sb="11" eb="13">
      <t>シャクホウオ</t>
    </rPh>
    <rPh sb="13" eb="14">
      <t>オヨカ</t>
    </rPh>
    <rPh sb="15" eb="18">
      <t>カリシャクホウフ</t>
    </rPh>
    <rPh sb="19" eb="20">
      <t>フク</t>
    </rPh>
    <phoneticPr fontId="1"/>
  </si>
  <si>
    <t>　「矯正施設等」とは、刑務所、拘置所、少年刑務所、少年院、少年鑑別所、婦人補導院、医療観察法指定医療機関及び更生保護施設のことです。</t>
    <rPh sb="2" eb="4">
      <t>キョウセイシ</t>
    </rPh>
    <rPh sb="4" eb="6">
      <t>シセツト</t>
    </rPh>
    <rPh sb="6" eb="7">
      <t>トウケ</t>
    </rPh>
    <rPh sb="11" eb="14">
      <t>ケイムショコ</t>
    </rPh>
    <rPh sb="15" eb="18">
      <t>コウチショシ</t>
    </rPh>
    <rPh sb="19" eb="21">
      <t>ショウネンケ</t>
    </rPh>
    <rPh sb="21" eb="24">
      <t>ケイムショシ</t>
    </rPh>
    <rPh sb="25" eb="28">
      <t>ショウネンインシ</t>
    </rPh>
    <rPh sb="29" eb="31">
      <t>ショウネンカ</t>
    </rPh>
    <rPh sb="31" eb="34">
      <t>カンベツショフ</t>
    </rPh>
    <rPh sb="35" eb="37">
      <t>フジンホ</t>
    </rPh>
    <rPh sb="37" eb="39">
      <t>ホドウイ</t>
    </rPh>
    <rPh sb="39" eb="40">
      <t>インイ</t>
    </rPh>
    <rPh sb="41" eb="43">
      <t>イリョウカ</t>
    </rPh>
    <rPh sb="43" eb="45">
      <t>カンサツホ</t>
    </rPh>
    <rPh sb="45" eb="46">
      <t>ホウシ</t>
    </rPh>
    <rPh sb="46" eb="48">
      <t>シテイイ</t>
    </rPh>
    <rPh sb="48" eb="50">
      <t>イリョウキ</t>
    </rPh>
    <rPh sb="50" eb="52">
      <t>キカンオ</t>
    </rPh>
    <rPh sb="52" eb="53">
      <t>オヨコ</t>
    </rPh>
    <rPh sb="54" eb="56">
      <t>コウセイホ</t>
    </rPh>
    <rPh sb="56" eb="58">
      <t>ホゴシ</t>
    </rPh>
    <rPh sb="58" eb="60">
      <t>シセツ</t>
    </rPh>
    <phoneticPr fontId="1"/>
  </si>
  <si>
    <t>重度化した場合の対応に係る指針を定め、入居の際に、入居者又はその家族等に対して、当該指針の内容を説明し、同意を得る体制を整備している。</t>
  </si>
  <si>
    <t>　「夜間支援体制の内容」欄は、夜間の支援の内容、夜間支援従業者の配置状況等具体的に記載してください。</t>
  </si>
  <si>
    <t>通勤者生活支援加算に係る体制（共同生活援助事業所）</t>
    <rPh sb="0" eb="3">
      <t>ツウキンシャセ</t>
    </rPh>
    <rPh sb="3" eb="5">
      <t>セイカツシ</t>
    </rPh>
    <rPh sb="5" eb="7">
      <t>シエンカ</t>
    </rPh>
    <rPh sb="7" eb="9">
      <t>カサンカ</t>
    </rPh>
    <rPh sb="10" eb="11">
      <t>カカタ</t>
    </rPh>
    <rPh sb="12" eb="14">
      <t>タイセイキ</t>
    </rPh>
    <rPh sb="15" eb="17">
      <t>キョウドウセ</t>
    </rPh>
    <rPh sb="17" eb="19">
      <t>セイカツエ</t>
    </rPh>
    <rPh sb="19" eb="21">
      <t>エンジョジ</t>
    </rPh>
    <rPh sb="21" eb="24">
      <t>ジギョウショ</t>
    </rPh>
    <phoneticPr fontId="1"/>
  </si>
  <si>
    <t>共同生活援助</t>
    <rPh sb="0" eb="2">
      <t>キョウドウセ</t>
    </rPh>
    <rPh sb="2" eb="4">
      <t>セイカツエ</t>
    </rPh>
    <rPh sb="4" eb="6">
      <t>エンジョ</t>
    </rPh>
    <phoneticPr fontId="1"/>
  </si>
  <si>
    <t>職種</t>
    <rPh sb="0" eb="1">
      <t>ショクシュ</t>
    </rPh>
    <phoneticPr fontId="1"/>
  </si>
  <si>
    <t>勤務
形態</t>
    <rPh sb="0" eb="2">
      <t>キンムケ</t>
    </rPh>
    <rPh sb="3" eb="5">
      <t>ケイタイ</t>
    </rPh>
    <phoneticPr fontId="1"/>
  </si>
  <si>
    <t>第１週</t>
    <rPh sb="0" eb="1">
      <t>ダイシ</t>
    </rPh>
    <rPh sb="2" eb="3">
      <t>シュウ</t>
    </rPh>
    <phoneticPr fontId="1"/>
  </si>
  <si>
    <t>第２週</t>
    <rPh sb="0" eb="1">
      <t>ダイシ</t>
    </rPh>
    <rPh sb="2" eb="3">
      <t>シュウ</t>
    </rPh>
    <phoneticPr fontId="1"/>
  </si>
  <si>
    <t>第３週</t>
    <rPh sb="0" eb="1">
      <t>ダイシ</t>
    </rPh>
    <rPh sb="2" eb="3">
      <t>シュウ</t>
    </rPh>
    <phoneticPr fontId="1"/>
  </si>
  <si>
    <t>第４週</t>
    <rPh sb="0" eb="1">
      <t>ダイシ</t>
    </rPh>
    <rPh sb="2" eb="3">
      <t>シュウ</t>
    </rPh>
    <phoneticPr fontId="1"/>
  </si>
  <si>
    <t>週平均の勤務時間</t>
    <rPh sb="0" eb="3">
      <t>シュウヘイキンキ</t>
    </rPh>
    <rPh sb="4" eb="6">
      <t>キンムジ</t>
    </rPh>
    <rPh sb="6" eb="8">
      <t>ジカン</t>
    </rPh>
    <phoneticPr fontId="1"/>
  </si>
  <si>
    <t>常勤換算後の人数</t>
    <rPh sb="0" eb="2">
      <t>ジョウキンカ</t>
    </rPh>
    <rPh sb="2" eb="4">
      <t>カンサンゴ</t>
    </rPh>
    <rPh sb="4" eb="5">
      <t>ゴニ</t>
    </rPh>
    <rPh sb="6" eb="8">
      <t>ニンズウ</t>
    </rPh>
    <phoneticPr fontId="1"/>
  </si>
  <si>
    <t>４週の
合計</t>
    <rPh sb="1" eb="2">
      <t>シュウゴ</t>
    </rPh>
    <rPh sb="4" eb="6">
      <t>ゴウケイ</t>
    </rPh>
    <phoneticPr fontId="1"/>
  </si>
  <si>
    <t>前年度の平均利用者数</t>
    <rPh sb="0" eb="3">
      <t>ゼンネンドヘ</t>
    </rPh>
    <rPh sb="4" eb="6">
      <t>ヘイキンリ</t>
    </rPh>
    <rPh sb="6" eb="9">
      <t>リヨウシャス</t>
    </rPh>
    <rPh sb="9" eb="10">
      <t>スウ</t>
    </rPh>
    <phoneticPr fontId="1"/>
  </si>
  <si>
    <t>生活支援員</t>
    <rPh sb="0" eb="2">
      <t>セイカツシ</t>
    </rPh>
    <rPh sb="2" eb="5">
      <t>シエンイン</t>
    </rPh>
    <phoneticPr fontId="1"/>
  </si>
  <si>
    <t>世話人</t>
    <rPh sb="0" eb="2">
      <t>セワニン</t>
    </rPh>
    <phoneticPr fontId="1"/>
  </si>
  <si>
    <t>現在の実利用者数</t>
    <rPh sb="0" eb="2">
      <t>ゲンザイジ</t>
    </rPh>
    <rPh sb="3" eb="4">
      <t>ジツリ</t>
    </rPh>
    <rPh sb="4" eb="6">
      <t>リヨウシ</t>
    </rPh>
    <rPh sb="6" eb="7">
      <t>シャス</t>
    </rPh>
    <rPh sb="7" eb="8">
      <t>スウ</t>
    </rPh>
    <phoneticPr fontId="1"/>
  </si>
  <si>
    <t>区分１及び
該当なし</t>
    <rPh sb="0" eb="2">
      <t>クブンオ</t>
    </rPh>
    <rPh sb="3" eb="4">
      <t>オヨガ</t>
    </rPh>
    <rPh sb="6" eb="8">
      <t>ガイトウ</t>
    </rPh>
    <phoneticPr fontId="1"/>
  </si>
  <si>
    <r>
      <t xml:space="preserve">合計
</t>
    </r>
    <r>
      <rPr>
        <sz val="9"/>
        <rFont val="ＭＳ Ｐゴシック"/>
        <family val="3"/>
        <charset val="128"/>
      </rPr>
      <t>（自動計算）</t>
    </r>
    <rPh sb="0" eb="2">
      <t>ゴウケイジ</t>
    </rPh>
    <rPh sb="4" eb="6">
      <t>ジドウケ</t>
    </rPh>
    <rPh sb="6" eb="8">
      <t>ケイサン</t>
    </rPh>
    <phoneticPr fontId="1"/>
  </si>
  <si>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ランニ</t>
    </rPh>
    <rPh sb="5" eb="8">
      <t>ニンイジョウバ</t>
    </rPh>
    <rPh sb="11" eb="13">
      <t>バアイセ</t>
    </rPh>
    <rPh sb="18" eb="21">
      <t>セワニンオ</t>
    </rPh>
    <rPh sb="21" eb="22">
      <t>オヨセ</t>
    </rPh>
    <rPh sb="23" eb="25">
      <t>セイカツシ</t>
    </rPh>
    <rPh sb="25" eb="28">
      <t>シエンインキ</t>
    </rPh>
    <rPh sb="29" eb="31">
      <t>キンムタ</t>
    </rPh>
    <rPh sb="31" eb="33">
      <t>タイセイキ</t>
    </rPh>
    <rPh sb="34" eb="36">
      <t>キョウドウセ</t>
    </rPh>
    <rPh sb="36" eb="38">
      <t>セイカツジ</t>
    </rPh>
    <rPh sb="38" eb="40">
      <t>ジュウキョア</t>
    </rPh>
    <rPh sb="41" eb="42">
      <t>アイダメ</t>
    </rPh>
    <rPh sb="43" eb="45">
      <t>メイカクク</t>
    </rPh>
    <rPh sb="46" eb="48">
      <t>クブン</t>
    </rPh>
    <phoneticPr fontId="1"/>
  </si>
  <si>
    <t>年</t>
    <rPh sb="0" eb="0">
      <t>ネン</t>
    </rPh>
    <phoneticPr fontId="1"/>
  </si>
  <si>
    <t>月</t>
    <rPh sb="0" eb="0">
      <t>ガツ</t>
    </rPh>
    <phoneticPr fontId="1"/>
  </si>
  <si>
    <t>黄色セルは入力必須です。</t>
    <rPh sb="0" eb="2">
      <t>キイロニ</t>
    </rPh>
    <rPh sb="5" eb="7">
      <t>ニュウリョクヒ</t>
    </rPh>
    <rPh sb="7" eb="9">
      <t>ヒッス</t>
    </rPh>
    <phoneticPr fontId="1"/>
  </si>
  <si>
    <t>注５　勤務する共同生活住居名</t>
    <rPh sb="0" eb="1">
      <t>チュウキ</t>
    </rPh>
    <rPh sb="3" eb="5">
      <t>キンムキ</t>
    </rPh>
    <rPh sb="7" eb="9">
      <t>キョウドウセ</t>
    </rPh>
    <rPh sb="9" eb="11">
      <t>セイカツジ</t>
    </rPh>
    <rPh sb="11" eb="13">
      <t>ジュウキョメ</t>
    </rPh>
    <rPh sb="13" eb="14">
      <t>メイ</t>
    </rPh>
    <phoneticPr fontId="1"/>
  </si>
  <si>
    <t>支援区分</t>
    <rPh sb="0" eb="2">
      <t>シエンク</t>
    </rPh>
    <rPh sb="2" eb="4">
      <t>クブン</t>
    </rPh>
    <phoneticPr fontId="1"/>
  </si>
  <si>
    <t>　「常勤換算後の人数」の記入に当たっては、小数点以下第２位を切り捨ててください。</t>
    <rPh sb="12" eb="14">
      <t>キニュウア</t>
    </rPh>
    <rPh sb="15" eb="16">
      <t>アシ</t>
    </rPh>
    <rPh sb="21" eb="24">
      <t>ショウスウテンイ</t>
    </rPh>
    <rPh sb="24" eb="26">
      <t>イカダ</t>
    </rPh>
    <rPh sb="26" eb="27">
      <t>ダイイ</t>
    </rPh>
    <rPh sb="28" eb="29">
      <t>イキ</t>
    </rPh>
    <rPh sb="30" eb="31">
      <t>キス</t>
    </rPh>
    <rPh sb="32" eb="33">
      <t>ス</t>
    </rPh>
    <phoneticPr fontId="1"/>
  </si>
  <si>
    <t>）</t>
  </si>
  <si>
    <t>注５</t>
    <rPh sb="0" eb="1">
      <t>チュウ</t>
    </rPh>
    <phoneticPr fontId="1"/>
  </si>
  <si>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キンムキ</t>
    </rPh>
    <rPh sb="5" eb="7">
      <t>キョウドウセ</t>
    </rPh>
    <rPh sb="7" eb="9">
      <t>セイカツジ</t>
    </rPh>
    <rPh sb="9" eb="11">
      <t>ジュウキョメ</t>
    </rPh>
    <rPh sb="11" eb="12">
      <t>メイラ</t>
    </rPh>
    <rPh sb="13" eb="14">
      <t>ランメ</t>
    </rPh>
    <rPh sb="52" eb="53">
      <t>メイイ</t>
    </rPh>
    <rPh sb="53" eb="55">
      <t>イジョウキ</t>
    </rPh>
    <rPh sb="56" eb="58">
      <t>キョウドウセ</t>
    </rPh>
    <rPh sb="58" eb="60">
      <t>セイカツエ</t>
    </rPh>
    <rPh sb="60" eb="62">
      <t>エンジョカ</t>
    </rPh>
    <rPh sb="63" eb="65">
      <t>カイゴホ</t>
    </rPh>
    <rPh sb="69" eb="71">
      <t>ホウカツガ</t>
    </rPh>
    <rPh sb="71" eb="72">
      <t>ガタセ</t>
    </rPh>
    <rPh sb="75" eb="78">
      <t>セワニンオ</t>
    </rPh>
    <rPh sb="78" eb="79">
      <t>オヨセ</t>
    </rPh>
    <rPh sb="80" eb="82">
      <t>セイカツシ</t>
    </rPh>
    <rPh sb="82" eb="85">
      <t>シエンイン</t>
    </rPh>
    <phoneticPr fontId="1"/>
  </si>
  <si>
    <t>＊欄には、当該月の曜日を記入してください。</t>
    <rPh sb="1" eb="2">
      <t>ラント</t>
    </rPh>
    <rPh sb="5" eb="7">
      <t>トウガイツ</t>
    </rPh>
    <rPh sb="7" eb="8">
      <t>ツキヨ</t>
    </rPh>
    <rPh sb="9" eb="11">
      <t>ヨウビキ</t>
    </rPh>
    <rPh sb="12" eb="14">
      <t>キニュウ</t>
    </rPh>
    <phoneticPr fontId="1"/>
  </si>
  <si>
    <t>利用者数
（人）</t>
    <rPh sb="0" eb="3">
      <t>リヨウシャス</t>
    </rPh>
    <rPh sb="3" eb="4">
      <t>スウニ</t>
    </rPh>
    <rPh sb="6" eb="7">
      <t>ニン</t>
    </rPh>
    <phoneticPr fontId="1"/>
  </si>
  <si>
    <t>週平均の当該事業の勤務時間</t>
    <rPh sb="0" eb="1">
      <t>シュウヘ</t>
    </rPh>
    <rPh sb="1" eb="3">
      <t>ヘイキント</t>
    </rPh>
    <rPh sb="4" eb="6">
      <t>トウガイジ</t>
    </rPh>
    <rPh sb="6" eb="8">
      <t>ジギョウキ</t>
    </rPh>
    <rPh sb="9" eb="11">
      <t>キンムジ</t>
    </rPh>
    <rPh sb="11" eb="13">
      <t>ジカン</t>
    </rPh>
    <phoneticPr fontId="1"/>
  </si>
  <si>
    <t>（郵便番号</t>
    <rPh sb="1" eb="3">
      <t>ユウビンバ</t>
    </rPh>
    <rPh sb="3" eb="5">
      <t>バンゴウ</t>
    </rPh>
    <phoneticPr fontId="1"/>
  </si>
  <si>
    <t>－</t>
  </si>
  <si>
    <t>訓練等
給付</t>
    <rPh sb="0" eb="3">
      <t>クンレントウキ</t>
    </rPh>
    <rPh sb="4" eb="6">
      <t>キュウフ</t>
    </rPh>
    <phoneticPr fontId="1"/>
  </si>
  <si>
    <t>介護
給付</t>
    <rPh sb="0" eb="2">
      <t>カイゴキ</t>
    </rPh>
    <rPh sb="3" eb="5">
      <t>キュウフ</t>
    </rPh>
    <phoneticPr fontId="1"/>
  </si>
  <si>
    <t>短期入所</t>
    <rPh sb="0" eb="2">
      <t>タンキニ</t>
    </rPh>
    <rPh sb="2" eb="4">
      <t>ニュウショ</t>
    </rPh>
    <phoneticPr fontId="1"/>
  </si>
  <si>
    <t>２ 新規　２ 変更　３ 終了</t>
    <rPh sb="2" eb="4">
      <t>シンキヘ</t>
    </rPh>
    <rPh sb="7" eb="9">
      <t>ヘンコウシ</t>
    </rPh>
    <rPh sb="12" eb="14">
      <t>シュウリョウ</t>
    </rPh>
    <phoneticPr fontId="1"/>
  </si>
  <si>
    <t>(日中連絡先)</t>
    <rPh sb="1" eb="3">
      <t>ニッチュウレ</t>
    </rPh>
    <rPh sb="3" eb="6">
      <t>レンラクサキ</t>
    </rPh>
    <phoneticPr fontId="1"/>
  </si>
  <si>
    <t>（別紙７）</t>
    <rPh sb="1" eb="3">
      <t>ベッシ</t>
    </rPh>
    <phoneticPr fontId="1"/>
  </si>
  <si>
    <t>事業所・施設の名称</t>
    <rPh sb="0" eb="3">
      <t>ジギョウショシ</t>
    </rPh>
    <rPh sb="4" eb="6">
      <t>シセツメ</t>
    </rPh>
    <rPh sb="7" eb="9">
      <t>メイショウ</t>
    </rPh>
    <phoneticPr fontId="1"/>
  </si>
  <si>
    <t>非常勤</t>
    <rPh sb="0" eb="2">
      <t>ヒジョウキン</t>
    </rPh>
    <phoneticPr fontId="1"/>
  </si>
  <si>
    <t>管理栄養士</t>
    <rPh sb="0" eb="2">
      <t>カンリエ</t>
    </rPh>
    <rPh sb="2" eb="5">
      <t>エイヨウシ</t>
    </rPh>
    <phoneticPr fontId="1"/>
  </si>
  <si>
    <t>食事提供に係る
人員配置</t>
    <rPh sb="0" eb="2">
      <t>ショクジテ</t>
    </rPh>
    <rPh sb="2" eb="4">
      <t>テイキョウカ</t>
    </rPh>
    <rPh sb="5" eb="6">
      <t>カカジ</t>
    </rPh>
    <rPh sb="8" eb="10">
      <t>ジンインハ</t>
    </rPh>
    <rPh sb="10" eb="12">
      <t>ハイチ</t>
    </rPh>
    <phoneticPr fontId="1"/>
  </si>
  <si>
    <t>業務委託先</t>
    <rPh sb="0" eb="2">
      <t>ギョウムイ</t>
    </rPh>
    <rPh sb="2" eb="5">
      <t>イタクサキ</t>
    </rPh>
    <phoneticPr fontId="1"/>
  </si>
  <si>
    <t>適切な食事提供
の確保方策</t>
    <rPh sb="0" eb="2">
      <t>テキセツシ</t>
    </rPh>
    <rPh sb="3" eb="5">
      <t>ショクジテ</t>
    </rPh>
    <rPh sb="5" eb="7">
      <t>テイキョウカ</t>
    </rPh>
    <rPh sb="9" eb="11">
      <t>カクホホ</t>
    </rPh>
    <rPh sb="11" eb="13">
      <t>ホウサク</t>
    </rPh>
    <phoneticPr fontId="1"/>
  </si>
  <si>
    <t>看護師</t>
    <rPh sb="0" eb="2">
      <t>カンゴシ</t>
    </rPh>
    <phoneticPr fontId="1"/>
  </si>
  <si>
    <t>　1には該当しない。</t>
    <rPh sb="4" eb="6">
      <t>ガイトウ</t>
    </rPh>
    <phoneticPr fontId="1"/>
  </si>
  <si>
    <t>備考</t>
    <rPh sb="0" eb="1">
      <t>ビコウ</t>
    </rPh>
    <phoneticPr fontId="1"/>
  </si>
  <si>
    <t>有　・　無</t>
    <rPh sb="0" eb="1">
      <t>アナ</t>
    </rPh>
    <rPh sb="4" eb="5">
      <t>ナ</t>
    </rPh>
    <phoneticPr fontId="1"/>
  </si>
  <si>
    <t>Aホーム</t>
  </si>
  <si>
    <t>1-2</t>
  </si>
  <si>
    <t>○○市＊－＊－＊</t>
    <rPh sb="2" eb="3">
      <t>シ</t>
    </rPh>
    <phoneticPr fontId="1"/>
  </si>
  <si>
    <t>-</t>
  </si>
  <si>
    <t>無</t>
    <rPh sb="0" eb="0">
      <t>ム</t>
    </rPh>
    <phoneticPr fontId="1"/>
  </si>
  <si>
    <t>有</t>
    <rPh sb="0" eb="0">
      <t>アリ</t>
    </rPh>
    <phoneticPr fontId="1"/>
  </si>
  <si>
    <t>○○市＊－＊＊＊</t>
    <rPh sb="2" eb="3">
      <t>シ</t>
    </rPh>
    <phoneticPr fontId="1"/>
  </si>
  <si>
    <t>2</t>
  </si>
  <si>
    <t>サテライト型を運営する場合の記入方法</t>
    <rPh sb="5" eb="6">
      <t>ガタウ</t>
    </rPh>
    <rPh sb="7" eb="9">
      <t>ウンエイバ</t>
    </rPh>
    <rPh sb="11" eb="13">
      <t>バアイキ</t>
    </rPh>
    <rPh sb="14" eb="16">
      <t>キニュウホ</t>
    </rPh>
    <rPh sb="16" eb="18">
      <t>ホウホウ</t>
    </rPh>
    <phoneticPr fontId="1"/>
  </si>
  <si>
    <t>Bホーム</t>
  </si>
  <si>
    <t>サテライトAⅠ</t>
  </si>
  <si>
    <t>1-1</t>
  </si>
  <si>
    <t>○○市＊－＊－＊○○ハイツ201</t>
    <rPh sb="2" eb="3">
      <t>シ</t>
    </rPh>
    <phoneticPr fontId="1"/>
  </si>
  <si>
    <t>○○市＊－＊－＊○○ハイツ202</t>
    <rPh sb="2" eb="3">
      <t>シ</t>
    </rPh>
    <phoneticPr fontId="1"/>
  </si>
  <si>
    <t>サテライトAⅡ</t>
  </si>
  <si>
    <t>住居名</t>
    <rPh sb="0" eb="2">
      <t>ジュウキョメ</t>
    </rPh>
    <rPh sb="2" eb="3">
      <t>メイ</t>
    </rPh>
    <phoneticPr fontId="1"/>
  </si>
  <si>
    <t>計</t>
    <rPh sb="0" eb="0">
      <t>ケイ</t>
    </rPh>
    <phoneticPr fontId="1"/>
  </si>
  <si>
    <t>（別紙２）</t>
    <rPh sb="1" eb="3">
      <t>ベッシ</t>
    </rPh>
    <phoneticPr fontId="1"/>
  </si>
  <si>
    <t>１　異動区分</t>
    <rPh sb="2" eb="4">
      <t>イドウク</t>
    </rPh>
    <rPh sb="4" eb="6">
      <t>クブン</t>
    </rPh>
    <phoneticPr fontId="1"/>
  </si>
  <si>
    <t>重度障害者支援加算に関する届出書（短期入所）</t>
    <rPh sb="0" eb="2">
      <t>ジュウドシ</t>
    </rPh>
    <rPh sb="2" eb="5">
      <t>ショウガイシャシ</t>
    </rPh>
    <rPh sb="5" eb="7">
      <t>シエンカ</t>
    </rPh>
    <rPh sb="7" eb="9">
      <t>カサンカ</t>
    </rPh>
    <rPh sb="10" eb="11">
      <t>カント</t>
    </rPh>
    <rPh sb="13" eb="15">
      <t>トドケデシ</t>
    </rPh>
    <rPh sb="15" eb="16">
      <t>ショタ</t>
    </rPh>
    <rPh sb="17" eb="19">
      <t>タンキニ</t>
    </rPh>
    <rPh sb="19" eb="21">
      <t>ニュウショ</t>
    </rPh>
    <phoneticPr fontId="1"/>
  </si>
  <si>
    <t>１　新規　　　　　　　　　２　変更　　　　　　　　　　３　終了</t>
    <rPh sb="2" eb="4">
      <t>シンキヘ</t>
    </rPh>
    <rPh sb="15" eb="17">
      <t>ヘンコウシ</t>
    </rPh>
    <rPh sb="29" eb="31">
      <t>シュウリョウ</t>
    </rPh>
    <phoneticPr fontId="1"/>
  </si>
  <si>
    <t>備考１　「異動区分」欄については、該当する番号に○を付してください。</t>
    <rPh sb="0" eb="2">
      <t>ビコウイ</t>
    </rPh>
    <rPh sb="5" eb="7">
      <t>イドウク</t>
    </rPh>
    <rPh sb="7" eb="9">
      <t>クブンラ</t>
    </rPh>
    <rPh sb="10" eb="11">
      <t>ランガ</t>
    </rPh>
    <rPh sb="17" eb="19">
      <t>ガイトウバ</t>
    </rPh>
    <rPh sb="21" eb="23">
      <t>バンゴウフ</t>
    </rPh>
    <rPh sb="26" eb="27">
      <t>フ</t>
    </rPh>
    <phoneticPr fontId="1"/>
  </si>
  <si>
    <t>（共同生活援助）夜間支援等体制加算届出書</t>
    <rPh sb="1" eb="3">
      <t>キョウドウセ</t>
    </rPh>
    <rPh sb="3" eb="5">
      <t>セイカツエ</t>
    </rPh>
    <rPh sb="5" eb="7">
      <t>エンジョヤ</t>
    </rPh>
    <rPh sb="8" eb="10">
      <t>ヤカンシ</t>
    </rPh>
    <rPh sb="10" eb="12">
      <t>シエント</t>
    </rPh>
    <rPh sb="12" eb="13">
      <t>トウタ</t>
    </rPh>
    <rPh sb="13" eb="15">
      <t>タイセイカ</t>
    </rPh>
    <rPh sb="15" eb="17">
      <t>カサント</t>
    </rPh>
    <rPh sb="17" eb="20">
      <t>トドケデショ</t>
    </rPh>
    <phoneticPr fontId="1"/>
  </si>
  <si>
    <t>事業所名</t>
  </si>
  <si>
    <t>夜間支援等体制加算（Ⅰ）・（Ⅱ）</t>
    <rPh sb="0" eb="2">
      <t>ヤカンシ</t>
    </rPh>
    <rPh sb="2" eb="4">
      <t>シエント</t>
    </rPh>
    <rPh sb="4" eb="5">
      <t>トウタ</t>
    </rPh>
    <rPh sb="5" eb="7">
      <t>タイセイカ</t>
    </rPh>
    <rPh sb="7" eb="9">
      <t>カサン</t>
    </rPh>
    <phoneticPr fontId="1"/>
  </si>
  <si>
    <t>夜間支援体制の確保が必要な理由</t>
  </si>
  <si>
    <t>共同生活住居名</t>
  </si>
  <si>
    <r>
      <t xml:space="preserve">夜間支援従事者
</t>
    </r>
    <r>
      <rPr>
        <sz val="9"/>
        <color indexed="8"/>
        <rFont val="ＭＳ Ｐゴシック"/>
        <family val="3"/>
        <charset val="128"/>
      </rPr>
      <t>①</t>
    </r>
  </si>
  <si>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</si>
  <si>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</si>
  <si>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夜間支援従事者①</t>
  </si>
  <si>
    <t>夜間支援従事者②</t>
  </si>
  <si>
    <t>夜間支援従事者③</t>
  </si>
  <si>
    <t>夜間支援等体制加算（Ⅲ）</t>
    <rPh sb="4" eb="5">
      <t>トウ</t>
    </rPh>
    <phoneticPr fontId="1"/>
  </si>
  <si>
    <t>注６　夜間支援等体制加算（Ⅲ）については、２、３のいずれか、又は両方を記載してください。</t>
    <rPh sb="3" eb="5">
      <t>ヤカンシ</t>
    </rPh>
    <rPh sb="5" eb="7">
      <t>シエント</t>
    </rPh>
    <rPh sb="7" eb="8">
      <t>トウタ</t>
    </rPh>
    <rPh sb="8" eb="10">
      <t>タイセイカ</t>
    </rPh>
    <rPh sb="10" eb="12">
      <t>カサンマ</t>
    </rPh>
    <rPh sb="30" eb="31">
      <t>マタリ</t>
    </rPh>
    <rPh sb="32" eb="34">
      <t>リョウホウキ</t>
    </rPh>
    <rPh sb="35" eb="37">
      <t>キサイ</t>
    </rPh>
    <phoneticPr fontId="1"/>
  </si>
  <si>
    <t>職員配置</t>
    <rPh sb="0" eb="2">
      <t>ショクインハ</t>
    </rPh>
    <rPh sb="2" eb="4">
      <t>ハイチ</t>
    </rPh>
    <phoneticPr fontId="1"/>
  </si>
  <si>
    <t>研修の受講状況</t>
    <rPh sb="0" eb="2">
      <t>ケンシュウジ</t>
    </rPh>
    <rPh sb="3" eb="5">
      <t>ジュコウジ</t>
    </rPh>
    <rPh sb="5" eb="7">
      <t>ジョウキョウ</t>
    </rPh>
    <phoneticPr fontId="1"/>
  </si>
  <si>
    <t>生活支援員の数</t>
    <rPh sb="0" eb="2">
      <t>セイカツシ</t>
    </rPh>
    <rPh sb="2" eb="5">
      <t>シエンインカ</t>
    </rPh>
    <rPh sb="6" eb="7">
      <t>カズ</t>
    </rPh>
    <phoneticPr fontId="1"/>
  </si>
  <si>
    <t>従業者の勤務の体制及び勤務形態一覧表</t>
  </si>
  <si>
    <t>1週間に当該事業所における常勤職員の勤務すべき時間数（就業規則上等に定める時間数）</t>
  </si>
  <si>
    <t>資格・兼務内容等</t>
  </si>
  <si>
    <t>勤務時間</t>
  </si>
  <si>
    <t>勤務形態の区分</t>
  </si>
  <si>
    <t>Ａ：常勤で専従　Ｂ：常勤で兼務　Ｃ：常勤以外で専従　Ｄ：常勤以外で兼務</t>
  </si>
  <si>
    <t>生活支援員配置基準
（常勤換算）</t>
  </si>
  <si>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</si>
  <si>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『大規模住居等減算』の確認に係る項目</t>
  </si>
  <si>
    <t>従業者の勤務の体制及び勤務形態一覧表</t>
  </si>
  <si>
    <t>）</t>
  </si>
  <si>
    <t>1週間に当該事業所における常勤職員の勤務すべき時間数（就業規則上等に定める時間数）</t>
  </si>
  <si>
    <t>資格・兼務内容等</t>
  </si>
  <si>
    <t>勤務時間</t>
  </si>
  <si>
    <t>勤務形態の区分</t>
  </si>
  <si>
    <t>Ａ：常勤で専従　Ｂ：常勤で兼務　Ｃ：常勤以外で専従　Ｄ：常勤以外で兼務</t>
  </si>
  <si>
    <t>生活支援員配置基準
（常勤換算）</t>
  </si>
  <si>
    <t>『大規模住居等減算』の確認に係る項目</t>
  </si>
  <si>
    <t>ＧＨ：○
短期：○</t>
    <rPh sb="5" eb="7">
      <t>タンキ</t>
    </rPh>
    <phoneticPr fontId="1"/>
  </si>
  <si>
    <t>ＧＨ：○
短期：○</t>
  </si>
  <si>
    <t>①００：００～００：００（０h、休憩０h）　②００：００～００：００（０h、休憩０h）　③００：００～００：００（０h、休憩０h）　④００：００～００：００（０h、休憩０h）　夜００：００～００：００（０h）</t>
    <rPh sb="88" eb="89">
      <t>ヨル</t>
    </rPh>
    <phoneticPr fontId="1"/>
  </si>
  <si>
    <t>（別紙２３）</t>
    <rPh sb="1" eb="3">
      <t>ベッシ</t>
    </rPh>
    <phoneticPr fontId="1"/>
  </si>
  <si>
    <t>ＧＨ</t>
  </si>
  <si>
    <t>短期</t>
    <rPh sb="0" eb="1">
      <t>タンキ</t>
    </rPh>
    <phoneticPr fontId="1"/>
  </si>
  <si>
    <t>上尾市（６級地）</t>
  </si>
  <si>
    <t>朝霞市（５級地）</t>
  </si>
  <si>
    <t>伊奈町（その他）</t>
  </si>
  <si>
    <t>入間市（５級地）</t>
  </si>
  <si>
    <t>小鹿野町（その他）</t>
  </si>
  <si>
    <t>小川町（その他）</t>
  </si>
  <si>
    <t>桶川市（６級地）</t>
  </si>
  <si>
    <t>越生町（６級地）</t>
  </si>
  <si>
    <t>春日部市（６級地）</t>
  </si>
  <si>
    <t>加須市（５級地）</t>
  </si>
  <si>
    <t>神川町（その他）</t>
  </si>
  <si>
    <t>上里町（その他）</t>
  </si>
  <si>
    <t>川口市（５級地）</t>
  </si>
  <si>
    <t>川越市（５級地）</t>
  </si>
  <si>
    <t>川島町（６級地）</t>
  </si>
  <si>
    <t>北本市（その他）</t>
  </si>
  <si>
    <t>行田市（５級地）</t>
  </si>
  <si>
    <t>久喜市（６級地）</t>
  </si>
  <si>
    <t>熊谷市（６級地）</t>
  </si>
  <si>
    <t>鴻巣市（６級地）</t>
  </si>
  <si>
    <t>越谷市（５級地）</t>
  </si>
  <si>
    <t>さいたま市（３級地）</t>
  </si>
  <si>
    <t>坂戸市（６級地）</t>
  </si>
  <si>
    <t>幸手市（６級地）</t>
  </si>
  <si>
    <t>狭山市（５級地）</t>
  </si>
  <si>
    <t>志木市（３級地）</t>
  </si>
  <si>
    <t>白岡市（６級地）</t>
  </si>
  <si>
    <t>杉戸町（６級地）</t>
  </si>
  <si>
    <t>草加市（６級地）</t>
  </si>
  <si>
    <t>秩父市（その他）</t>
  </si>
  <si>
    <t>鶴ヶ島市（４級地）</t>
  </si>
  <si>
    <t>ときがわ町（６級地）</t>
  </si>
  <si>
    <t>所沢市（５級地）</t>
  </si>
  <si>
    <t>戸田市（５級地）</t>
  </si>
  <si>
    <t>長瀞町（その他）</t>
  </si>
  <si>
    <t>滑川町（６級地）</t>
  </si>
  <si>
    <t>新座市（５級地）</t>
  </si>
  <si>
    <t>蓮田市（６級地）</t>
  </si>
  <si>
    <t>鳩山町（６級地）</t>
  </si>
  <si>
    <t>羽生市（５級地）</t>
  </si>
  <si>
    <t>飯能市（５級地）</t>
  </si>
  <si>
    <t>東秩父村（その他）</t>
  </si>
  <si>
    <t>東松山市（５級地）</t>
  </si>
  <si>
    <t>日高市（６級地）</t>
  </si>
  <si>
    <t>深谷市（６級地）</t>
  </si>
  <si>
    <t>富士見市（５級地）</t>
  </si>
  <si>
    <t>ふじみ野市（５級地）</t>
  </si>
  <si>
    <t>本庄市（その他）</t>
  </si>
  <si>
    <t>松伏町（６級地）</t>
  </si>
  <si>
    <t>三郷市（５級地）</t>
  </si>
  <si>
    <t>美里町（その他）</t>
  </si>
  <si>
    <t>皆野町（その他）</t>
  </si>
  <si>
    <t>宮代町（６級地）</t>
  </si>
  <si>
    <t>三芳町（５級地）</t>
  </si>
  <si>
    <t>毛呂山町（６級地）</t>
  </si>
  <si>
    <t>八潮市（６級地）</t>
  </si>
  <si>
    <t>横瀬町（その他）</t>
  </si>
  <si>
    <t>吉川市（６級地）</t>
  </si>
  <si>
    <t>吉見町（６級地）</t>
  </si>
  <si>
    <t>寄居町（その他）</t>
  </si>
  <si>
    <t>嵐山町（６級地）</t>
  </si>
  <si>
    <t>和光市（２級地）</t>
  </si>
  <si>
    <t>蕨市（５級地）</t>
  </si>
  <si>
    <t>（別紙2）</t>
    <rPh sb="1" eb="3">
      <t>ベッシ</t>
    </rPh>
    <phoneticPr fontId="1"/>
  </si>
  <si>
    <t>自立生活援助</t>
    <rPh sb="0" eb="2">
      <t>ジリツセ</t>
    </rPh>
    <rPh sb="2" eb="4">
      <t>セイカツエ</t>
    </rPh>
    <rPh sb="4" eb="6">
      <t>エンジョ</t>
    </rPh>
    <phoneticPr fontId="1"/>
  </si>
  <si>
    <t>定員超過</t>
  </si>
  <si>
    <t>　１．なし　　２．あり</t>
  </si>
  <si>
    <t>職員欠如</t>
  </si>
  <si>
    <t>別紙23</t>
    <rPh sb="0" eb="2">
      <t>ベッシ</t>
    </rPh>
    <phoneticPr fontId="1"/>
  </si>
  <si>
    <t>別紙7</t>
    <rPh sb="0" eb="2">
      <t>ベッシ</t>
    </rPh>
    <phoneticPr fontId="1"/>
  </si>
  <si>
    <t>別紙10</t>
    <rPh sb="0" eb="2">
      <t>ベッシ</t>
    </rPh>
    <phoneticPr fontId="1"/>
  </si>
  <si>
    <t>　１．なし　　２．Ⅰ　　３．Ⅱ</t>
  </si>
  <si>
    <t>別紙18-1</t>
    <rPh sb="0" eb="2">
      <t>ベッシ</t>
    </rPh>
    <phoneticPr fontId="1"/>
  </si>
  <si>
    <t>１．30:1未満
２．30:1以上</t>
  </si>
  <si>
    <t>別紙2,15</t>
    <rPh sb="0" eb="2">
      <t>ベッシ</t>
    </rPh>
    <phoneticPr fontId="1"/>
  </si>
  <si>
    <t>福祉専門職員配置等</t>
  </si>
  <si>
    <t>　１．なし　　３．Ⅱ　　４．Ⅲ　　５．Ⅰ</t>
  </si>
  <si>
    <t>別紙２</t>
    <rPh sb="0" eb="2">
      <t>ベッシ</t>
    </rPh>
    <phoneticPr fontId="1"/>
  </si>
  <si>
    <t>別紙3</t>
    <rPh sb="0" eb="2">
      <t>ベッシ</t>
    </rPh>
    <phoneticPr fontId="1"/>
  </si>
  <si>
    <t>別紙37</t>
    <rPh sb="0" eb="2">
      <t>ベッシ</t>
    </rPh>
    <phoneticPr fontId="1"/>
  </si>
  <si>
    <t>　　１．なし　　２．Ⅰ　　３．Ⅱ　　４．Ⅲ　　５．Ⅰ・Ⅱ　　６．Ⅰ・Ⅲ　　
　　７．Ⅱ・Ⅲ　　８．Ⅰ・Ⅱ・Ⅲ</t>
  </si>
  <si>
    <t>別紙17</t>
    <rPh sb="0" eb="2">
      <t>ベッシ</t>
    </rPh>
    <phoneticPr fontId="1"/>
  </si>
  <si>
    <t>別紙38</t>
    <rPh sb="0" eb="2">
      <t>ベッシ</t>
    </rPh>
    <phoneticPr fontId="1"/>
  </si>
  <si>
    <t>別紙19</t>
    <rPh sb="0" eb="2">
      <t>ベッシ</t>
    </rPh>
    <phoneticPr fontId="1"/>
  </si>
  <si>
    <t>別紙36</t>
    <rPh sb="0" eb="2">
      <t>ベッシ</t>
    </rPh>
    <phoneticPr fontId="1"/>
  </si>
  <si>
    <t>別紙18</t>
    <rPh sb="0" eb="2">
      <t>ベッシ</t>
    </rPh>
    <phoneticPr fontId="1"/>
  </si>
  <si>
    <t>別紙16</t>
    <rPh sb="0" eb="2">
      <t>ベッシ</t>
    </rPh>
    <phoneticPr fontId="1"/>
  </si>
  <si>
    <t>※２</t>
  </si>
  <si>
    <t>　　　　又は共生型放課後等デイサービス従業者、</t>
  </si>
  <si>
    <t>　　　　又は共生型児童発達支援従業者、</t>
  </si>
  <si>
    <t>　　　○共同生活援助にあっては、世話人又は生活支援員（外部サービス利用型にあっては、世話人）</t>
    <rPh sb="4" eb="6">
      <t>キョウドウセ</t>
    </rPh>
    <rPh sb="6" eb="8">
      <t>セイカツエ</t>
    </rPh>
    <rPh sb="8" eb="10">
      <t>エンジョセ</t>
    </rPh>
    <rPh sb="16" eb="19">
      <t>セワニンマ</t>
    </rPh>
    <rPh sb="19" eb="20">
      <t>マタセ</t>
    </rPh>
    <rPh sb="21" eb="23">
      <t>セイカツシ</t>
    </rPh>
    <rPh sb="23" eb="25">
      <t>シエンイ</t>
    </rPh>
    <rPh sb="25" eb="26">
      <t>インセ</t>
    </rPh>
    <rPh sb="42" eb="45">
      <t>セワニン</t>
    </rPh>
    <phoneticPr fontId="1"/>
  </si>
  <si>
    <t>　　　○自立生活援助にあっては、地域生活支援員</t>
    <rPh sb="6" eb="8">
      <t>セイカツエ</t>
    </rPh>
    <rPh sb="8" eb="10">
      <t>エンジョチ</t>
    </rPh>
    <rPh sb="16" eb="18">
      <t>チイキ</t>
    </rPh>
    <phoneticPr fontId="1"/>
  </si>
  <si>
    <t>　　　○就労継続支援Ａ型・Ｂ型にあっては、職業指導員又は生活支援員</t>
    <rPh sb="4" eb="6">
      <t>シュウロウケ</t>
    </rPh>
    <rPh sb="6" eb="8">
      <t>ケイゾクシ</t>
    </rPh>
    <rPh sb="8" eb="10">
      <t>シエンガ</t>
    </rPh>
    <rPh sb="11" eb="12">
      <t>ガタガ</t>
    </rPh>
    <rPh sb="14" eb="15">
      <t>ガタシ</t>
    </rPh>
    <rPh sb="21" eb="23">
      <t>ショクギョウシ</t>
    </rPh>
    <rPh sb="23" eb="26">
      <t>シドウインマ</t>
    </rPh>
    <rPh sb="26" eb="27">
      <t>マタセ</t>
    </rPh>
    <rPh sb="28" eb="30">
      <t>セイカツシ</t>
    </rPh>
    <rPh sb="30" eb="32">
      <t>シエンイ</t>
    </rPh>
    <rPh sb="32" eb="33">
      <t>イン</t>
    </rPh>
    <phoneticPr fontId="1"/>
  </si>
  <si>
    <t>　　　○就労移行支援にあっては、職業指導員、生活支援員又は就労支援員</t>
    <rPh sb="4" eb="6">
      <t>シュウロウイ</t>
    </rPh>
    <rPh sb="6" eb="8">
      <t>イコウシ</t>
    </rPh>
    <rPh sb="8" eb="10">
      <t>シエンシ</t>
    </rPh>
    <rPh sb="16" eb="18">
      <t>ショクギョウシ</t>
    </rPh>
    <rPh sb="18" eb="21">
      <t>シドウインセ</t>
    </rPh>
    <rPh sb="22" eb="24">
      <t>セイカツシ</t>
    </rPh>
    <rPh sb="24" eb="26">
      <t>シエンイ</t>
    </rPh>
    <rPh sb="26" eb="27">
      <t>インマ</t>
    </rPh>
    <rPh sb="27" eb="28">
      <t>マタシ</t>
    </rPh>
    <rPh sb="29" eb="31">
      <t>シュウロウシ</t>
    </rPh>
    <rPh sb="31" eb="33">
      <t>シエンイ</t>
    </rPh>
    <rPh sb="33" eb="34">
      <t>イン</t>
    </rPh>
    <phoneticPr fontId="1"/>
  </si>
  <si>
    <t>　　　○自立訓練（機能訓練）にあっては、生活支援員又は共生型自立訓練（機能訓練）従業者</t>
    <rPh sb="4" eb="6">
      <t>ジリツク</t>
    </rPh>
    <rPh sb="6" eb="8">
      <t>クンレンキ</t>
    </rPh>
    <rPh sb="9" eb="11">
      <t>キノウク</t>
    </rPh>
    <rPh sb="11" eb="13">
      <t>クンレンセ</t>
    </rPh>
    <rPh sb="20" eb="22">
      <t>セイカツシ</t>
    </rPh>
    <rPh sb="22" eb="24">
      <t>シエンイ</t>
    </rPh>
    <rPh sb="24" eb="25">
      <t>イン</t>
    </rPh>
    <phoneticPr fontId="1"/>
  </si>
  <si>
    <t>　　　○生活介護にあっては、生活支援員又は共生型生活介護従業者</t>
    <rPh sb="4" eb="6">
      <t>セイカツカ</t>
    </rPh>
    <rPh sb="6" eb="8">
      <t>カイゴセ</t>
    </rPh>
    <rPh sb="14" eb="16">
      <t>セイカツシ</t>
    </rPh>
    <rPh sb="16" eb="18">
      <t>シエンイ</t>
    </rPh>
    <rPh sb="18" eb="19">
      <t>イン</t>
    </rPh>
    <phoneticPr fontId="1"/>
  </si>
  <si>
    <t>　　３　ここでいう生活支援員等とは、</t>
    <rPh sb="9" eb="11">
      <t>セイカツシ</t>
    </rPh>
    <rPh sb="11" eb="13">
      <t>シエンイ</t>
    </rPh>
    <rPh sb="13" eb="14">
      <t>イント</t>
    </rPh>
    <rPh sb="14" eb="15">
      <t>トウ</t>
    </rPh>
    <phoneticPr fontId="1"/>
  </si>
  <si>
    <t>　　　保健福祉部長通知）第二の２の（３）に定義する「常勤」をいう。</t>
    <rPh sb="26" eb="28">
      <t>ジョウキン</t>
    </rPh>
    <phoneticPr fontId="1"/>
  </si>
  <si>
    <t>　　　ビスの事業等の人員、設備及び運営に関する基準について」（平成１８年１２月６日厚生労働省社会・援護局障害</t>
    <rPh sb="23" eb="25">
      <t>キジュンヘ</t>
    </rPh>
    <rPh sb="31" eb="33">
      <t>ヘイセイネ</t>
    </rPh>
    <rPh sb="35" eb="36">
      <t>ネンガ</t>
    </rPh>
    <rPh sb="38" eb="39">
      <t>ガツニ</t>
    </rPh>
    <rPh sb="40" eb="41">
      <t>ニチコ</t>
    </rPh>
    <rPh sb="41" eb="43">
      <t>コウセイロ</t>
    </rPh>
    <rPh sb="43" eb="46">
      <t>ロウドウショウシ</t>
    </rPh>
    <rPh sb="46" eb="48">
      <t>シャカイエ</t>
    </rPh>
    <rPh sb="49" eb="51">
      <t>エンゴキ</t>
    </rPh>
    <rPh sb="51" eb="52">
      <t>キョクシ</t>
    </rPh>
    <rPh sb="52" eb="54">
      <t>ショウガイ</t>
    </rPh>
    <phoneticPr fontId="1"/>
  </si>
  <si>
    <t>　　２　ここでいう常勤とは、「障害者の日常生活及び社会生活を総合的に支援するための法律に基づく指定障害福祉サー</t>
    <rPh sb="9" eb="11">
      <t>ジョウキンソ</t>
    </rPh>
    <rPh sb="15" eb="43">
      <t>ソウゴウシエンホウモ</t>
    </rPh>
    <rPh sb="44" eb="45">
      <t>モトシ</t>
    </rPh>
    <rPh sb="47" eb="49">
      <t>シテイシ</t>
    </rPh>
    <rPh sb="49" eb="51">
      <t>ショウガイフ</t>
    </rPh>
    <rPh sb="51" eb="53">
      <t>フクシ</t>
    </rPh>
    <phoneticPr fontId="1"/>
  </si>
  <si>
    <t>備考１　「異動区分」、「届出項目」欄については、該当する番号に○を付してください。</t>
    <rPh sb="0" eb="2">
      <t>ビコウイ</t>
    </rPh>
    <rPh sb="5" eb="7">
      <t>イドウク</t>
    </rPh>
    <rPh sb="7" eb="9">
      <t>クブント</t>
    </rPh>
    <rPh sb="12" eb="14">
      <t>トドケデコ</t>
    </rPh>
    <rPh sb="14" eb="16">
      <t>コウモクラ</t>
    </rPh>
    <rPh sb="17" eb="18">
      <t>ランガ</t>
    </rPh>
    <rPh sb="24" eb="26">
      <t>ガイトウバ</t>
    </rPh>
    <rPh sb="28" eb="30">
      <t>バンゴウフ</t>
    </rPh>
    <rPh sb="33" eb="34">
      <t>フ</t>
    </rPh>
    <phoneticPr fontId="1"/>
  </si>
  <si>
    <t>①に占める②の割合が
３０％以上</t>
    <rPh sb="2" eb="3">
      <t>シワ</t>
    </rPh>
    <rPh sb="7" eb="9">
      <t>ワリアイイ</t>
    </rPh>
    <rPh sb="14" eb="16">
      <t>イジョウ</t>
    </rPh>
    <phoneticPr fontId="1"/>
  </si>
  <si>
    <t>①のうち勤続年数３年以上の者の数</t>
    <rPh sb="4" eb="6">
      <t>キンゾクネ</t>
    </rPh>
    <rPh sb="6" eb="8">
      <t>ネンスウネ</t>
    </rPh>
    <rPh sb="9" eb="10">
      <t>ネンイ</t>
    </rPh>
    <rPh sb="10" eb="12">
      <t>イジョウシ</t>
    </rPh>
    <rPh sb="13" eb="14">
      <t>シャカ</t>
    </rPh>
    <rPh sb="15" eb="16">
      <t>カズ</t>
    </rPh>
    <phoneticPr fontId="1"/>
  </si>
  <si>
    <t>②</t>
  </si>
  <si>
    <t>生活支援員等の総数
（常勤）</t>
    <rPh sb="0" eb="2">
      <t>セイカツシ</t>
    </rPh>
    <rPh sb="2" eb="4">
      <t>シエンイ</t>
    </rPh>
    <rPh sb="4" eb="5">
      <t>イント</t>
    </rPh>
    <rPh sb="5" eb="6">
      <t>トウソ</t>
    </rPh>
    <rPh sb="7" eb="9">
      <t>ソウスウジ</t>
    </rPh>
    <rPh sb="11" eb="13">
      <t>ジョウキン</t>
    </rPh>
    <phoneticPr fontId="1"/>
  </si>
  <si>
    <t>①</t>
  </si>
  <si>
    <t>　６　勤続年数の状況</t>
    <rPh sb="3" eb="5">
      <t>キンゾクネ</t>
    </rPh>
    <rPh sb="5" eb="7">
      <t>ネンスウジ</t>
    </rPh>
    <rPh sb="8" eb="10">
      <t>ジョウキョウ</t>
    </rPh>
    <phoneticPr fontId="1"/>
  </si>
  <si>
    <t>①に占める②の割合が
７５％以上</t>
    <rPh sb="2" eb="3">
      <t>シワ</t>
    </rPh>
    <rPh sb="7" eb="9">
      <t>ワリアイイ</t>
    </rPh>
    <rPh sb="14" eb="16">
      <t>イジョウ</t>
    </rPh>
    <phoneticPr fontId="1"/>
  </si>
  <si>
    <t>①のうち常勤の者の数</t>
    <rPh sb="4" eb="6">
      <t>ジョウキンモ</t>
    </rPh>
    <rPh sb="7" eb="8">
      <t>モノカ</t>
    </rPh>
    <rPh sb="9" eb="10">
      <t>カズ</t>
    </rPh>
    <phoneticPr fontId="1"/>
  </si>
  <si>
    <t>生活支援員等の総数
（常勤換算）</t>
    <rPh sb="0" eb="2">
      <t>セイカツシ</t>
    </rPh>
    <rPh sb="2" eb="4">
      <t>シエンイ</t>
    </rPh>
    <rPh sb="4" eb="5">
      <t>イント</t>
    </rPh>
    <rPh sb="5" eb="6">
      <t>トウソ</t>
    </rPh>
    <rPh sb="7" eb="9">
      <t>ソウスウジ</t>
    </rPh>
    <rPh sb="11" eb="13">
      <t>ジョウキンカ</t>
    </rPh>
    <rPh sb="13" eb="15">
      <t>カンザン</t>
    </rPh>
    <phoneticPr fontId="1"/>
  </si>
  <si>
    <t>有・無</t>
    <rPh sb="0" eb="1">
      <t>アナ</t>
    </rPh>
    <rPh sb="2" eb="3">
      <t>ナ</t>
    </rPh>
    <phoneticPr fontId="1"/>
  </si>
  <si>
    <t>　５　常勤職員の状況</t>
    <rPh sb="3" eb="5">
      <t>ジョウキンシ</t>
    </rPh>
    <rPh sb="5" eb="7">
      <t>ショクインジ</t>
    </rPh>
    <rPh sb="8" eb="10">
      <t>ジョウキョウ</t>
    </rPh>
    <phoneticPr fontId="1"/>
  </si>
  <si>
    <t>①に占める②の割合が
２５％又は３５％以上</t>
    <rPh sb="2" eb="3">
      <t>シワ</t>
    </rPh>
    <rPh sb="7" eb="9">
      <t>ワリアイマ</t>
    </rPh>
    <rPh sb="14" eb="15">
      <t>マタイ</t>
    </rPh>
    <rPh sb="19" eb="21">
      <t>イジョウ</t>
    </rPh>
    <phoneticPr fontId="1"/>
  </si>
  <si>
    <t>①のうち社会福祉士等
の総数（常勤）</t>
    <rPh sb="4" eb="6">
      <t>シャカイフ</t>
    </rPh>
    <rPh sb="6" eb="8">
      <t>フクシシ</t>
    </rPh>
    <rPh sb="8" eb="9">
      <t>シト</t>
    </rPh>
    <rPh sb="9" eb="10">
      <t>トウソ</t>
    </rPh>
    <rPh sb="12" eb="14">
      <t>ソウスウジ</t>
    </rPh>
    <rPh sb="15" eb="17">
      <t>ジョウキン</t>
    </rPh>
    <phoneticPr fontId="1"/>
  </si>
  <si>
    <t>　４　社会福祉士等の状況</t>
    <rPh sb="3" eb="5">
      <t>シャカイフ</t>
    </rPh>
    <rPh sb="5" eb="7">
      <t>フクシシ</t>
    </rPh>
    <rPh sb="7" eb="8">
      <t>シト</t>
    </rPh>
    <rPh sb="8" eb="9">
      <t>トウジ</t>
    </rPh>
    <rPh sb="10" eb="12">
      <t>ジョウキョウ</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</si>
  <si>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フクシセ</t>
    </rPh>
    <rPh sb="5" eb="7">
      <t>センモンシ</t>
    </rPh>
    <rPh sb="7" eb="9">
      <t>ショクインハ</t>
    </rPh>
    <rPh sb="9" eb="11">
      <t>ハイチト</t>
    </rPh>
    <rPh sb="11" eb="12">
      <t>トウカ</t>
    </rPh>
    <rPh sb="12" eb="14">
      <t>カサンユ</t>
    </rPh>
    <rPh sb="21" eb="25">
      <t>ユウシカクシャイ</t>
    </rPh>
    <rPh sb="28" eb="30">
      <t>イジョウフ</t>
    </rPh>
    <rPh sb="38" eb="40">
      <t>フクシセ</t>
    </rPh>
    <rPh sb="40" eb="42">
      <t>センモンシ</t>
    </rPh>
    <rPh sb="42" eb="44">
      <t>ショクインハ</t>
    </rPh>
    <rPh sb="44" eb="46">
      <t>ハイチト</t>
    </rPh>
    <rPh sb="46" eb="47">
      <t>トウカ</t>
    </rPh>
    <rPh sb="47" eb="49">
      <t>カサンユ</t>
    </rPh>
    <rPh sb="56" eb="60">
      <t>ユウシカクシャイ</t>
    </rPh>
    <rPh sb="63" eb="65">
      <t>イジョウフ</t>
    </rPh>
    <rPh sb="71" eb="73">
      <t>フクシセ</t>
    </rPh>
    <rPh sb="73" eb="75">
      <t>センモンシ</t>
    </rPh>
    <rPh sb="75" eb="77">
      <t>ショクインハ</t>
    </rPh>
    <rPh sb="77" eb="79">
      <t>ハイチト</t>
    </rPh>
    <rPh sb="79" eb="80">
      <t>トウカ</t>
    </rPh>
    <rPh sb="80" eb="82">
      <t>カサンジ</t>
    </rPh>
    <rPh sb="89" eb="91">
      <t>ジョウキンシ</t>
    </rPh>
    <rPh sb="91" eb="93">
      <t>ショクインイ</t>
    </rPh>
    <rPh sb="97" eb="99">
      <t>イジョウマ</t>
    </rPh>
    <rPh sb="99" eb="100">
      <t>マタキ</t>
    </rPh>
    <rPh sb="101" eb="103">
      <t>キンゾクネ</t>
    </rPh>
    <rPh sb="104" eb="105">
      <t>ネンイ</t>
    </rPh>
    <rPh sb="105" eb="107">
      <t>イジョウジ</t>
    </rPh>
    <rPh sb="108" eb="110">
      <t>ジョウキンシ</t>
    </rPh>
    <rPh sb="110" eb="112">
      <t>ショクインイ</t>
    </rPh>
    <rPh sb="116" eb="118">
      <t>イジョウ</t>
    </rPh>
    <phoneticPr fontId="1"/>
  </si>
  <si>
    <t>３　届出項目</t>
    <rPh sb="2" eb="4">
      <t>トドケデコ</t>
    </rPh>
    <rPh sb="4" eb="6">
      <t>コウモク</t>
    </rPh>
    <phoneticPr fontId="1"/>
  </si>
  <si>
    <t>　１　新規　　　　　　２　変更　　　　　　３　終了</t>
    <rPh sb="3" eb="5">
      <t>シンキヘ</t>
    </rPh>
    <rPh sb="13" eb="15">
      <t>ヘンコウシ</t>
    </rPh>
    <rPh sb="23" eb="25">
      <t>シュウリョウ</t>
    </rPh>
    <phoneticPr fontId="1"/>
  </si>
  <si>
    <t>２　異動区分</t>
    <rPh sb="2" eb="4">
      <t>イドウク</t>
    </rPh>
    <rPh sb="4" eb="6">
      <t>クブン</t>
    </rPh>
    <phoneticPr fontId="1"/>
  </si>
  <si>
    <t>　１　事業所・施設の名称</t>
    <rPh sb="3" eb="6">
      <t>ジギョウショシ</t>
    </rPh>
    <rPh sb="7" eb="9">
      <t>シセツメ</t>
    </rPh>
    <rPh sb="10" eb="12">
      <t>メイショウ</t>
    </rPh>
    <phoneticPr fontId="1"/>
  </si>
  <si>
    <t>(別紙18-1）</t>
    <rPh sb="1" eb="3">
      <t>ベッシ</t>
    </rPh>
    <phoneticPr fontId="1"/>
  </si>
  <si>
    <t>　４　従業者が有する資格について、当該資格を証する書類の写しを添付してください。</t>
    <rPh sb="3" eb="6">
      <t>ジュウギョウシャユ</t>
    </rPh>
    <rPh sb="7" eb="8">
      <t>ユウシ</t>
    </rPh>
    <rPh sb="10" eb="12">
      <t>シカクト</t>
    </rPh>
    <rPh sb="17" eb="19">
      <t>トウガイシ</t>
    </rPh>
    <rPh sb="19" eb="21">
      <t>シカクシ</t>
    </rPh>
    <rPh sb="22" eb="23">
      <t>ショウシ</t>
    </rPh>
    <rPh sb="25" eb="27">
      <t>ショルイウ</t>
    </rPh>
    <rPh sb="28" eb="29">
      <t>ウツテ</t>
    </rPh>
    <rPh sb="31" eb="33">
      <t>テンプ</t>
    </rPh>
    <phoneticPr fontId="1"/>
  </si>
  <si>
    <t xml:space="preserve">  ３　公認心理師等には、「心理に関する支援を要する者に対する相談、助言、指導等の援助を行う能力を
　　　有する者」を含む。</t>
    <rPh sb="4" eb="6">
      <t>コウニンシ</t>
    </rPh>
    <rPh sb="6" eb="9">
      <t>シンリシト</t>
    </rPh>
    <rPh sb="9" eb="10">
      <t>トウシ</t>
    </rPh>
    <rPh sb="14" eb="16">
      <t>シンリカ</t>
    </rPh>
    <rPh sb="17" eb="18">
      <t>カンシ</t>
    </rPh>
    <rPh sb="20" eb="22">
      <t>シエンヨ</t>
    </rPh>
    <rPh sb="23" eb="24">
      <t>ヨウモ</t>
    </rPh>
    <rPh sb="26" eb="27">
      <t>モノタ</t>
    </rPh>
    <rPh sb="28" eb="29">
      <t>タイソ</t>
    </rPh>
    <rPh sb="31" eb="33">
      <t>ソウダンジ</t>
    </rPh>
    <rPh sb="34" eb="36">
      <t>ジョゲンシ</t>
    </rPh>
    <rPh sb="37" eb="39">
      <t>シドウト</t>
    </rPh>
    <rPh sb="39" eb="40">
      <t>トウエ</t>
    </rPh>
    <rPh sb="41" eb="43">
      <t>エンジョオ</t>
    </rPh>
    <rPh sb="44" eb="45">
      <t>オコナノ</t>
    </rPh>
    <rPh sb="46" eb="48">
      <t>ノウリョクユ</t>
    </rPh>
    <rPh sb="53" eb="54">
      <t>ユウモ</t>
    </rPh>
    <rPh sb="56" eb="57">
      <t>モノフ</t>
    </rPh>
    <rPh sb="59" eb="60">
      <t>フク</t>
    </rPh>
    <phoneticPr fontId="1"/>
  </si>
  <si>
    <t>　２　指定障害福祉サービス基準第135条、第171条において準用する第89条、第211条の3（第213条の11で準用する場合を
　　　含む）又は第213条の19に規定する運営規程を別途添付してください。</t>
    <rPh sb="3" eb="5">
      <t>シテイシ</t>
    </rPh>
    <rPh sb="5" eb="7">
      <t>ショウガイフ</t>
    </rPh>
    <rPh sb="7" eb="9">
      <t>フクシキ</t>
    </rPh>
    <rPh sb="13" eb="15">
      <t>キジュンダ</t>
    </rPh>
    <rPh sb="15" eb="16">
      <t>ダイジ</t>
    </rPh>
    <rPh sb="19" eb="20">
      <t>ジョウダ</t>
    </rPh>
    <rPh sb="21" eb="22">
      <t>ダイジ</t>
    </rPh>
    <rPh sb="25" eb="26">
      <t>ジョウジ</t>
    </rPh>
    <rPh sb="30" eb="32">
      <t>ジュンヨウダ</t>
    </rPh>
    <rPh sb="34" eb="35">
      <t>ダイジ</t>
    </rPh>
    <rPh sb="37" eb="38">
      <t>ジョウダ</t>
    </rPh>
    <rPh sb="39" eb="40">
      <t>ダイジ</t>
    </rPh>
    <rPh sb="43" eb="44">
      <t>ジョウダ</t>
    </rPh>
    <rPh sb="47" eb="48">
      <t>ダイジ</t>
    </rPh>
    <rPh sb="51" eb="52">
      <t>ジョウジ</t>
    </rPh>
    <rPh sb="56" eb="58">
      <t>ジュンヨウバ</t>
    </rPh>
    <rPh sb="60" eb="62">
      <t>バアイフ</t>
    </rPh>
    <rPh sb="67" eb="68">
      <t>フクマ</t>
    </rPh>
    <rPh sb="70" eb="71">
      <t>マタダ</t>
    </rPh>
    <rPh sb="72" eb="73">
      <t>ダイジ</t>
    </rPh>
    <rPh sb="76" eb="77">
      <t>ジョウキ</t>
    </rPh>
    <rPh sb="81" eb="83">
      <t>キテイウ</t>
    </rPh>
    <rPh sb="85" eb="87">
      <t>ウンエイキ</t>
    </rPh>
    <rPh sb="87" eb="89">
      <t>キテイベ</t>
    </rPh>
    <rPh sb="90" eb="92">
      <t>ベットテ</t>
    </rPh>
    <rPh sb="92" eb="94">
      <t>テンプ</t>
    </rPh>
    <phoneticPr fontId="1"/>
  </si>
  <si>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シャカイフ</t>
    </rPh>
    <rPh sb="9" eb="12">
      <t>フクシシニ</t>
    </rPh>
    <rPh sb="26" eb="27">
      <t>ニンセ</t>
    </rPh>
    <rPh sb="36" eb="38">
      <t>セイシンホ</t>
    </rPh>
    <rPh sb="38" eb="40">
      <t>ホケンフ</t>
    </rPh>
    <rPh sb="40" eb="43">
      <t>フクシシニ</t>
    </rPh>
    <rPh sb="54" eb="55">
      <t>ニンコ</t>
    </rPh>
    <rPh sb="64" eb="66">
      <t>コウニンシ</t>
    </rPh>
    <rPh sb="66" eb="69">
      <t>シンリシト</t>
    </rPh>
    <rPh sb="69" eb="70">
      <t>トウニ</t>
    </rPh>
    <rPh sb="83" eb="84">
      <t>ニン</t>
    </rPh>
    <phoneticPr fontId="1"/>
  </si>
  <si>
    <t>３　有資格者の配置</t>
    <rPh sb="2" eb="6">
      <t>ユウシカクシャハ</t>
    </rPh>
    <rPh sb="7" eb="9">
      <t>ハイチ</t>
    </rPh>
    <phoneticPr fontId="1"/>
  </si>
  <si>
    <t>身体障害者　・　知的障害者　・　精神障害者　・　難病患者等</t>
    <rPh sb="0" eb="2">
      <t>シンタイシ</t>
    </rPh>
    <rPh sb="2" eb="5">
      <t>ショウガイシャチ</t>
    </rPh>
    <rPh sb="8" eb="10">
      <t>チテキシ</t>
    </rPh>
    <rPh sb="10" eb="13">
      <t>ショウガイシャセ</t>
    </rPh>
    <rPh sb="16" eb="18">
      <t>セイシンシ</t>
    </rPh>
    <rPh sb="18" eb="21">
      <t>ショウガイシャナ</t>
    </rPh>
    <rPh sb="24" eb="28">
      <t>ナンビョウカンジャト</t>
    </rPh>
    <rPh sb="28" eb="29">
      <t>トウ</t>
    </rPh>
    <phoneticPr fontId="1"/>
  </si>
  <si>
    <t>２　運営規程に定める
　　障害者の種類</t>
    <rPh sb="2" eb="4">
      <t>ウンエイキ</t>
    </rPh>
    <rPh sb="4" eb="6">
      <t>キテイサ</t>
    </rPh>
    <rPh sb="7" eb="8">
      <t>サダシ</t>
    </rPh>
    <rPh sb="13" eb="15">
      <t>ショウガイシ</t>
    </rPh>
    <rPh sb="15" eb="16">
      <t>シャシ</t>
    </rPh>
    <rPh sb="17" eb="19">
      <t>シュルイ</t>
    </rPh>
    <phoneticPr fontId="1"/>
  </si>
  <si>
    <t>①　新規　　　　　　　　②　変更　　　　　　　　③　終了</t>
    <rPh sb="2" eb="4">
      <t>シンキヘ</t>
    </rPh>
    <rPh sb="14" eb="16">
      <t>ヘンコウシ</t>
    </rPh>
    <rPh sb="26" eb="28">
      <t>シュウリョウ</t>
    </rPh>
    <phoneticPr fontId="1"/>
  </si>
  <si>
    <t>精神障害者地域移行特別加算に関する届出書</t>
    <rPh sb="0" eb="2">
      <t>セイシンシ</t>
    </rPh>
    <rPh sb="2" eb="5">
      <t>ショウガイシャチ</t>
    </rPh>
    <rPh sb="5" eb="7">
      <t>チイキイ</t>
    </rPh>
    <rPh sb="7" eb="9">
      <t>イコウト</t>
    </rPh>
    <rPh sb="9" eb="11">
      <t>トクベツカ</t>
    </rPh>
    <rPh sb="11" eb="13">
      <t>カサンカ</t>
    </rPh>
    <rPh sb="14" eb="15">
      <t>カント</t>
    </rPh>
    <rPh sb="17" eb="19">
      <t>トドケデシ</t>
    </rPh>
    <rPh sb="19" eb="20">
      <t>ショ</t>
    </rPh>
    <phoneticPr fontId="1"/>
  </si>
  <si>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チイキイ</t>
    </rPh>
    <rPh sb="103" eb="105">
      <t>イコウ</t>
    </rPh>
    <phoneticPr fontId="1"/>
  </si>
  <si>
    <t>（※２）生活支援員のうち２０％以上が、強度行動障害支援者養成研修（基礎研修）修了者であること。</t>
    <rPh sb="35" eb="37">
      <t>ケンシュウ</t>
    </rPh>
    <phoneticPr fontId="1"/>
  </si>
  <si>
    <t>（※１）サービス管理責任者又は生活支援員のうち１名以上が、強度行動障害支援者養成研修（実践研修）修了者
　　　　であること。</t>
    <rPh sb="8" eb="10">
      <t>カンリセ</t>
    </rPh>
    <rPh sb="10" eb="13">
      <t>セキニンシャマ</t>
    </rPh>
    <rPh sb="13" eb="14">
      <t>マタセ</t>
    </rPh>
    <rPh sb="15" eb="17">
      <t>セイカツシ</t>
    </rPh>
    <rPh sb="17" eb="20">
      <t>シエンインメ</t>
    </rPh>
    <rPh sb="24" eb="25">
      <t>メイイ</t>
    </rPh>
    <rPh sb="25" eb="27">
      <t>イジョウキ</t>
    </rPh>
    <rPh sb="29" eb="31">
      <t>キョウドコ</t>
    </rPh>
    <rPh sb="31" eb="33">
      <t>コウドウシ</t>
    </rPh>
    <rPh sb="33" eb="35">
      <t>ショウガイシ</t>
    </rPh>
    <rPh sb="35" eb="38">
      <t>シエンシャヨ</t>
    </rPh>
    <rPh sb="38" eb="40">
      <t>ヨウセイケ</t>
    </rPh>
    <rPh sb="40" eb="42">
      <t>ケンシュウジ</t>
    </rPh>
    <rPh sb="43" eb="45">
      <t>ジッセンケ</t>
    </rPh>
    <rPh sb="45" eb="47">
      <t>ケンシュウシ</t>
    </rPh>
    <rPh sb="48" eb="50">
      <t>シュウリョウモ</t>
    </rPh>
    <rPh sb="50" eb="51">
      <t>モノ</t>
    </rPh>
    <phoneticPr fontId="1"/>
  </si>
  <si>
    <r>
      <t>基礎研修の終了者の
数及び割合</t>
    </r>
    <r>
      <rPr>
        <sz val="8"/>
        <rFont val="ＭＳ Ｐゴシック"/>
        <family val="3"/>
        <charset val="128"/>
      </rPr>
      <t>※２</t>
    </r>
    <rPh sb="0" eb="2">
      <t>キソケ</t>
    </rPh>
    <rPh sb="2" eb="4">
      <t>ケンシュウシ</t>
    </rPh>
    <rPh sb="5" eb="8">
      <t>シュウリョウシャカ</t>
    </rPh>
    <rPh sb="10" eb="11">
      <t>カズオ</t>
    </rPh>
    <rPh sb="11" eb="12">
      <t>オヨワ</t>
    </rPh>
    <rPh sb="13" eb="15">
      <t>ワリアイ</t>
    </rPh>
    <phoneticPr fontId="1"/>
  </si>
  <si>
    <t>生活支援員の数</t>
  </si>
  <si>
    <r>
      <t>実践研修の終了者の数</t>
    </r>
    <r>
      <rPr>
        <sz val="8"/>
        <rFont val="ＭＳ Ｐゴシック"/>
        <family val="3"/>
        <charset val="128"/>
      </rPr>
      <t>※１</t>
    </r>
    <rPh sb="0" eb="2">
      <t>ジッセンケ</t>
    </rPh>
    <rPh sb="2" eb="4">
      <t>ケンシュウシ</t>
    </rPh>
    <rPh sb="5" eb="8">
      <t>シュウリョウシャカ</t>
    </rPh>
    <rPh sb="9" eb="10">
      <t>カズ</t>
    </rPh>
    <phoneticPr fontId="1"/>
  </si>
  <si>
    <t>強度行動障害支援者養成研修
（基礎研修）</t>
  </si>
  <si>
    <t>強度行動障害支援者養成研修
（実践研修）</t>
    <rPh sb="0" eb="2">
      <t>キョウドコ</t>
    </rPh>
    <rPh sb="2" eb="4">
      <t>コウドウシ</t>
    </rPh>
    <rPh sb="4" eb="5">
      <t>ショウガ</t>
    </rPh>
    <rPh sb="5" eb="6">
      <t>ガイシ</t>
    </rPh>
    <rPh sb="6" eb="9">
      <t>シエンシャヨ</t>
    </rPh>
    <rPh sb="9" eb="11">
      <t>ヨウセイケ</t>
    </rPh>
    <rPh sb="11" eb="13">
      <t>ケンシュウジ</t>
    </rPh>
    <rPh sb="15" eb="17">
      <t>ジッセンケ</t>
    </rPh>
    <rPh sb="17" eb="19">
      <t>ケンシュウウム</t>
    </rPh>
    <phoneticPr fontId="1"/>
  </si>
  <si>
    <t>強度行動障害者地域移行特別加算に係る届出書</t>
    <rPh sb="0" eb="2">
      <t>キョウドコ</t>
    </rPh>
    <rPh sb="2" eb="4">
      <t>コウドウシ</t>
    </rPh>
    <rPh sb="4" eb="7">
      <t>ショウガイシャチ</t>
    </rPh>
    <rPh sb="7" eb="9">
      <t>チイキイ</t>
    </rPh>
    <rPh sb="9" eb="11">
      <t>イコウト</t>
    </rPh>
    <rPh sb="11" eb="13">
      <t>トクベツカ</t>
    </rPh>
    <rPh sb="13" eb="15">
      <t>カサンカ</t>
    </rPh>
    <rPh sb="16" eb="17">
      <t>カカト</t>
    </rPh>
    <rPh sb="18" eb="21">
      <t>トドケデショ</t>
    </rPh>
    <phoneticPr fontId="1"/>
  </si>
  <si>
    <t>　　２　届出に係る看護職員は、指定障害福祉サービス基準に規定されている常勤換算方法により配置が定めら
　　　れた員数の従業者に加えて配置されている者に限る。</t>
    <rPh sb="4" eb="5">
      <t>トドデ</t>
    </rPh>
    <rPh sb="5" eb="6">
      <t>デカ</t>
    </rPh>
    <rPh sb="7" eb="8">
      <t>カカカ</t>
    </rPh>
    <rPh sb="9" eb="11">
      <t>カンゴシ</t>
    </rPh>
    <rPh sb="11" eb="13">
      <t>ショクインシ</t>
    </rPh>
    <rPh sb="15" eb="17">
      <t>シテイシ</t>
    </rPh>
    <rPh sb="17" eb="19">
      <t>ショウガイフ</t>
    </rPh>
    <rPh sb="19" eb="21">
      <t>フクシキ</t>
    </rPh>
    <rPh sb="25" eb="27">
      <t>キジュンキ</t>
    </rPh>
    <rPh sb="28" eb="30">
      <t>キテイジ</t>
    </rPh>
    <rPh sb="35" eb="37">
      <t>ジョウキンカ</t>
    </rPh>
    <rPh sb="37" eb="39">
      <t>カンサンホ</t>
    </rPh>
    <rPh sb="39" eb="41">
      <t>ホウホウハ</t>
    </rPh>
    <rPh sb="44" eb="46">
      <t>ハイチサ</t>
    </rPh>
    <rPh sb="47" eb="48">
      <t>サダイ</t>
    </rPh>
    <rPh sb="56" eb="58">
      <t>インスウジ</t>
    </rPh>
    <rPh sb="59" eb="62">
      <t>ジュウギョウシャク</t>
    </rPh>
    <rPh sb="63" eb="64">
      <t>クワハ</t>
    </rPh>
    <rPh sb="66" eb="68">
      <t>ハイチシ</t>
    </rPh>
    <rPh sb="73" eb="74">
      <t>シャカ</t>
    </rPh>
    <rPh sb="75" eb="76">
      <t>カギ</t>
    </rPh>
    <phoneticPr fontId="1"/>
  </si>
  <si>
    <t>前年度の利用者の平均</t>
    <rPh sb="0" eb="3">
      <t>ゼンネンドリ</t>
    </rPh>
    <rPh sb="4" eb="7">
      <t>リヨウシャヘ</t>
    </rPh>
    <rPh sb="8" eb="10">
      <t>ヘイキン</t>
    </rPh>
    <phoneticPr fontId="1"/>
  </si>
  <si>
    <t>　　　利用者の数を２０で除した数</t>
    <rPh sb="3" eb="6">
      <t>リヨウシャカ</t>
    </rPh>
    <rPh sb="7" eb="8">
      <t>カズジ</t>
    </rPh>
    <rPh sb="12" eb="13">
      <t>ジョカ</t>
    </rPh>
    <rPh sb="15" eb="16">
      <t>カズ</t>
    </rPh>
    <phoneticPr fontId="1"/>
  </si>
  <si>
    <t>３　利用者の数</t>
    <rPh sb="2" eb="5">
      <t>リヨウシャカ</t>
    </rPh>
    <rPh sb="6" eb="7">
      <t>カズ</t>
    </rPh>
    <phoneticPr fontId="1"/>
  </si>
  <si>
    <t>Ⓐ　　　　　　　人　</t>
    <rPh sb="8" eb="9">
      <t>ニン</t>
    </rPh>
    <phoneticPr fontId="1"/>
  </si>
  <si>
    <t>人　</t>
    <rPh sb="0" eb="1">
      <t>ニン</t>
    </rPh>
    <phoneticPr fontId="1"/>
  </si>
  <si>
    <t>常勤換算方法
による員数</t>
    <rPh sb="0" eb="2">
      <t>ジョウキンカ</t>
    </rPh>
    <rPh sb="2" eb="4">
      <t>カンサンホ</t>
    </rPh>
    <rPh sb="4" eb="6">
      <t>ホウホウイ</t>
    </rPh>
    <rPh sb="10" eb="12">
      <t>インスウ</t>
    </rPh>
    <phoneticPr fontId="1"/>
  </si>
  <si>
    <t>実人員</t>
    <rPh sb="0" eb="2">
      <t>ジツジンイン</t>
    </rPh>
    <phoneticPr fontId="1"/>
  </si>
  <si>
    <t>常勤</t>
    <rPh sb="0" eb="1">
      <t>ジョウキン</t>
    </rPh>
    <phoneticPr fontId="1"/>
  </si>
  <si>
    <t>２　看護職員の配置状況</t>
    <rPh sb="7" eb="9">
      <t>ハイチジ</t>
    </rPh>
    <rPh sb="9" eb="11">
      <t>ジョウキョウ</t>
    </rPh>
    <phoneticPr fontId="1"/>
  </si>
  <si>
    <t>夜勤者の加配</t>
    <rPh sb="0" eb="2">
      <t>ヤキンシ</t>
    </rPh>
    <rPh sb="2" eb="3">
      <t>シャカ</t>
    </rPh>
    <rPh sb="4" eb="6">
      <t>カハイ</t>
    </rPh>
    <phoneticPr fontId="1"/>
  </si>
  <si>
    <t>利用者の数</t>
    <rPh sb="0" eb="3">
      <t>リヨウシャカ</t>
    </rPh>
    <rPh sb="4" eb="5">
      <t>カズ</t>
    </rPh>
    <phoneticPr fontId="1"/>
  </si>
  <si>
    <t>住居の名称</t>
    <rPh sb="0" eb="2">
      <t>ジュウキョメ</t>
    </rPh>
    <rPh sb="3" eb="5">
      <t>メイショウ</t>
    </rPh>
    <phoneticPr fontId="1"/>
  </si>
  <si>
    <t>２　夜勤職員の加配状況</t>
    <rPh sb="2" eb="4">
      <t>ヤキンシ</t>
    </rPh>
    <rPh sb="4" eb="6">
      <t>ショクインカ</t>
    </rPh>
    <rPh sb="7" eb="9">
      <t>カハイジ</t>
    </rPh>
    <rPh sb="9" eb="11">
      <t>ジョウキョウ</t>
    </rPh>
    <phoneticPr fontId="1"/>
  </si>
  <si>
    <t>夜勤職員加配加算に関する届出書</t>
    <rPh sb="0" eb="2">
      <t>ヤキンシ</t>
    </rPh>
    <rPh sb="2" eb="4">
      <t>ショクインカ</t>
    </rPh>
    <rPh sb="4" eb="6">
      <t>カハイカ</t>
    </rPh>
    <rPh sb="6" eb="8">
      <t>カサンカ</t>
    </rPh>
    <rPh sb="9" eb="10">
      <t>カント</t>
    </rPh>
    <rPh sb="12" eb="14">
      <t>トドケデシ</t>
    </rPh>
    <rPh sb="14" eb="15">
      <t>ショ</t>
    </rPh>
    <phoneticPr fontId="1"/>
  </si>
  <si>
    <t>（別紙３８）</t>
    <rPh sb="1" eb="3">
      <t>ベッシ</t>
    </rPh>
    <phoneticPr fontId="1"/>
  </si>
  <si>
    <t>別紙18-2</t>
    <rPh sb="0" eb="2">
      <t>ベッシ</t>
    </rPh>
    <phoneticPr fontId="1"/>
  </si>
  <si>
    <t>別紙39</t>
    <rPh sb="0" eb="2">
      <t>ベッシ</t>
    </rPh>
    <phoneticPr fontId="1"/>
  </si>
  <si>
    <t>（別紙３６）</t>
    <rPh sb="1" eb="3">
      <t>ベッシ</t>
    </rPh>
    <phoneticPr fontId="1"/>
  </si>
  <si>
    <t>(別紙３７）</t>
    <rPh sb="1" eb="3">
      <t>ベッシ</t>
    </rPh>
    <phoneticPr fontId="1"/>
  </si>
  <si>
    <t>（別紙３９）</t>
    <rPh sb="1" eb="3">
      <t>ベッシ</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</si>
  <si>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フクシセ</t>
    </rPh>
    <rPh sb="5" eb="7">
      <t>センモンシ</t>
    </rPh>
    <rPh sb="7" eb="9">
      <t>ショクインハ</t>
    </rPh>
    <rPh sb="9" eb="11">
      <t>ハイチト</t>
    </rPh>
    <rPh sb="11" eb="12">
      <t>トウカ</t>
    </rPh>
    <rPh sb="12" eb="14">
      <t>カサンユ</t>
    </rPh>
    <rPh sb="21" eb="25">
      <t>ユウシカクシャイ</t>
    </rPh>
    <rPh sb="28" eb="30">
      <t>イジョウフ</t>
    </rPh>
    <rPh sb="38" eb="40">
      <t>フクシセ</t>
    </rPh>
    <rPh sb="40" eb="42">
      <t>センモンシ</t>
    </rPh>
    <rPh sb="42" eb="44">
      <t>ショクインハ</t>
    </rPh>
    <rPh sb="44" eb="46">
      <t>ハイチト</t>
    </rPh>
    <rPh sb="46" eb="47">
      <t>トウカ</t>
    </rPh>
    <rPh sb="47" eb="49">
      <t>カサンユ</t>
    </rPh>
    <rPh sb="56" eb="60">
      <t>ユウシカクシャイ</t>
    </rPh>
    <rPh sb="63" eb="65">
      <t>イジョウ</t>
    </rPh>
    <phoneticPr fontId="1"/>
  </si>
  <si>
    <t>①</t>
  </si>
  <si>
    <t>従業者の総数</t>
    <rPh sb="0" eb="3">
      <t>ジュウギョウシャソ</t>
    </rPh>
    <rPh sb="4" eb="6">
      <t>ソウスウ</t>
    </rPh>
    <phoneticPr fontId="1"/>
  </si>
  <si>
    <t>②</t>
  </si>
  <si>
    <t>①のうち社会福祉士等
の総数</t>
    <rPh sb="4" eb="6">
      <t>シャカイフ</t>
    </rPh>
    <rPh sb="6" eb="8">
      <t>フクシシ</t>
    </rPh>
    <rPh sb="8" eb="9">
      <t>シト</t>
    </rPh>
    <rPh sb="9" eb="10">
      <t>トウソ</t>
    </rPh>
    <rPh sb="12" eb="14">
      <t>ソウスウ</t>
    </rPh>
    <phoneticPr fontId="1"/>
  </si>
  <si>
    <t>　５　地域に貢献する活動の内容</t>
    <rPh sb="3" eb="5">
      <t>チイキコ</t>
    </rPh>
    <rPh sb="6" eb="8">
      <t>コウケンカ</t>
    </rPh>
    <rPh sb="10" eb="12">
      <t>カツドウナ</t>
    </rPh>
    <rPh sb="13" eb="15">
      <t>ナイヨウ</t>
    </rPh>
    <phoneticPr fontId="1"/>
  </si>
  <si>
    <t>　　２　ここでいう従業者とは、共生型短期入所の指定を受ける介護保険制度制度における指定短期入所事業所、</t>
    <rPh sb="9" eb="12">
      <t>ジュウギョウシャキ</t>
    </rPh>
    <rPh sb="15" eb="18">
      <t>キョウセイガタタ</t>
    </rPh>
    <rPh sb="18" eb="20">
      <t>タンキニ</t>
    </rPh>
    <rPh sb="20" eb="22">
      <t>ニュウショシ</t>
    </rPh>
    <rPh sb="23" eb="25">
      <t>シテイウ</t>
    </rPh>
    <rPh sb="26" eb="27">
      <t>ウカ</t>
    </rPh>
    <rPh sb="29" eb="31">
      <t>カイゴホ</t>
    </rPh>
    <rPh sb="31" eb="33">
      <t>ホケンセ</t>
    </rPh>
    <rPh sb="33" eb="35">
      <t>セイドセ</t>
    </rPh>
    <rPh sb="35" eb="37">
      <t>セイドシ</t>
    </rPh>
    <rPh sb="41" eb="43">
      <t>シテイタ</t>
    </rPh>
    <rPh sb="43" eb="45">
      <t>タンキニ</t>
    </rPh>
    <rPh sb="45" eb="47">
      <t>ニュウショジ</t>
    </rPh>
    <rPh sb="47" eb="50">
      <t>ジギョウショ</t>
    </rPh>
    <phoneticPr fontId="1"/>
  </si>
  <si>
    <t>　　　指定介護予防入所生活介護事業所、指定小規模多機能型居宅介護事業所等の従業者をいう。</t>
    <rPh sb="3" eb="5">
      <t>シテイカ</t>
    </rPh>
    <rPh sb="5" eb="7">
      <t>カイゴヨ</t>
    </rPh>
    <rPh sb="7" eb="9">
      <t>ヨボウニ</t>
    </rPh>
    <rPh sb="9" eb="11">
      <t>ニュウショセ</t>
    </rPh>
    <rPh sb="11" eb="13">
      <t>セイカツカ</t>
    </rPh>
    <rPh sb="13" eb="15">
      <t>カイゴジ</t>
    </rPh>
    <rPh sb="15" eb="18">
      <t>ジギョウショシ</t>
    </rPh>
    <rPh sb="19" eb="21">
      <t>シテイシ</t>
    </rPh>
    <rPh sb="21" eb="24">
      <t>ショウキボタ</t>
    </rPh>
    <rPh sb="24" eb="28">
      <t>タキノウガタキ</t>
    </rPh>
    <rPh sb="28" eb="30">
      <t>キョタクカ</t>
    </rPh>
    <rPh sb="30" eb="32">
      <t>カイゴジ</t>
    </rPh>
    <rPh sb="32" eb="35">
      <t>ジギョウショト</t>
    </rPh>
    <rPh sb="35" eb="36">
      <t>トウジ</t>
    </rPh>
    <rPh sb="37" eb="40">
      <t>ジュウギョウシャ</t>
    </rPh>
    <phoneticPr fontId="1"/>
  </si>
  <si>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</si>
  <si>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</si>
  <si>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</si>
  <si>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</si>
  <si>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(別紙18-2）</t>
    <rPh sb="1" eb="3">
      <t>ベッシ</t>
    </rPh>
    <phoneticPr fontId="1"/>
  </si>
  <si>
    <t>（別紙）</t>
    <rPh sb="1" eb="3">
      <t>ベッシ</t>
    </rPh>
    <phoneticPr fontId="1"/>
  </si>
  <si>
    <t>ＧＨ</t>
  </si>
  <si>
    <t>事業所・施設名</t>
    <rPh sb="0" eb="3">
      <t>ジギョウショシ</t>
    </rPh>
    <rPh sb="4" eb="6">
      <t>シセツメ</t>
    </rPh>
    <rPh sb="6" eb="7">
      <t>メイ</t>
    </rPh>
    <phoneticPr fontId="1"/>
  </si>
  <si>
    <t>フリガナ</t>
  </si>
  <si>
    <t>－</t>
  </si>
  <si>
    <t>）</t>
  </si>
  <si>
    <t>変更前</t>
  </si>
  <si>
    <t>※　記載漏れ、記載誤りがあると台帳の修正ができず正しい請求が出来なくなります。</t>
    <rPh sb="2" eb="4">
      <t>キサイモ</t>
    </rPh>
    <rPh sb="4" eb="5">
      <t>モキ</t>
    </rPh>
    <rPh sb="7" eb="9">
      <t>キサイア</t>
    </rPh>
    <rPh sb="9" eb="10">
      <t>アヤマダ</t>
    </rPh>
    <rPh sb="15" eb="17">
      <t>ダイチョウシ</t>
    </rPh>
    <rPh sb="18" eb="20">
      <t>シュウセイタ</t>
    </rPh>
    <rPh sb="24" eb="25">
      <t>タダセ</t>
    </rPh>
    <rPh sb="27" eb="29">
      <t>セイキュウデ</t>
    </rPh>
    <rPh sb="30" eb="32">
      <t>デキ</t>
    </rPh>
    <phoneticPr fontId="1"/>
  </si>
  <si>
    <t>※　記載漏れ、記載誤りがないよう十分に注意してください。　</t>
    <rPh sb="2" eb="4">
      <t>キサイモ</t>
    </rPh>
    <rPh sb="4" eb="5">
      <t>モキ</t>
    </rPh>
    <rPh sb="7" eb="9">
      <t>キサイア</t>
    </rPh>
    <rPh sb="9" eb="10">
      <t>アヤマジ</t>
    </rPh>
    <rPh sb="16" eb="18">
      <t>ジュウブンチ</t>
    </rPh>
    <rPh sb="19" eb="21">
      <t>チュウイ</t>
    </rPh>
    <phoneticPr fontId="1"/>
  </si>
  <si>
    <t>※　新たに算定又は変更する全ての加算について、個別具体的に記載してください。</t>
    <rPh sb="2" eb="3">
      <t>アラサ</t>
    </rPh>
    <rPh sb="5" eb="7">
      <t>サンテイマ</t>
    </rPh>
    <rPh sb="7" eb="8">
      <t>マタヘ</t>
    </rPh>
    <rPh sb="9" eb="11">
      <t>ヘンコウス</t>
    </rPh>
    <rPh sb="13" eb="14">
      <t>スベカ</t>
    </rPh>
    <rPh sb="16" eb="18">
      <t>カサンコ</t>
    </rPh>
    <rPh sb="23" eb="25">
      <t>コベツグ</t>
    </rPh>
    <rPh sb="25" eb="28">
      <t>グタイテキキ</t>
    </rPh>
    <rPh sb="29" eb="31">
      <t>キサイ</t>
    </rPh>
    <phoneticPr fontId="1"/>
  </si>
  <si>
    <t>（選択してください）</t>
  </si>
  <si>
    <t>※日中サービス支援型グループホームのみ</t>
  </si>
  <si>
    <t>　　２　障害福祉サービス基準に定める夜間支援従事者に加えて更に夜間支援従事者を配置する場合、共同生活
　　　　住居ごとに配置の有無を記載してください。</t>
    <rPh sb="4" eb="6">
      <t>ショウガイフ</t>
    </rPh>
    <rPh sb="6" eb="8">
      <t>フクシキ</t>
    </rPh>
    <rPh sb="12" eb="14">
      <t>キジュンサ</t>
    </rPh>
    <rPh sb="15" eb="16">
      <t>サダヤ</t>
    </rPh>
    <rPh sb="18" eb="20">
      <t>ヤカンシ</t>
    </rPh>
    <rPh sb="20" eb="22">
      <t>シエンジ</t>
    </rPh>
    <rPh sb="22" eb="25">
      <t>ジュウジシャク</t>
    </rPh>
    <rPh sb="26" eb="27">
      <t>クワサ</t>
    </rPh>
    <rPh sb="29" eb="30">
      <t>サラヤ</t>
    </rPh>
    <rPh sb="31" eb="33">
      <t>ヤカンシ</t>
    </rPh>
    <rPh sb="33" eb="35">
      <t>シエンジ</t>
    </rPh>
    <rPh sb="35" eb="38">
      <t>ジュウジシャハ</t>
    </rPh>
    <rPh sb="39" eb="41">
      <t>ハイチバ</t>
    </rPh>
    <rPh sb="43" eb="45">
      <t>バアイキ</t>
    </rPh>
    <rPh sb="46" eb="48">
      <t>キョウドウセ</t>
    </rPh>
    <rPh sb="48" eb="50">
      <t>セイカツジ</t>
    </rPh>
    <rPh sb="55" eb="57">
      <t>ジュウキョハ</t>
    </rPh>
    <rPh sb="60" eb="62">
      <t>ハイチウ</t>
    </rPh>
    <rPh sb="63" eb="65">
      <t>ウムキ</t>
    </rPh>
    <rPh sb="66" eb="68">
      <t>キサイ</t>
    </rPh>
    <phoneticPr fontId="1"/>
  </si>
  <si>
    <t>　　　　年　　月　　日</t>
    <rPh sb="4" eb="5">
      <t>ネンガ</t>
    </rPh>
    <rPh sb="7" eb="8">
      <t>ガツニ</t>
    </rPh>
    <rPh sb="10" eb="11">
      <t>ニチ</t>
    </rPh>
    <phoneticPr fontId="1"/>
  </si>
  <si>
    <t>　　　　年　　月　　日</t>
    <rPh sb="4" eb="5">
      <t>ネンツ</t>
    </rPh>
    <rPh sb="7" eb="8">
      <t>ツキヒ</t>
    </rPh>
    <rPh sb="10" eb="11">
      <t>ヒ</t>
    </rPh>
    <phoneticPr fontId="1"/>
  </si>
  <si>
    <t>　　　　年　　月　　日</t>
  </si>
  <si>
    <t>（　　</t>
  </si>
  <si>
    <t>　　  年  月  日
(～　　  年  月  日)</t>
    <rPh sb="4" eb="5">
      <t>ネンツ</t>
    </rPh>
    <rPh sb="7" eb="8">
      <t>ツキヒ</t>
    </rPh>
    <rPh sb="10" eb="11">
      <t>ヒネ</t>
    </rPh>
    <rPh sb="18" eb="19">
      <t>ネンツ</t>
    </rPh>
    <rPh sb="21" eb="22">
      <t>ツキヒ</t>
    </rPh>
    <rPh sb="24" eb="25">
      <t>ヒ</t>
    </rPh>
    <phoneticPr fontId="1"/>
  </si>
  <si>
    <t>　　  年  月  日</t>
    <rPh sb="4" eb="5">
      <t>ネンツ</t>
    </rPh>
    <rPh sb="7" eb="8">
      <t>ツキヒ</t>
    </rPh>
    <rPh sb="10" eb="11">
      <t>ヒ</t>
    </rPh>
    <phoneticPr fontId="1"/>
  </si>
  <si>
    <t>（ 　　  年  月  日　～　　　  年  月  日 ）</t>
    <rPh sb="6" eb="7">
      <t>ネンガ</t>
    </rPh>
    <rPh sb="9" eb="10">
      <t>ガツニ</t>
    </rPh>
    <rPh sb="12" eb="13">
      <t>ニチネ</t>
    </rPh>
    <rPh sb="20" eb="21">
      <t>ネンガ</t>
    </rPh>
    <rPh sb="23" eb="24">
      <t>ガツニ</t>
    </rPh>
    <rPh sb="26" eb="27">
      <t>ニチ</t>
    </rPh>
    <phoneticPr fontId="1"/>
  </si>
  <si>
    <t>年　　月　　日　</t>
  </si>
  <si>
    <t>　　  年  月  日</t>
    <rPh sb="4" eb="5">
      <t>ネンツ</t>
    </rPh>
    <rPh sb="7" eb="8">
      <t>ツキヒ</t>
    </rPh>
    <rPh sb="10" eb="11">
      <t>ヒ</t>
    </rPh>
    <phoneticPr fontId="1"/>
  </si>
  <si>
    <r>
      <t xml:space="preserve"> </t>
    </r>
    <r>
      <rPr>
        <sz val="11"/>
        <rFont val="ＭＳ Ｐゴシック"/>
        <family val="3"/>
        <charset val="128"/>
      </rPr>
      <t xml:space="preserve">  </t>
    </r>
    <r>
      <rPr>
        <sz val="11"/>
        <rFont val="ＭＳ Ｐゴシック"/>
        <family val="3"/>
        <charset val="128"/>
      </rPr>
      <t>　　年　　月　　日</t>
    </r>
    <rPh sb="5" eb="6">
      <t>ネンガ</t>
    </rPh>
    <rPh sb="8" eb="9">
      <t>ガツニ</t>
    </rPh>
    <rPh sb="11" eb="12">
      <t>ニチ</t>
    </rPh>
    <phoneticPr fontId="1"/>
  </si>
  <si>
    <t>送迎加算に関する届出書</t>
    <rPh sb="0" eb="2">
      <t>ソウゲイカ</t>
    </rPh>
    <rPh sb="2" eb="4">
      <t>カサンカ</t>
    </rPh>
    <rPh sb="5" eb="6">
      <t>カント</t>
    </rPh>
    <rPh sb="8" eb="10">
      <t>トドケデシ</t>
    </rPh>
    <rPh sb="10" eb="11">
      <t>ショ</t>
    </rPh>
    <phoneticPr fontId="1"/>
  </si>
  <si>
    <t>該当する番号の全てに○を付してください。</t>
    <rPh sb="7" eb="8">
      <t>スベ</t>
    </rPh>
    <phoneticPr fontId="1"/>
  </si>
  <si>
    <t>○短期入所以外</t>
  </si>
  <si>
    <t>該当する送迎加算</t>
    <rPh sb="0" eb="2">
      <t>ガイトウソ</t>
    </rPh>
    <rPh sb="4" eb="6">
      <t>ソウゲイカ</t>
    </rPh>
    <rPh sb="6" eb="8">
      <t>カサン</t>
    </rPh>
    <phoneticPr fontId="1"/>
  </si>
  <si>
    <t>送迎加算Ⅰ　・　送迎加算Ⅱ</t>
    <rPh sb="0" eb="2">
      <t>ソウゲイカ</t>
    </rPh>
    <rPh sb="2" eb="4">
      <t>カサンソ</t>
    </rPh>
    <rPh sb="8" eb="10">
      <t>ソウゲイカ</t>
    </rPh>
    <rPh sb="10" eb="12">
      <t>カサン</t>
    </rPh>
    <phoneticPr fontId="1"/>
  </si>
  <si>
    <r>
      <t>　送迎加算（重度）　</t>
    </r>
    <r>
      <rPr>
        <sz val="9"/>
        <rFont val="ＭＳ Ｐゴシック"/>
        <family val="3"/>
        <charset val="128"/>
      </rPr>
      <t>※生活介護のみ</t>
    </r>
  </si>
  <si>
    <t>（全サービス）</t>
    <rPh sb="1" eb="2">
      <t>ゼン</t>
    </rPh>
    <phoneticPr fontId="1"/>
  </si>
  <si>
    <t>　利用者の送迎を週３回以上実施している。（送迎を外部事業者へ委託する場合も含む。）</t>
    <rPh sb="1" eb="4">
      <t>リヨウシャソ</t>
    </rPh>
    <rPh sb="5" eb="7">
      <t>ソウゲイシ</t>
    </rPh>
    <rPh sb="8" eb="9">
      <t>シュウカ</t>
    </rPh>
    <rPh sb="10" eb="11">
      <t>カイイ</t>
    </rPh>
    <rPh sb="11" eb="13">
      <t>イジョウジ</t>
    </rPh>
    <rPh sb="13" eb="15">
      <t>ジッシソ</t>
    </rPh>
    <rPh sb="21" eb="23">
      <t>ソウゲイガ</t>
    </rPh>
    <rPh sb="24" eb="26">
      <t>ガイブジ</t>
    </rPh>
    <rPh sb="26" eb="29">
      <t>ジギョウシャイ</t>
    </rPh>
    <rPh sb="30" eb="32">
      <t>イタクバ</t>
    </rPh>
    <rPh sb="34" eb="36">
      <t>バアイフ</t>
    </rPh>
    <rPh sb="37" eb="38">
      <t>フク</t>
    </rPh>
    <phoneticPr fontId="1"/>
  </si>
  <si>
    <t>　１回の送迎につき、平均１０人以上（ただし、利用定員が20人未満の事業所にあっては、１回の送迎につき、平均的に定員の100分の50以上）が利用している。</t>
    <rPh sb="2" eb="3">
      <t>カイソ</t>
    </rPh>
    <rPh sb="4" eb="6">
      <t>ソウゲイヘ</t>
    </rPh>
    <rPh sb="10" eb="12">
      <t>ヘイキンニ</t>
    </rPh>
    <rPh sb="14" eb="15">
      <t>ニンイ</t>
    </rPh>
    <rPh sb="15" eb="17">
      <t>イジョウリ</t>
    </rPh>
    <rPh sb="22" eb="24">
      <t>リヨウテ</t>
    </rPh>
    <rPh sb="24" eb="26">
      <t>テイインニ</t>
    </rPh>
    <rPh sb="29" eb="30">
      <t>ニンミ</t>
    </rPh>
    <rPh sb="30" eb="32">
      <t>ミマンジ</t>
    </rPh>
    <rPh sb="33" eb="36">
      <t>ジギョウショカ</t>
    </rPh>
    <rPh sb="43" eb="44">
      <t>カイソ</t>
    </rPh>
    <rPh sb="45" eb="47">
      <t>ソウゲイヘ</t>
    </rPh>
    <rPh sb="51" eb="54">
      <t>ヘイキンテキテ</t>
    </rPh>
    <rPh sb="55" eb="57">
      <t>テイインブ</t>
    </rPh>
    <rPh sb="61" eb="62">
      <t>ブンイ</t>
    </rPh>
    <rPh sb="65" eb="67">
      <t>イジョウリ</t>
    </rPh>
    <rPh sb="69" eb="71">
      <t>リヨウ</t>
    </rPh>
    <phoneticPr fontId="1"/>
  </si>
  <si>
    <t>　3には該当しない。</t>
    <rPh sb="4" eb="6">
      <t>ガイトウ</t>
    </rPh>
    <phoneticPr fontId="1"/>
  </si>
  <si>
    <t>（生活介護）</t>
    <rPh sb="1" eb="3">
      <t>セイカツカ</t>
    </rPh>
    <rPh sb="3" eb="5">
      <t>カイゴ</t>
    </rPh>
    <phoneticPr fontId="1"/>
  </si>
  <si>
    <t>　送迎を利用する者のうち、区分５若しくは区分６に該当する者又はこれに準ずる者が100分の60以上である。</t>
    <rPh sb="1" eb="3">
      <t>ソウゲイリ</t>
    </rPh>
    <rPh sb="4" eb="6">
      <t>リヨウモ</t>
    </rPh>
    <rPh sb="8" eb="9">
      <t>モノク</t>
    </rPh>
    <rPh sb="13" eb="15">
      <t>クブンモ</t>
    </rPh>
    <rPh sb="16" eb="17">
      <t>モク</t>
    </rPh>
    <rPh sb="20" eb="22">
      <t>クブンガ</t>
    </rPh>
    <rPh sb="24" eb="26">
      <t>ガイトウシ</t>
    </rPh>
    <rPh sb="28" eb="29">
      <t>シャマ</t>
    </rPh>
    <rPh sb="29" eb="30">
      <t>マタジ</t>
    </rPh>
    <rPh sb="34" eb="35">
      <t>ジュンシ</t>
    </rPh>
    <rPh sb="37" eb="38">
      <t>シャブ</t>
    </rPh>
    <rPh sb="42" eb="43">
      <t>ブンイ</t>
    </rPh>
    <rPh sb="46" eb="48">
      <t>イジョウ</t>
    </rPh>
    <phoneticPr fontId="1"/>
  </si>
  <si>
    <t>　5には該当しない。</t>
    <rPh sb="4" eb="6">
      <t>ガイトウ</t>
    </rPh>
    <phoneticPr fontId="1"/>
  </si>
  <si>
    <t>・１及び３に該当する場合、送迎加算Ⅰの対象となる。　</t>
    <rPh sb="2" eb="3">
      <t>オヨ</t>
    </rPh>
    <phoneticPr fontId="1"/>
  </si>
  <si>
    <t>・１又は３に該当する場合、送迎加算Ⅱの対象となる。　</t>
    <rPh sb="2" eb="3">
      <t>マタ</t>
    </rPh>
    <phoneticPr fontId="1"/>
  </si>
  <si>
    <t>・生活介護に関しては、１又は３に該当し、さらに５に該当する場合、送迎加算（重度）の対象となる。</t>
  </si>
  <si>
    <t>○短期入所</t>
    <rPh sb="1" eb="3">
      <t>タンキニ</t>
    </rPh>
    <rPh sb="3" eb="5">
      <t>ニュウショ</t>
    </rPh>
    <phoneticPr fontId="1"/>
  </si>
  <si>
    <t>　利用者の送迎を行っている。（送迎を外部事業者へ委託する場合も含む。）</t>
    <rPh sb="1" eb="4">
      <t>リヨウシャ</t>
    </rPh>
    <phoneticPr fontId="1"/>
  </si>
  <si>
    <t>・１に該当する場合、送迎加算の対象となる。　</t>
  </si>
  <si>
    <t>主たる事業所・施設
の所在地</t>
    <rPh sb="0" eb="1">
      <t>シュジ</t>
    </rPh>
    <rPh sb="3" eb="5">
      <t>ジギョウシ</t>
    </rPh>
    <rPh sb="5" eb="6">
      <t>ショシ</t>
    </rPh>
    <rPh sb="7" eb="9">
      <t>シセツシ</t>
    </rPh>
    <rPh sb="11" eb="14">
      <t>ショザイチ</t>
    </rPh>
    <phoneticPr fontId="1"/>
  </si>
  <si>
    <t>別紙22
別紙22-2</t>
    <rPh sb="0" eb="2">
      <t>ベッシベ</t>
    </rPh>
    <rPh sb="5" eb="7">
      <t>ベッシ</t>
    </rPh>
    <phoneticPr fontId="0"/>
  </si>
  <si>
    <t xml:space="preserve">  　　　年</t>
    <rPh sb="5" eb="6">
      <t>ネン</t>
    </rPh>
    <phoneticPr fontId="1"/>
  </si>
  <si>
    <t xml:space="preserve">    　　　年</t>
    <rPh sb="7" eb="8">
      <t>ネン</t>
    </rPh>
    <phoneticPr fontId="1"/>
  </si>
  <si>
    <t>　</t>
  </si>
  <si>
    <t>　　　○療養介護にあっては、生活支援員</t>
    <rPh sb="4" eb="6">
      <t>リョウヨウカ</t>
    </rPh>
    <rPh sb="6" eb="8">
      <t>カイゴセ</t>
    </rPh>
    <rPh sb="14" eb="16">
      <t>セイカツシ</t>
    </rPh>
    <rPh sb="16" eb="18">
      <t>シエンイ</t>
    </rPh>
    <rPh sb="18" eb="19">
      <t>イン</t>
    </rPh>
    <phoneticPr fontId="1"/>
  </si>
  <si>
    <t>　　　○自立訓練（生活訓練）にあっては、生活支援員、地域移行支援員又は共生型自立訓練（生活訓練）従業者</t>
    <rPh sb="4" eb="6">
      <t>ジリツク</t>
    </rPh>
    <rPh sb="6" eb="8">
      <t>クンレンセ</t>
    </rPh>
    <rPh sb="9" eb="11">
      <t>セイカツク</t>
    </rPh>
    <rPh sb="11" eb="13">
      <t>クンレンセ</t>
    </rPh>
    <rPh sb="20" eb="22">
      <t>セイカツシ</t>
    </rPh>
    <rPh sb="22" eb="24">
      <t>シエンイ</t>
    </rPh>
    <rPh sb="24" eb="25">
      <t>インチ</t>
    </rPh>
    <rPh sb="26" eb="28">
      <t>チイキイ</t>
    </rPh>
    <rPh sb="28" eb="30">
      <t>イコウシ</t>
    </rPh>
    <rPh sb="30" eb="32">
      <t>シエンイ</t>
    </rPh>
    <rPh sb="32" eb="33">
      <t>イン</t>
    </rPh>
    <phoneticPr fontId="1"/>
  </si>
  <si>
    <t>　　　○児童発達支援にあっては、加算（Ⅰ）（Ⅱ）においては、児童指導員、障害福祉サービス経験者</t>
    <rPh sb="4" eb="6">
      <t>ジドウハ</t>
    </rPh>
    <rPh sb="6" eb="8">
      <t>ハッタツシ</t>
    </rPh>
    <rPh sb="8" eb="10">
      <t>シエンカ</t>
    </rPh>
    <rPh sb="16" eb="18">
      <t>カサン</t>
    </rPh>
    <phoneticPr fontId="1"/>
  </si>
  <si>
    <t>　　　　加算（Ⅲ）においては、児童指導員、保育士若しくは障害福祉サービス経験者又は共生型児童発達支援従業者</t>
  </si>
  <si>
    <t>　　　○医療型児童発達支援にあっては、加算（Ⅰ）（Ⅱ）においては、児童指導員又は指定発達支援医療機関の職員、</t>
    <rPh sb="38" eb="39">
      <t>マタ</t>
    </rPh>
    <phoneticPr fontId="1"/>
  </si>
  <si>
    <t>　　　　加算（Ⅲ）においては、児童指導員、保育士又は指定発達支援医療機関の職員</t>
    <rPh sb="24" eb="25">
      <t>マタシ</t>
    </rPh>
    <rPh sb="26" eb="28">
      <t>シテイハ</t>
    </rPh>
    <rPh sb="28" eb="30">
      <t>ハッタツシ</t>
    </rPh>
    <rPh sb="30" eb="32">
      <t>シエンイ</t>
    </rPh>
    <rPh sb="32" eb="34">
      <t>イリョウキ</t>
    </rPh>
    <rPh sb="34" eb="36">
      <t>キカンシ</t>
    </rPh>
    <rPh sb="37" eb="39">
      <t>ショクイン</t>
    </rPh>
    <phoneticPr fontId="1"/>
  </si>
  <si>
    <t>　　　○放課後等デイサービスにあっては、（Ⅰ）（Ⅱ）においては、児童指導員、障害福祉サービス経験者</t>
    <rPh sb="32" eb="34">
      <t>ジドウシ</t>
    </rPh>
    <rPh sb="38" eb="40">
      <t>ショウガイフ</t>
    </rPh>
    <rPh sb="40" eb="42">
      <t>フクシケ</t>
    </rPh>
    <rPh sb="46" eb="49">
      <t>ケイケンシャ</t>
    </rPh>
    <phoneticPr fontId="1"/>
  </si>
  <si>
    <t>　　　　加算（Ⅲ）においては、児童指導員、保育士若しくは障害福祉サービス経験者又は共生型放課後等デイサービス従業者</t>
    <rPh sb="15" eb="17">
      <t>ジドウモ</t>
    </rPh>
    <rPh sb="24" eb="25">
      <t>モシ</t>
    </rPh>
    <rPh sb="28" eb="30">
      <t>ショウガイフ</t>
    </rPh>
    <rPh sb="30" eb="32">
      <t>フクシケ</t>
    </rPh>
    <rPh sb="36" eb="39">
      <t>ケイケンシャ</t>
    </rPh>
    <phoneticPr fontId="1"/>
  </si>
  <si>
    <t>　　　　のことをいう。</t>
  </si>
  <si>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フクシセ</t>
    </rPh>
    <rPh sb="2" eb="4">
      <t>センモンシ</t>
    </rPh>
    <rPh sb="4" eb="6">
      <t>ショクインハ</t>
    </rPh>
    <rPh sb="6" eb="8">
      <t>ハイチト</t>
    </rPh>
    <rPh sb="8" eb="9">
      <t>トウカ</t>
    </rPh>
    <rPh sb="9" eb="11">
      <t>カサンカ</t>
    </rPh>
    <rPh sb="12" eb="13">
      <t>カント</t>
    </rPh>
    <rPh sb="15" eb="18">
      <t>トドケデショリ</t>
    </rPh>
    <rPh sb="20" eb="22">
      <t>リョウヨウカ</t>
    </rPh>
    <rPh sb="22" eb="24">
      <t>カイゴセ</t>
    </rPh>
    <rPh sb="25" eb="27">
      <t>セイカツカ</t>
    </rPh>
    <rPh sb="27" eb="29">
      <t>カイゴジ</t>
    </rPh>
    <rPh sb="30" eb="32">
      <t>ジリツク</t>
    </rPh>
    <rPh sb="32" eb="34">
      <t>クンレンキ</t>
    </rPh>
    <rPh sb="35" eb="37">
      <t>キノウク</t>
    </rPh>
    <rPh sb="37" eb="39">
      <t>クンレンジ</t>
    </rPh>
    <rPh sb="41" eb="43">
      <t>ジリツク</t>
    </rPh>
    <rPh sb="43" eb="45">
      <t>クンレンセ</t>
    </rPh>
    <rPh sb="46" eb="48">
      <t>セイカツク</t>
    </rPh>
    <rPh sb="48" eb="50">
      <t>クンレンシ</t>
    </rPh>
    <rPh sb="52" eb="54">
      <t>シュウロウイ</t>
    </rPh>
    <rPh sb="54" eb="56">
      <t>イコウシ</t>
    </rPh>
    <rPh sb="56" eb="58">
      <t>シエンシ</t>
    </rPh>
    <rPh sb="60" eb="62">
      <t>シュウロウケ</t>
    </rPh>
    <rPh sb="62" eb="64">
      <t>ケイゾクシ</t>
    </rPh>
    <rPh sb="64" eb="66">
      <t>シエンガ</t>
    </rPh>
    <rPh sb="67" eb="68">
      <t>ガタシ</t>
    </rPh>
    <rPh sb="69" eb="71">
      <t>シュウロウケ</t>
    </rPh>
    <rPh sb="71" eb="73">
      <t>ケイゾクシ</t>
    </rPh>
    <rPh sb="73" eb="75">
      <t>シエンガ</t>
    </rPh>
    <rPh sb="76" eb="77">
      <t>ガタジ</t>
    </rPh>
    <rPh sb="78" eb="80">
      <t>ジリツセ</t>
    </rPh>
    <rPh sb="80" eb="82">
      <t>セイカツエ</t>
    </rPh>
    <rPh sb="82" eb="84">
      <t>エンジョキ</t>
    </rPh>
    <rPh sb="85" eb="87">
      <t>キョウドウセ</t>
    </rPh>
    <rPh sb="87" eb="89">
      <t>セイカツエ</t>
    </rPh>
    <rPh sb="89" eb="91">
      <t>エンジョジ</t>
    </rPh>
    <rPh sb="92" eb="94">
      <t>ジドウハ</t>
    </rPh>
    <rPh sb="94" eb="96">
      <t>ハッタツシ</t>
    </rPh>
    <rPh sb="96" eb="98">
      <t>シエンイ</t>
    </rPh>
    <rPh sb="100" eb="102">
      <t>イリョウガ</t>
    </rPh>
    <rPh sb="102" eb="103">
      <t>ガタジ</t>
    </rPh>
    <rPh sb="103" eb="105">
      <t>ジドウハ</t>
    </rPh>
    <rPh sb="105" eb="107">
      <t>ハッタツシ</t>
    </rPh>
    <rPh sb="107" eb="109">
      <t>シエンホ</t>
    </rPh>
    <rPh sb="110" eb="113">
      <t>ホウカゴト</t>
    </rPh>
    <rPh sb="113" eb="114">
      <t>トウ</t>
    </rPh>
    <phoneticPr fontId="1"/>
  </si>
  <si>
    <t>福祉専門職員配置等加算に関する届出書
（共生型短期入所）</t>
    <rPh sb="0" eb="2">
      <t>フクシセ</t>
    </rPh>
    <rPh sb="2" eb="4">
      <t>センモンシ</t>
    </rPh>
    <rPh sb="4" eb="6">
      <t>ショクインハ</t>
    </rPh>
    <rPh sb="6" eb="8">
      <t>ハイチト</t>
    </rPh>
    <rPh sb="8" eb="9">
      <t>トウカ</t>
    </rPh>
    <rPh sb="9" eb="11">
      <t>カサンカ</t>
    </rPh>
    <rPh sb="12" eb="13">
      <t>カント</t>
    </rPh>
    <rPh sb="15" eb="18">
      <t>トドケデショキ</t>
    </rPh>
    <rPh sb="20" eb="23">
      <t>キョウセイガタタ</t>
    </rPh>
    <rPh sb="23" eb="25">
      <t>タンキニ</t>
    </rPh>
    <rPh sb="25" eb="27">
      <t>ニュウショ</t>
    </rPh>
    <phoneticPr fontId="1"/>
  </si>
  <si>
    <t>　４　社会福祉士等（※）の
　　状況
　※社会福祉士、
　　介護福祉士、
　　精神保健福祉士、
　　公認心理士
（就労移行は上記に加え)
　　作業療法士</t>
    <rPh sb="3" eb="5">
      <t>シャカイフ</t>
    </rPh>
    <rPh sb="5" eb="7">
      <t>フクシシ</t>
    </rPh>
    <rPh sb="7" eb="8">
      <t>シト</t>
    </rPh>
    <rPh sb="8" eb="9">
      <t>トウジ</t>
    </rPh>
    <rPh sb="16" eb="18">
      <t>ジョウキョウシ</t>
    </rPh>
    <rPh sb="22" eb="24">
      <t>シャカイフ</t>
    </rPh>
    <rPh sb="24" eb="26">
      <t>フクシシ</t>
    </rPh>
    <rPh sb="26" eb="27">
      <t>シカ</t>
    </rPh>
    <rPh sb="31" eb="33">
      <t>カイゴフ</t>
    </rPh>
    <rPh sb="33" eb="36">
      <t>フクシシセ</t>
    </rPh>
    <rPh sb="40" eb="42">
      <t>セイシンホ</t>
    </rPh>
    <rPh sb="42" eb="44">
      <t>ホケンフ</t>
    </rPh>
    <rPh sb="44" eb="47">
      <t>フクシシコ</t>
    </rPh>
    <rPh sb="51" eb="53">
      <t>コウニンシ</t>
    </rPh>
    <rPh sb="53" eb="56">
      <t>シンリシシ</t>
    </rPh>
    <rPh sb="58" eb="60">
      <t>シュウロウイ</t>
    </rPh>
    <rPh sb="60" eb="62">
      <t>イコウジ</t>
    </rPh>
    <rPh sb="63" eb="65">
      <t>ジョウキク</t>
    </rPh>
    <rPh sb="66" eb="67">
      <t>クワサ</t>
    </rPh>
    <rPh sb="72" eb="74">
      <t>サギョウリ</t>
    </rPh>
    <rPh sb="74" eb="77">
      <t>リョウホウシ</t>
    </rPh>
    <phoneticPr fontId="1"/>
  </si>
  <si>
    <t>　　１．なし　　２．Ⅳ　　３．Ⅴ　　４．Ⅵ　　５．Ⅳ・Ⅴ
６．Ⅳ・Ⅵ　　７．Ⅴ・Ⅵ　　８．Ⅳ・Ⅴ・Ⅵ</t>
  </si>
  <si>
    <t>夜間支援の対象者数（人）</t>
  </si>
  <si>
    <t>夜間支援従事者
④</t>
  </si>
  <si>
    <t>夜間支援従事者
⑤</t>
  </si>
  <si>
    <r>
      <t>夜間支援従事者</t>
    </r>
    <r>
      <rPr>
        <sz val="9"/>
        <color indexed="8"/>
        <rFont val="ＭＳ Ｐゴシック"/>
        <family val="3"/>
        <charset val="128"/>
      </rPr>
      <t>を配置している場所</t>
    </r>
    <rPh sb="0" eb="2">
      <t>ヤカンシ</t>
    </rPh>
    <rPh sb="2" eb="4">
      <t>シエンジ</t>
    </rPh>
    <rPh sb="4" eb="7">
      <t>ジュウジシャハ</t>
    </rPh>
    <rPh sb="8" eb="10">
      <t>ハイチバ</t>
    </rPh>
    <rPh sb="14" eb="16">
      <t>バショ</t>
    </rPh>
    <phoneticPr fontId="1"/>
  </si>
  <si>
    <t>夜間支援従事者④</t>
  </si>
  <si>
    <t>夜間支援従事者⑤</t>
  </si>
  <si>
    <t>夜間支援等体制加算（Ⅳ）・（Ⅴ）・（Ⅵ）</t>
  </si>
  <si>
    <t>夜間支援の住居及び夜間支援従事者の配置状況</t>
    <rPh sb="0" eb="2">
      <t>ヤカンシ</t>
    </rPh>
    <rPh sb="2" eb="4">
      <t>シエンジ</t>
    </rPh>
    <rPh sb="5" eb="7">
      <t>ジュウキョオ</t>
    </rPh>
    <rPh sb="7" eb="8">
      <t>オヨヤ</t>
    </rPh>
    <rPh sb="9" eb="11">
      <t>ヤカンシ</t>
    </rPh>
    <rPh sb="11" eb="13">
      <t>シエンジ</t>
    </rPh>
    <rPh sb="13" eb="16">
      <t>ジュウジシャハ</t>
    </rPh>
    <rPh sb="17" eb="19">
      <t>ハイチジ</t>
    </rPh>
    <rPh sb="19" eb="21">
      <t>ジョウキョウ</t>
    </rPh>
    <phoneticPr fontId="1"/>
  </si>
  <si>
    <t>滞在時間</t>
    <rPh sb="0" eb="2">
      <t>タイザイジ</t>
    </rPh>
    <rPh sb="2" eb="4">
      <t>ジカン</t>
    </rPh>
    <phoneticPr fontId="1"/>
  </si>
  <si>
    <t>滞在時間</t>
    <rPh sb="0" eb="3">
      <t>タイザイジカン</t>
    </rPh>
    <phoneticPr fontId="1"/>
  </si>
  <si>
    <t>夜間支援等体制加算の種類</t>
    <rPh sb="4" eb="5">
      <t>トウタ</t>
    </rPh>
    <rPh sb="5" eb="7">
      <t>タイセイカ</t>
    </rPh>
    <rPh sb="7" eb="9">
      <t>カサンシ</t>
    </rPh>
    <rPh sb="10" eb="12">
      <t>シュルイ</t>
    </rPh>
    <phoneticPr fontId="1"/>
  </si>
  <si>
    <t>夜間支援従事者⑥</t>
    <rPh sb="0" eb="7">
      <t>ヤカンシエンジュウジシャ</t>
    </rPh>
    <phoneticPr fontId="1"/>
  </si>
  <si>
    <t>夜間支援従事者⑦</t>
    <rPh sb="0" eb="7">
      <t>ヤカンシエンジュウジシャ</t>
    </rPh>
    <phoneticPr fontId="1"/>
  </si>
  <si>
    <t>夜間支援従事者が待機している場所</t>
    <rPh sb="0" eb="2">
      <t>ヤカンシ</t>
    </rPh>
    <rPh sb="2" eb="4">
      <t>シエンジ</t>
    </rPh>
    <rPh sb="4" eb="7">
      <t>ジュウジシャタ</t>
    </rPh>
    <rPh sb="8" eb="10">
      <t>タイキバ</t>
    </rPh>
    <rPh sb="14" eb="16">
      <t>バショ</t>
    </rPh>
    <phoneticPr fontId="1"/>
  </si>
  <si>
    <t>夜間支援従事者⑥</t>
    <rPh sb="0" eb="2">
      <t>ヤカンシ</t>
    </rPh>
    <rPh sb="2" eb="4">
      <t>シエンジ</t>
    </rPh>
    <rPh sb="4" eb="7">
      <t>ジュウジシャ</t>
    </rPh>
    <phoneticPr fontId="1"/>
  </si>
  <si>
    <t>夜間支援従事者⑦</t>
    <rPh sb="0" eb="2">
      <t>ヤカンシ</t>
    </rPh>
    <rPh sb="2" eb="4">
      <t>シエンジ</t>
    </rPh>
    <rPh sb="4" eb="7">
      <t>ジュウジシャ</t>
    </rPh>
    <phoneticPr fontId="1"/>
  </si>
  <si>
    <t>夜間支援体制を確保している夜間及び深夜の時間帯</t>
  </si>
  <si>
    <t>注２　日によって異なる夜間支援体制をとる場合（例えば「平日は夜勤、土日祝日は宿直」など）には、複数枚に書き分けるなど、それぞれの夜間支援体制について記載してください。</t>
    <rPh sb="3" eb="4">
      <t>ヒコ</t>
    </rPh>
    <rPh sb="8" eb="9">
      <t>コトヤ</t>
    </rPh>
    <rPh sb="11" eb="13">
      <t>ヤカンシ</t>
    </rPh>
    <rPh sb="13" eb="15">
      <t>シエンタ</t>
    </rPh>
    <rPh sb="15" eb="17">
      <t>タイセイバ</t>
    </rPh>
    <rPh sb="20" eb="22">
      <t>バアイタ</t>
    </rPh>
    <rPh sb="23" eb="24">
      <t>タトヘ</t>
    </rPh>
    <rPh sb="27" eb="29">
      <t>ヘイジツヤ</t>
    </rPh>
    <rPh sb="30" eb="32">
      <t>ヤキンド</t>
    </rPh>
    <rPh sb="33" eb="35">
      <t>ドニチシ</t>
    </rPh>
    <rPh sb="35" eb="37">
      <t>シュクジツシ</t>
    </rPh>
    <rPh sb="38" eb="40">
      <t>シュクチョクフ</t>
    </rPh>
    <rPh sb="47" eb="50">
      <t>フクスウマイカ</t>
    </rPh>
    <rPh sb="51" eb="52">
      <t>カワ</t>
    </rPh>
    <rPh sb="53" eb="54">
      <t>ワヤ</t>
    </rPh>
    <rPh sb="64" eb="66">
      <t>ヤカンシ</t>
    </rPh>
    <rPh sb="66" eb="68">
      <t>シエンタ</t>
    </rPh>
    <rPh sb="68" eb="70">
      <t>タイセイキ</t>
    </rPh>
    <rPh sb="74" eb="76">
      <t>キサイ</t>
    </rPh>
    <phoneticPr fontId="1"/>
  </si>
  <si>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ニント</t>
    </rPh>
    <rPh sb="40" eb="42">
      <t>トウガイキ</t>
    </rPh>
    <rPh sb="42" eb="44">
      <t>キョウドウセ</t>
    </rPh>
    <rPh sb="44" eb="46">
      <t>セイカツジ</t>
    </rPh>
    <rPh sb="46" eb="48">
      <t>ジュウキョス</t>
    </rPh>
    <rPh sb="69" eb="72">
      <t>スイテイスウキ</t>
    </rPh>
    <rPh sb="74" eb="76">
      <t>キニュウサ</t>
    </rPh>
    <rPh sb="97" eb="99">
      <t>サンテイア</t>
    </rPh>
    <rPh sb="100" eb="101">
      <t>アイ</t>
    </rPh>
    <rPh sb="107" eb="109">
      <t>イカハ</t>
    </rPh>
    <rPh sb="110" eb="112">
      <t>ハスウシ</t>
    </rPh>
    <rPh sb="113" eb="114">
      <t>ショウバ</t>
    </rPh>
    <rPh sb="116" eb="118">
      <t>バアイシ</t>
    </rPh>
    <rPh sb="120" eb="123">
      <t>ショウスウテン</t>
    </rPh>
    <phoneticPr fontId="1"/>
  </si>
  <si>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ヤカンシ</t>
    </rPh>
    <rPh sb="25" eb="27">
      <t>シエンジ</t>
    </rPh>
    <rPh sb="27" eb="30">
      <t>ジュウジシャハ</t>
    </rPh>
    <rPh sb="31" eb="33">
      <t>ハイチバ</t>
    </rPh>
    <rPh sb="37" eb="39">
      <t>バショニ</t>
    </rPh>
    <rPh sb="47" eb="48">
      <t>ニンヤ</t>
    </rPh>
    <rPh sb="49" eb="51">
      <t>ヤカンシ</t>
    </rPh>
    <rPh sb="51" eb="53">
      <t>シエンジ</t>
    </rPh>
    <rPh sb="53" eb="56">
      <t>ジュウジシャフ</t>
    </rPh>
    <rPh sb="57" eb="59">
      <t>フクスウジ</t>
    </rPh>
    <rPh sb="60" eb="62">
      <t>ジュウキョシ</t>
    </rPh>
    <rPh sb="63" eb="65">
      <t>シエンオ</t>
    </rPh>
    <rPh sb="66" eb="67">
      <t>オコナバ</t>
    </rPh>
    <rPh sb="68" eb="70">
      <t>バアイト</t>
    </rPh>
    <rPh sb="72" eb="74">
      <t>トウガイジ</t>
    </rPh>
    <rPh sb="74" eb="77">
      <t>ジュウジシャシ</t>
    </rPh>
    <rPh sb="78" eb="79">
      <t>シュハ</t>
    </rPh>
    <rPh sb="81" eb="83">
      <t>ハイチバ</t>
    </rPh>
    <rPh sb="83" eb="85">
      <t>バショキ</t>
    </rPh>
    <rPh sb="86" eb="88">
      <t>キニュウ</t>
    </rPh>
    <phoneticPr fontId="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</si>
  <si>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キョウドウセ</t>
    </rPh>
    <rPh sb="55" eb="57">
      <t>セイカツジ</t>
    </rPh>
    <rPh sb="57" eb="59">
      <t>ジュウキョバ</t>
    </rPh>
    <rPh sb="69" eb="71">
      <t>バアイキ</t>
    </rPh>
    <rPh sb="73" eb="75">
      <t>キョウドウセ</t>
    </rPh>
    <rPh sb="75" eb="77">
      <t>セイカツジ</t>
    </rPh>
    <rPh sb="77" eb="79">
      <t>ジュウキョキ</t>
    </rPh>
    <rPh sb="82" eb="84">
      <t>キサイ</t>
    </rPh>
    <phoneticPr fontId="1"/>
  </si>
  <si>
    <t>注７　夜間支援等体制加算（Ⅲ）の２については、事業所の人員体制や利用者との連絡体制を含め、具体的に記入して下さい。</t>
    <rPh sb="7" eb="8">
      <t>トウジ</t>
    </rPh>
    <rPh sb="23" eb="26">
      <t>ジギョウショジ</t>
    </rPh>
    <rPh sb="27" eb="29">
      <t>ジンインタ</t>
    </rPh>
    <rPh sb="29" eb="31">
      <t>タイセイリ</t>
    </rPh>
    <rPh sb="32" eb="35">
      <t>リヨウシャレ</t>
    </rPh>
    <rPh sb="37" eb="39">
      <t>レンラクタ</t>
    </rPh>
    <rPh sb="39" eb="41">
      <t>タイセイフ</t>
    </rPh>
    <rPh sb="42" eb="43">
      <t>フクグ</t>
    </rPh>
    <rPh sb="45" eb="48">
      <t>グタイテキキ</t>
    </rPh>
    <rPh sb="49" eb="51">
      <t>キニュウク</t>
    </rPh>
    <rPh sb="53" eb="54">
      <t>クダ</t>
    </rPh>
    <phoneticPr fontId="1"/>
  </si>
  <si>
    <t>注８　夜間支援等体制加算（Ⅳ）・（Ⅴ）・（Ⅵ）の１については、当該従事者が支援体制を確保する住居名と滞在時間、夜間支援等体制加算の種類を記載してください。</t>
    <rPh sb="0" eb="1">
      <t>チュウト</t>
    </rPh>
    <rPh sb="31" eb="33">
      <t>トウガイジ</t>
    </rPh>
    <rPh sb="33" eb="36">
      <t>ジュウジシャシ</t>
    </rPh>
    <rPh sb="37" eb="39">
      <t>シエンタ</t>
    </rPh>
    <rPh sb="39" eb="41">
      <t>タイセイカ</t>
    </rPh>
    <rPh sb="42" eb="44">
      <t>カクホジ</t>
    </rPh>
    <rPh sb="46" eb="48">
      <t>ジュウキョメ</t>
    </rPh>
    <rPh sb="48" eb="49">
      <t>メイタ</t>
    </rPh>
    <rPh sb="50" eb="52">
      <t>タイザイジ</t>
    </rPh>
    <rPh sb="52" eb="54">
      <t>ジカンヤ</t>
    </rPh>
    <rPh sb="55" eb="57">
      <t>ヤカンシ</t>
    </rPh>
    <rPh sb="57" eb="59">
      <t>シエント</t>
    </rPh>
    <rPh sb="59" eb="60">
      <t>トウタ</t>
    </rPh>
    <rPh sb="60" eb="62">
      <t>タイセイカ</t>
    </rPh>
    <rPh sb="62" eb="64">
      <t>カサンシ</t>
    </rPh>
    <rPh sb="65" eb="67">
      <t>シュルイキ</t>
    </rPh>
    <rPh sb="68" eb="70">
      <t>キサイ</t>
    </rPh>
    <phoneticPr fontId="1"/>
  </si>
  <si>
    <t>注９　夜間支援等体制加算（Ⅳ）・（Ⅴ）・（Ⅵ）の２については、当該従事者が巡回等をしていない時間帯の主たる滞在場所を記載してください。</t>
    <rPh sb="0" eb="1">
      <t>チュウト</t>
    </rPh>
    <rPh sb="31" eb="33">
      <t>トウガイジ</t>
    </rPh>
    <rPh sb="33" eb="36">
      <t>ジュウジシャジ</t>
    </rPh>
    <rPh sb="37" eb="39">
      <t>ジュンカイト</t>
    </rPh>
    <rPh sb="39" eb="40">
      <t>トウジ</t>
    </rPh>
    <rPh sb="46" eb="49">
      <t>ジカンタイシ</t>
    </rPh>
    <rPh sb="50" eb="51">
      <t>シュタ</t>
    </rPh>
    <rPh sb="53" eb="55">
      <t>タイザイバ</t>
    </rPh>
    <rPh sb="55" eb="57">
      <t>バショキ</t>
    </rPh>
    <rPh sb="58" eb="60">
      <t>キサイ</t>
    </rPh>
    <phoneticPr fontId="1"/>
  </si>
  <si>
    <t>注10　夜間支援等体制加算（Ⅳ）・（Ⅴ）・（Ⅵ）の３については、当該従事者の事業所への配置時間帯を記載してください。</t>
    <rPh sb="0" eb="1">
      <t>チュウト</t>
    </rPh>
    <rPh sb="32" eb="34">
      <t>トウガイジ</t>
    </rPh>
    <rPh sb="34" eb="37">
      <t>ジュウジシャジ</t>
    </rPh>
    <rPh sb="38" eb="41">
      <t>ジギョウショハ</t>
    </rPh>
    <rPh sb="43" eb="45">
      <t>ハイチジ</t>
    </rPh>
    <rPh sb="45" eb="48">
      <t>ジカンタイキ</t>
    </rPh>
    <rPh sb="49" eb="51">
      <t>キサイ</t>
    </rPh>
    <phoneticPr fontId="1"/>
  </si>
  <si>
    <t>当該住居で想定さ
れる夜間支援体制（夜勤・宿直）</t>
  </si>
  <si>
    <t>（別紙１０）</t>
    <rPh sb="1" eb="3">
      <t>ベッシ</t>
    </rPh>
    <phoneticPr fontId="1"/>
  </si>
  <si>
    <t>　　年　　月　　日</t>
    <rPh sb="2" eb="3">
      <t>ネンガ</t>
    </rPh>
    <rPh sb="5" eb="6">
      <t>ガツニ</t>
    </rPh>
    <rPh sb="8" eb="9">
      <t>ニチ</t>
    </rPh>
    <phoneticPr fontId="1"/>
  </si>
  <si>
    <t>医療的ケア対応支援加算に関する届出書</t>
    <rPh sb="0" eb="3">
      <t>イリョウテキタ</t>
    </rPh>
    <rPh sb="5" eb="7">
      <t>タイオウシ</t>
    </rPh>
    <rPh sb="7" eb="9">
      <t>シエンカ</t>
    </rPh>
    <rPh sb="9" eb="11">
      <t>カサンカ</t>
    </rPh>
    <rPh sb="12" eb="13">
      <t>カント</t>
    </rPh>
    <rPh sb="15" eb="17">
      <t>トドケデシ</t>
    </rPh>
    <rPh sb="17" eb="18">
      <t>ショ</t>
    </rPh>
    <phoneticPr fontId="1"/>
  </si>
  <si>
    <t>強度行動障害者体験利用加算に係る届出書</t>
    <rPh sb="0" eb="2">
      <t>キョウドコ</t>
    </rPh>
    <rPh sb="2" eb="4">
      <t>コウドウシ</t>
    </rPh>
    <rPh sb="4" eb="7">
      <t>ショウガイシャタ</t>
    </rPh>
    <rPh sb="7" eb="9">
      <t>タイケンリ</t>
    </rPh>
    <rPh sb="9" eb="11">
      <t>リヨウカ</t>
    </rPh>
    <rPh sb="11" eb="13">
      <t>カサンカ</t>
    </rPh>
    <rPh sb="14" eb="15">
      <t>カカト</t>
    </rPh>
    <rPh sb="16" eb="19">
      <t>トドケデショ</t>
    </rPh>
    <phoneticPr fontId="1"/>
  </si>
  <si>
    <t>医療連携体制加算（Ⅶ）に関する届出書</t>
  </si>
  <si>
    <t>支援対象者</t>
    <rPh sb="0" eb="2">
      <t>シエンタ</t>
    </rPh>
    <rPh sb="2" eb="5">
      <t>タイショウシャ</t>
    </rPh>
    <phoneticPr fontId="1"/>
  </si>
  <si>
    <t>確保する看護師の数（人）</t>
    <rPh sb="0" eb="2">
      <t>カクホカ</t>
    </rPh>
    <rPh sb="4" eb="7">
      <t>カンゴシカ</t>
    </rPh>
    <rPh sb="8" eb="9">
      <t>カズニ</t>
    </rPh>
    <rPh sb="10" eb="11">
      <t>ニン</t>
    </rPh>
    <phoneticPr fontId="1"/>
  </si>
  <si>
    <t>注２　看護師１人につき、算定可能な利用者は20人までです。</t>
    <rPh sb="0" eb="1">
      <t>チュウカ</t>
    </rPh>
    <rPh sb="3" eb="6">
      <t>カンゴシニ</t>
    </rPh>
    <rPh sb="7" eb="8">
      <t>ニンサ</t>
    </rPh>
    <rPh sb="12" eb="14">
      <t>サンテイカ</t>
    </rPh>
    <rPh sb="14" eb="16">
      <t>カノウリ</t>
    </rPh>
    <rPh sb="17" eb="20">
      <t>リヨウシャニ</t>
    </rPh>
    <rPh sb="23" eb="24">
      <t>ニン</t>
    </rPh>
    <phoneticPr fontId="1"/>
  </si>
  <si>
    <t>注３　「看護師の勤務状況」欄は、本届出を行う事業所における看護師の勤務状況を記載してください
　　（例１：毎週金曜日、10:00～12:00　　例２：月３回、１回当たり１時間）。</t>
    <rPh sb="0" eb="1">
      <t>チュウカ</t>
    </rPh>
    <rPh sb="4" eb="7">
      <t>カンゴシキ</t>
    </rPh>
    <rPh sb="8" eb="10">
      <t>キンムジ</t>
    </rPh>
    <rPh sb="10" eb="12">
      <t>ジョウキョウラ</t>
    </rPh>
    <rPh sb="13" eb="14">
      <t>ランホ</t>
    </rPh>
    <rPh sb="16" eb="17">
      <t>ホント</t>
    </rPh>
    <rPh sb="17" eb="19">
      <t>トドケデオ</t>
    </rPh>
    <rPh sb="20" eb="21">
      <t>オコナジ</t>
    </rPh>
    <rPh sb="22" eb="25">
      <t>ジギョウショカ</t>
    </rPh>
    <rPh sb="29" eb="32">
      <t>カンゴシキ</t>
    </rPh>
    <rPh sb="33" eb="35">
      <t>キンムジ</t>
    </rPh>
    <rPh sb="35" eb="37">
      <t>ジョウキョウキ</t>
    </rPh>
    <rPh sb="38" eb="40">
      <t>キサイマ</t>
    </rPh>
    <rPh sb="53" eb="55">
      <t>マイシュウキ</t>
    </rPh>
    <rPh sb="55" eb="58">
      <t>キンヨウビレ</t>
    </rPh>
    <rPh sb="72" eb="73">
      <t>レイツ</t>
    </rPh>
    <rPh sb="75" eb="76">
      <t>ツキカ</t>
    </rPh>
    <rPh sb="77" eb="78">
      <t>カイカ</t>
    </rPh>
    <rPh sb="80" eb="81">
      <t>カイ</t>
    </rPh>
    <phoneticPr fontId="1"/>
  </si>
  <si>
    <t>注４　事業所の職員として看護師を確保している場合については、看護師であることを証明する
　　資格証等の写しを添付してください。</t>
    <rPh sb="0" eb="1">
      <t>チュウジ</t>
    </rPh>
    <rPh sb="3" eb="6">
      <t>ジギョウショシ</t>
    </rPh>
    <rPh sb="7" eb="9">
      <t>ショクインカ</t>
    </rPh>
    <rPh sb="12" eb="15">
      <t>カンゴシカ</t>
    </rPh>
    <rPh sb="16" eb="18">
      <t>カクホバ</t>
    </rPh>
    <rPh sb="22" eb="24">
      <t>バアイカ</t>
    </rPh>
    <rPh sb="30" eb="33">
      <t>カンゴシシ</t>
    </rPh>
    <rPh sb="39" eb="41">
      <t>ショウメイシ</t>
    </rPh>
    <rPh sb="46" eb="48">
      <t>シカクシ</t>
    </rPh>
    <rPh sb="48" eb="50">
      <t>ショウナドウ</t>
    </rPh>
    <rPh sb="51" eb="52">
      <t>ウツテ</t>
    </rPh>
    <rPh sb="54" eb="56">
      <t>テンプ</t>
    </rPh>
    <phoneticPr fontId="1"/>
  </si>
  <si>
    <t>注５　病院・診療所・訪問看護ステーション等との連携により看護師を確保している場合については、
　　病院・診療所・訪問看護ステーション等との契約書等の写しを添付してください。</t>
    <rPh sb="0" eb="1">
      <t>チュウビ</t>
    </rPh>
    <rPh sb="3" eb="5">
      <t>ビョウインシ</t>
    </rPh>
    <rPh sb="6" eb="9">
      <t>シンリョウジョホ</t>
    </rPh>
    <rPh sb="10" eb="12">
      <t>ホウモンカ</t>
    </rPh>
    <rPh sb="12" eb="14">
      <t>カンゴト</t>
    </rPh>
    <rPh sb="20" eb="21">
      <t>トウレ</t>
    </rPh>
    <rPh sb="23" eb="25">
      <t>レンケイカ</t>
    </rPh>
    <rPh sb="28" eb="31">
      <t>カンゴシカ</t>
    </rPh>
    <rPh sb="32" eb="34">
      <t>カクホバ</t>
    </rPh>
    <rPh sb="38" eb="40">
      <t>バアイト</t>
    </rPh>
    <rPh sb="66" eb="67">
      <t>トウケ</t>
    </rPh>
    <rPh sb="69" eb="72">
      <t>ケイヤクショト</t>
    </rPh>
    <rPh sb="72" eb="73">
      <t>トウウ</t>
    </rPh>
    <rPh sb="74" eb="75">
      <t>ウツテ</t>
    </rPh>
    <rPh sb="77" eb="79">
      <t>テンプ</t>
    </rPh>
    <phoneticPr fontId="1"/>
  </si>
  <si>
    <t>注６　重度化した場合における対応に関する指針を添付してください。</t>
    <rPh sb="0" eb="1">
      <t>チュウジ</t>
    </rPh>
    <rPh sb="3" eb="6">
      <t>ジュウドカバ</t>
    </rPh>
    <rPh sb="8" eb="10">
      <t>バアイタ</t>
    </rPh>
    <rPh sb="14" eb="16">
      <t>タイオウカ</t>
    </rPh>
    <rPh sb="17" eb="18">
      <t>カンシ</t>
    </rPh>
    <rPh sb="20" eb="22">
      <t>シシンテ</t>
    </rPh>
    <rPh sb="23" eb="25">
      <t>テンプ</t>
    </rPh>
    <phoneticPr fontId="1"/>
  </si>
  <si>
    <t>別紙42</t>
    <rPh sb="0" eb="2">
      <t>ベッシ</t>
    </rPh>
    <phoneticPr fontId="1"/>
  </si>
  <si>
    <t>別紙43</t>
    <rPh sb="0" eb="2">
      <t>ベッシ</t>
    </rPh>
    <phoneticPr fontId="1"/>
  </si>
  <si>
    <t>（別紙４３）</t>
    <rPh sb="1" eb="3">
      <t>ベッシ</t>
    </rPh>
    <phoneticPr fontId="1"/>
  </si>
  <si>
    <t>（別紙２２）</t>
    <rPh sb="1" eb="3">
      <t>ベッシ</t>
    </rPh>
    <phoneticPr fontId="1"/>
  </si>
  <si>
    <t>（別紙２２－２）</t>
    <rPh sb="1" eb="3">
      <t>ベッシ</t>
    </rPh>
    <phoneticPr fontId="1"/>
  </si>
  <si>
    <t>（別紙４２）</t>
    <rPh sb="1" eb="3">
      <t>ベッシ</t>
    </rPh>
    <phoneticPr fontId="1"/>
  </si>
  <si>
    <t>（別紙１７）　　　　　　　　　　　　　　　　　　　　　　　　　　　　　　　　　　　　　　　　　　　　　　　　　　　　　　　　　　　　　　　　　　　　　　　　　　　　　　　　　　　　　　　　年　　月　　日</t>
  </si>
  <si>
    <t>医療連携体制加算（Ⅸ）</t>
  </si>
  <si>
    <t>（別紙１５）</t>
    <rPh sb="1" eb="3">
      <t>ベッシ</t>
    </rPh>
    <phoneticPr fontId="1"/>
  </si>
  <si>
    <t>年　　月　　日</t>
    <rPh sb="0" eb="1">
      <t>ネンツ</t>
    </rPh>
    <rPh sb="3" eb="4">
      <t>ツキヒ</t>
    </rPh>
    <rPh sb="6" eb="7">
      <t>ヒ</t>
    </rPh>
    <phoneticPr fontId="1"/>
  </si>
  <si>
    <t>標準利用期間の状況</t>
    <rPh sb="0" eb="2">
      <t>ヒョウジュンリ</t>
    </rPh>
    <rPh sb="2" eb="4">
      <t>リヨウキ</t>
    </rPh>
    <rPh sb="4" eb="6">
      <t>キカンジ</t>
    </rPh>
    <rPh sb="7" eb="9">
      <t>ジョウキョウ</t>
    </rPh>
    <phoneticPr fontId="1"/>
  </si>
  <si>
    <t>（　年　月　日現在）</t>
    <rPh sb="2" eb="3">
      <t>ネンガ</t>
    </rPh>
    <rPh sb="4" eb="5">
      <t>ガツニ</t>
    </rPh>
    <rPh sb="6" eb="7">
      <t>ニチゲ</t>
    </rPh>
    <rPh sb="7" eb="9">
      <t>ゲンザイ</t>
    </rPh>
    <phoneticPr fontId="1"/>
  </si>
  <si>
    <t>当該事業所・施設の定員</t>
    <rPh sb="0" eb="2">
      <t>トウガイジ</t>
    </rPh>
    <rPh sb="2" eb="5">
      <t>ジギョウショシ</t>
    </rPh>
    <rPh sb="6" eb="8">
      <t>シセツテ</t>
    </rPh>
    <rPh sb="9" eb="11">
      <t>テイイン</t>
    </rPh>
    <phoneticPr fontId="1"/>
  </si>
  <si>
    <t>利用人員</t>
    <rPh sb="0" eb="2">
      <t>リヨウジ</t>
    </rPh>
    <rPh sb="2" eb="4">
      <t>ジンイン</t>
    </rPh>
    <phoneticPr fontId="1"/>
  </si>
  <si>
    <t>氏　　　　　　名</t>
    <rPh sb="0" eb="1">
      <t>シメ</t>
    </rPh>
    <rPh sb="7" eb="8">
      <t>メイ</t>
    </rPh>
    <phoneticPr fontId="1"/>
  </si>
  <si>
    <t>利用開始日</t>
    <rPh sb="0" eb="2">
      <t>リヨウカ</t>
    </rPh>
    <rPh sb="2" eb="5">
      <t>カイシビ</t>
    </rPh>
    <phoneticPr fontId="1"/>
  </si>
  <si>
    <t>利用期間（　年　月末現在）</t>
    <rPh sb="0" eb="2">
      <t>リヨウキ</t>
    </rPh>
    <rPh sb="2" eb="4">
      <t>キカンネ</t>
    </rPh>
    <rPh sb="6" eb="7">
      <t>ネンガ</t>
    </rPh>
    <rPh sb="8" eb="9">
      <t>ガツマ</t>
    </rPh>
    <rPh sb="9" eb="10">
      <t>マツゲ</t>
    </rPh>
    <rPh sb="10" eb="12">
      <t>ゲンザイ</t>
    </rPh>
    <phoneticPr fontId="1"/>
  </si>
  <si>
    <t>Ａ</t>
  </si>
  <si>
    <t>　年　月　日</t>
    <rPh sb="1" eb="2">
      <t>トシツ</t>
    </rPh>
    <rPh sb="3" eb="4">
      <t>ツキヒ</t>
    </rPh>
    <rPh sb="5" eb="6">
      <t>ヒ</t>
    </rPh>
    <phoneticPr fontId="1"/>
  </si>
  <si>
    <t>　　　　　　　年　　月</t>
    <rPh sb="7" eb="8">
      <t>ネンツ</t>
    </rPh>
    <rPh sb="10" eb="11">
      <t>ツキ</t>
    </rPh>
    <phoneticPr fontId="1"/>
  </si>
  <si>
    <t>Ｂ</t>
  </si>
  <si>
    <t>Ｃ</t>
  </si>
  <si>
    <t>Ｄ</t>
  </si>
  <si>
    <t>Ｅ</t>
  </si>
  <si>
    <t>Ｆ</t>
  </si>
  <si>
    <t>Ｇ</t>
  </si>
  <si>
    <t>Ｈ</t>
  </si>
  <si>
    <t>Ｉ</t>
  </si>
  <si>
    <t>Ｊ</t>
  </si>
  <si>
    <t>Ｋ</t>
  </si>
  <si>
    <t>Ｌ</t>
  </si>
  <si>
    <t>Ｍ</t>
  </si>
  <si>
    <t>Ｎ</t>
  </si>
  <si>
    <t>Ｏ</t>
  </si>
  <si>
    <t>利用期間平均</t>
    <rPh sb="0" eb="2">
      <t>リヨウキ</t>
    </rPh>
    <rPh sb="2" eb="4">
      <t>キカンヘ</t>
    </rPh>
    <rPh sb="4" eb="6">
      <t>ヘイキン</t>
    </rPh>
    <phoneticPr fontId="1"/>
  </si>
  <si>
    <t>注　利用期間については、サービスの提供を開始した日から届出月の末日までの期間を記入すること。
　</t>
    <rPh sb="0" eb="1">
      <t>チュウリ</t>
    </rPh>
    <rPh sb="2" eb="4">
      <t>リヨウキ</t>
    </rPh>
    <rPh sb="4" eb="6">
      <t>キカンテ</t>
    </rPh>
    <rPh sb="17" eb="19">
      <t>テイキョウカ</t>
    </rPh>
    <rPh sb="20" eb="22">
      <t>カイシヒ</t>
    </rPh>
    <rPh sb="24" eb="25">
      <t>ヒト</t>
    </rPh>
    <rPh sb="27" eb="29">
      <t>トドケデツ</t>
    </rPh>
    <rPh sb="29" eb="30">
      <t>ツキマ</t>
    </rPh>
    <rPh sb="31" eb="33">
      <t>マツジツキ</t>
    </rPh>
    <rPh sb="36" eb="38">
      <t>キカンキ</t>
    </rPh>
    <rPh sb="39" eb="41">
      <t>キニュウ</t>
    </rPh>
    <phoneticPr fontId="1"/>
  </si>
  <si>
    <t>　１．なし　　２．Ⅱ　　３．Ⅰ</t>
  </si>
  <si>
    <t>１．なし　　２．7.5：1　　３．12：1　　４．20：1　　５．30：1</t>
  </si>
  <si>
    <t>以下のサービスについて、「業務継続計画未策定」欄は、令和７年４月１日以降の場合に設定する。</t>
  </si>
  <si>
    <t>居宅介護、重度訪問介護、同行援護、行動援護、重度障害者等包括支援、就労定着支援、自立生活援助、計画相談支援、地域移行支援、地域定着支援</t>
  </si>
  <si>
    <t>※ １７</t>
  </si>
  <si>
    <r>
      <t>重度障害者支援職員配置（※1</t>
    </r>
    <r>
      <rPr>
        <sz val="11"/>
        <rFont val="ＭＳ Ｐゴシック"/>
        <family val="3"/>
        <charset val="128"/>
      </rPr>
      <t>0</t>
    </r>
    <r>
      <rPr>
        <sz val="11"/>
        <rFont val="ＭＳ Ｐゴシック"/>
        <family val="3"/>
        <charset val="128"/>
      </rPr>
      <t>）</t>
    </r>
  </si>
  <si>
    <t>※ ９</t>
  </si>
  <si>
    <t>※ １０</t>
  </si>
  <si>
    <t>※ ７</t>
  </si>
  <si>
    <t>１．なし　　２．Ⅰ　　３．Ⅱ　　４．Ⅰ・Ⅱ</t>
  </si>
  <si>
    <t>ピアサポート実施加算に関する届出書（共同生活援助）</t>
    <rPh sb="6" eb="8">
      <t>ジッシカ</t>
    </rPh>
    <rPh sb="8" eb="10">
      <t>カサンカ</t>
    </rPh>
    <rPh sb="11" eb="12">
      <t>カント</t>
    </rPh>
    <rPh sb="14" eb="16">
      <t>トドケデシ</t>
    </rPh>
    <rPh sb="16" eb="17">
      <t>ショ</t>
    </rPh>
    <phoneticPr fontId="1"/>
  </si>
  <si>
    <t>１　事業所名</t>
    <rPh sb="2" eb="5">
      <t>ジギョウショメ</t>
    </rPh>
    <rPh sb="5" eb="6">
      <t>メイ</t>
    </rPh>
    <phoneticPr fontId="1"/>
  </si>
  <si>
    <t>１　新規　　　　　２　変更　　　　　３　終了</t>
    <rPh sb="2" eb="4">
      <t>シンキヘ</t>
    </rPh>
    <rPh sb="11" eb="13">
      <t>ヘンコウシ</t>
    </rPh>
    <rPh sb="20" eb="22">
      <t>シュウリョウ</t>
    </rPh>
    <phoneticPr fontId="1"/>
  </si>
  <si>
    <t>３　算定要件</t>
    <rPh sb="2" eb="4">
      <t>サンテイヨ</t>
    </rPh>
    <rPh sb="4" eb="6">
      <t>ヨウケン</t>
    </rPh>
    <phoneticPr fontId="1"/>
  </si>
  <si>
    <t>自立生活支援加算（Ⅲ）の加算届出をし、受理されている。</t>
  </si>
  <si>
    <t>確認</t>
    <rPh sb="0" eb="1">
      <t>カクニン</t>
    </rPh>
    <phoneticPr fontId="1"/>
  </si>
  <si>
    <t>４　障害者ピア
　サポート研修
　修了職員</t>
    <rPh sb="2" eb="5">
      <t>ショウガイシャケ</t>
    </rPh>
    <rPh sb="13" eb="15">
      <t>ケンシュウシ</t>
    </rPh>
    <rPh sb="17" eb="19">
      <t>シュウリョウシ</t>
    </rPh>
    <rPh sb="19" eb="21">
      <t>ショクイン</t>
    </rPh>
    <phoneticPr fontId="1"/>
  </si>
  <si>
    <t>＜雇用されている障害者又は障害者であった者＞</t>
    <rPh sb="1" eb="3">
      <t>コヨウシ</t>
    </rPh>
    <rPh sb="8" eb="11">
      <t>ショウガイシャマ</t>
    </rPh>
    <rPh sb="11" eb="12">
      <t>マタシ</t>
    </rPh>
    <rPh sb="13" eb="16">
      <t>ショウガイシャシ</t>
    </rPh>
    <rPh sb="20" eb="21">
      <t>シャ</t>
    </rPh>
    <phoneticPr fontId="1"/>
  </si>
  <si>
    <t>修了した研修の名称</t>
    <rPh sb="0" eb="2">
      <t>シュウリョウケ</t>
    </rPh>
    <rPh sb="4" eb="6">
      <t>ケンシュウメ</t>
    </rPh>
    <rPh sb="7" eb="9">
      <t>メイショウ</t>
    </rPh>
    <phoneticPr fontId="1"/>
  </si>
  <si>
    <t>受講
年度</t>
    <rPh sb="0" eb="2">
      <t>ジュコウネ</t>
    </rPh>
    <rPh sb="3" eb="5">
      <t>ネンド</t>
    </rPh>
    <phoneticPr fontId="1"/>
  </si>
  <si>
    <t>研修の
実施主体</t>
  </si>
  <si>
    <t>年</t>
    <rPh sb="0" eb="0">
      <t>ネン</t>
    </rPh>
    <phoneticPr fontId="1"/>
  </si>
  <si>
    <t>＜その他の職員＞</t>
    <rPh sb="3" eb="4">
      <t>タシ</t>
    </rPh>
    <rPh sb="5" eb="7">
      <t>ショクイン</t>
    </rPh>
    <phoneticPr fontId="1"/>
  </si>
  <si>
    <t>５　研修の実施</t>
    <rPh sb="2" eb="4">
      <t>ケンシュウジ</t>
    </rPh>
    <rPh sb="5" eb="7">
      <t>ジッシ</t>
    </rPh>
    <phoneticPr fontId="1"/>
  </si>
  <si>
    <t>　直上により配置した者のいずれかにより、当該指定共同生活援助等の従業者に対し、障害者に対する配慮等に関する研修を年１回以上行っている。</t>
    <rPh sb="24" eb="30">
      <t>キョウドウセイカツエンジョ</t>
    </rPh>
    <phoneticPr fontId="1"/>
  </si>
  <si>
    <t>確認欄</t>
    <rPh sb="0" eb="2">
      <t>カクニンラ</t>
    </rPh>
    <rPh sb="2" eb="3">
      <t>ラン</t>
    </rPh>
    <phoneticPr fontId="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</si>
  <si>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チュウシ</t>
    </rPh>
    <rPh sb="64" eb="75">
      <t>シテイキョウドウセイカツエンジョジギョウショス</t>
    </rPh>
    <rPh sb="97" eb="98">
      <t>スク</t>
    </rPh>
    <phoneticPr fontId="1"/>
  </si>
  <si>
    <t>注３　修了した研修の名称欄は「地域生活支援事業の障害者ピアサポート研修の基礎研修及び専門研修」等と
　　具体的に記載。</t>
    <rPh sb="0" eb="1">
      <t>チュウシ</t>
    </rPh>
    <rPh sb="3" eb="5">
      <t>シュウリョウケ</t>
    </rPh>
    <rPh sb="7" eb="9">
      <t>ケンシュウメ</t>
    </rPh>
    <rPh sb="10" eb="12">
      <t>メイショウラ</t>
    </rPh>
    <rPh sb="12" eb="13">
      <t>ランチ</t>
    </rPh>
    <rPh sb="15" eb="17">
      <t>チイキセ</t>
    </rPh>
    <rPh sb="17" eb="19">
      <t>セイカツシ</t>
    </rPh>
    <rPh sb="19" eb="21">
      <t>シエンジ</t>
    </rPh>
    <rPh sb="21" eb="23">
      <t>ジギョウシ</t>
    </rPh>
    <rPh sb="24" eb="27">
      <t>ショウガイシャケ</t>
    </rPh>
    <rPh sb="33" eb="35">
      <t>ケンシュウキ</t>
    </rPh>
    <rPh sb="36" eb="38">
      <t>キソケ</t>
    </rPh>
    <rPh sb="38" eb="40">
      <t>ケンシュウオ</t>
    </rPh>
    <rPh sb="40" eb="41">
      <t>オヨセ</t>
    </rPh>
    <rPh sb="42" eb="44">
      <t>センモンケ</t>
    </rPh>
    <rPh sb="44" eb="46">
      <t>ケンシュウト</t>
    </rPh>
    <rPh sb="47" eb="48">
      <t>トウグ</t>
    </rPh>
    <rPh sb="52" eb="55">
      <t>グタイテキキ</t>
    </rPh>
    <rPh sb="56" eb="58">
      <t>キサイ</t>
    </rPh>
    <phoneticPr fontId="1"/>
  </si>
  <si>
    <t>注４　受講した研修の実施要綱、カリキュラム及び研修を修了したことを証明する書類等を添付してくださ
　　い。</t>
    <rPh sb="0" eb="1">
      <t>チュウジ</t>
    </rPh>
    <rPh sb="3" eb="5">
      <t>ジュコウケ</t>
    </rPh>
    <rPh sb="7" eb="9">
      <t>ケンシュウジ</t>
    </rPh>
    <rPh sb="10" eb="12">
      <t>ジッシヨ</t>
    </rPh>
    <rPh sb="12" eb="14">
      <t>ヨウコウオ</t>
    </rPh>
    <rPh sb="21" eb="22">
      <t>オヨケ</t>
    </rPh>
    <rPh sb="23" eb="25">
      <t>ケンシュウシ</t>
    </rPh>
    <rPh sb="26" eb="28">
      <t>シュウリョウシ</t>
    </rPh>
    <rPh sb="33" eb="35">
      <t>ショウメイシ</t>
    </rPh>
    <rPh sb="37" eb="39">
      <t>ショルイト</t>
    </rPh>
    <rPh sb="39" eb="40">
      <t>トウテ</t>
    </rPh>
    <rPh sb="41" eb="43">
      <t>テンプ</t>
    </rPh>
    <phoneticPr fontId="1"/>
  </si>
  <si>
    <t>（別紙４４）</t>
    <rPh sb="1" eb="3">
      <t>ベッシ</t>
    </rPh>
    <phoneticPr fontId="1"/>
  </si>
  <si>
    <t>退居後ピアサポート実施加算に関する届出書</t>
    <rPh sb="0" eb="2">
      <t>タイキョゴ</t>
    </rPh>
    <rPh sb="2" eb="3">
      <t>ゴジ</t>
    </rPh>
    <rPh sb="9" eb="11">
      <t>ジッシカ</t>
    </rPh>
    <rPh sb="11" eb="13">
      <t>カサンカ</t>
    </rPh>
    <rPh sb="14" eb="15">
      <t>カント</t>
    </rPh>
    <rPh sb="17" eb="19">
      <t>トドケデシ</t>
    </rPh>
    <rPh sb="19" eb="20">
      <t>ショ</t>
    </rPh>
    <phoneticPr fontId="1"/>
  </si>
  <si>
    <t>３　障害者ピア
　サポート研修
　修了職員</t>
    <rPh sb="2" eb="5">
      <t>ショウガイシャケ</t>
    </rPh>
    <rPh sb="13" eb="15">
      <t>ケンシュウシ</t>
    </rPh>
    <rPh sb="17" eb="19">
      <t>シュウリョウシ</t>
    </rPh>
    <rPh sb="19" eb="20">
      <t>ショクイ</t>
    </rPh>
    <rPh sb="20" eb="21">
      <t>イン</t>
    </rPh>
    <phoneticPr fontId="1"/>
  </si>
  <si>
    <t>４　研修の実施</t>
    <rPh sb="2" eb="4">
      <t>ケンシュウジ</t>
    </rPh>
    <rPh sb="5" eb="7">
      <t>ジッシ</t>
    </rPh>
    <phoneticPr fontId="1"/>
  </si>
  <si>
    <t>（別紙４５）</t>
    <rPh sb="1" eb="3">
      <t>ベッシ</t>
    </rPh>
    <phoneticPr fontId="1"/>
  </si>
  <si>
    <t>注２　ピアサポート研修の課程を修了し、当該研修の事業を行った者から当該研修の課程を修了した旨の証
　　明書の交付を受けた者を、指定共同生活援助事業所等の従業者として２名以上（当該２名以上のうち少
　　なくとも１名は障害者等とする。）配置している。（※別添組織体制図、勤務形態一覧表のとおり）</t>
    <rPh sb="0" eb="1">
      <t>チュウシ</t>
    </rPh>
    <rPh sb="63" eb="74">
      <t>シテイキョウドウセイカツエンジョジギョウショス</t>
    </rPh>
    <rPh sb="96" eb="97">
      <t>スク</t>
    </rPh>
    <phoneticPr fontId="1"/>
  </si>
  <si>
    <t>注３　修了した研修の名称欄は「地域生活支援事業の障害者ピアサポート研修の基礎研修及び専門研修」等
　　と具体的に記載。</t>
    <rPh sb="0" eb="1">
      <t>チュウシ</t>
    </rPh>
    <rPh sb="3" eb="5">
      <t>シュウリョウケ</t>
    </rPh>
    <rPh sb="7" eb="9">
      <t>ケンシュウメ</t>
    </rPh>
    <rPh sb="10" eb="12">
      <t>メイショウラ</t>
    </rPh>
    <rPh sb="12" eb="13">
      <t>ランチ</t>
    </rPh>
    <rPh sb="15" eb="17">
      <t>チイキセ</t>
    </rPh>
    <rPh sb="17" eb="19">
      <t>セイカツシ</t>
    </rPh>
    <rPh sb="19" eb="21">
      <t>シエンジ</t>
    </rPh>
    <rPh sb="21" eb="23">
      <t>ジギョウシ</t>
    </rPh>
    <rPh sb="24" eb="27">
      <t>ショウガイシャケ</t>
    </rPh>
    <rPh sb="33" eb="35">
      <t>ケンシュウキ</t>
    </rPh>
    <rPh sb="36" eb="38">
      <t>キソケ</t>
    </rPh>
    <rPh sb="38" eb="40">
      <t>ケンシュウオ</t>
    </rPh>
    <rPh sb="40" eb="41">
      <t>オヨセ</t>
    </rPh>
    <rPh sb="42" eb="44">
      <t>センモンケ</t>
    </rPh>
    <rPh sb="44" eb="46">
      <t>ケンシュウト</t>
    </rPh>
    <rPh sb="47" eb="48">
      <t>トウグ</t>
    </rPh>
    <rPh sb="52" eb="55">
      <t>グタイテキキ</t>
    </rPh>
    <rPh sb="56" eb="58">
      <t>キサイ</t>
    </rPh>
    <phoneticPr fontId="1"/>
  </si>
  <si>
    <t>ピアサポート体制加算に関する届出書</t>
    <rPh sb="6" eb="8">
      <t>タイセイカ</t>
    </rPh>
    <rPh sb="8" eb="10">
      <t>カサンカ</t>
    </rPh>
    <rPh sb="11" eb="12">
      <t>カント</t>
    </rPh>
    <rPh sb="14" eb="16">
      <t>トドケデシ</t>
    </rPh>
    <rPh sb="16" eb="17">
      <t>ショ</t>
    </rPh>
    <phoneticPr fontId="1"/>
  </si>
  <si>
    <t>２　サービスの種類</t>
    <rPh sb="7" eb="9">
      <t>シュルイ</t>
    </rPh>
    <phoneticPr fontId="1"/>
  </si>
  <si>
    <t>３　異動区分</t>
    <rPh sb="2" eb="4">
      <t>イドウク</t>
    </rPh>
    <rPh sb="4" eb="6">
      <t>クブン</t>
    </rPh>
    <phoneticPr fontId="1"/>
  </si>
  <si>
    <t>４　障害者ピアサ
　ポート研修修了
　職員</t>
    <rPh sb="15" eb="17">
      <t>シュウリョウシ</t>
    </rPh>
    <rPh sb="19" eb="21">
      <t>ショクイン</t>
    </rPh>
    <phoneticPr fontId="1"/>
  </si>
  <si>
    <t>常勤（人）</t>
    <rPh sb="0" eb="2">
      <t>ジョウキンニ</t>
    </rPh>
    <rPh sb="3" eb="4">
      <t>ニン</t>
    </rPh>
    <phoneticPr fontId="1"/>
  </si>
  <si>
    <t>非常勤（人）</t>
    <rPh sb="0" eb="3">
      <t>ヒジョウキンニ</t>
    </rPh>
    <rPh sb="4" eb="5">
      <t>ニン</t>
    </rPh>
    <phoneticPr fontId="1"/>
  </si>
  <si>
    <t>合計（人）</t>
    <rPh sb="0" eb="2">
      <t>ゴウケイニ</t>
    </rPh>
    <rPh sb="3" eb="4">
      <t>ニン</t>
    </rPh>
    <phoneticPr fontId="1"/>
  </si>
  <si>
    <t>（0.5以上であること）　</t>
  </si>
  <si>
    <t>常勤換算数</t>
    <rPh sb="0" eb="2">
      <t>ジョウキンカ</t>
    </rPh>
    <rPh sb="2" eb="4">
      <t>カンサンス</t>
    </rPh>
    <rPh sb="4" eb="5">
      <t>スウ</t>
    </rPh>
    <phoneticPr fontId="1"/>
  </si>
  <si>
    <t>　直上により配置した者のいずれかにより、当該事業所等の従業者に対し、障害者に対する配慮等に関する研修を年１回以上行っている。</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</si>
  <si>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チュウケ</t>
    </rPh>
    <rPh sb="3" eb="5">
      <t>ケンシュウシ</t>
    </rPh>
    <rPh sb="6" eb="8">
      <t>シュウリョウシ</t>
    </rPh>
    <rPh sb="10" eb="12">
      <t>ショクインシ</t>
    </rPh>
    <rPh sb="15" eb="18">
      <t>ショウガイシャマ</t>
    </rPh>
    <rPh sb="18" eb="19">
      <t>マタシ</t>
    </rPh>
    <rPh sb="20" eb="23">
      <t>ショウガイシャモ</t>
    </rPh>
    <rPh sb="27" eb="28">
      <t>モノオ</t>
    </rPh>
    <rPh sb="29" eb="30">
      <t>オヨタ</t>
    </rPh>
    <rPh sb="34" eb="35">
      <t>タシ</t>
    </rPh>
    <rPh sb="36" eb="38">
      <t>ショクインジ</t>
    </rPh>
    <rPh sb="43" eb="45">
      <t>ジョウキンカ</t>
    </rPh>
    <rPh sb="45" eb="47">
      <t>カンサンホ</t>
    </rPh>
    <rPh sb="47" eb="49">
      <t>ホウホウイ</t>
    </rPh>
    <rPh sb="56" eb="58">
      <t>イジョウハ</t>
    </rPh>
    <rPh sb="59" eb="61">
      <t>ハイチ</t>
    </rPh>
    <phoneticPr fontId="1"/>
  </si>
  <si>
    <t>注２　修了した研修の名称欄は「地域生活支援事業の障害者ピアサポート研修の基礎研修及び専門研修」等と具
　　体的に記載。</t>
    <rPh sb="0" eb="1">
      <t>チュウシ</t>
    </rPh>
    <rPh sb="3" eb="5">
      <t>シュウリョウケ</t>
    </rPh>
    <rPh sb="7" eb="9">
      <t>ケンシュウメ</t>
    </rPh>
    <rPh sb="10" eb="12">
      <t>メイショウラ</t>
    </rPh>
    <rPh sb="12" eb="13">
      <t>ランチ</t>
    </rPh>
    <rPh sb="15" eb="17">
      <t>チイキセ</t>
    </rPh>
    <rPh sb="17" eb="19">
      <t>セイカツシ</t>
    </rPh>
    <rPh sb="19" eb="21">
      <t>シエンジ</t>
    </rPh>
    <rPh sb="21" eb="23">
      <t>ジギョウシ</t>
    </rPh>
    <rPh sb="24" eb="27">
      <t>ショウガイシャケ</t>
    </rPh>
    <rPh sb="33" eb="35">
      <t>ケンシュウキ</t>
    </rPh>
    <rPh sb="36" eb="38">
      <t>キソケ</t>
    </rPh>
    <rPh sb="38" eb="40">
      <t>ケンシュウオ</t>
    </rPh>
    <rPh sb="40" eb="41">
      <t>オヨセ</t>
    </rPh>
    <rPh sb="42" eb="44">
      <t>センモンケ</t>
    </rPh>
    <rPh sb="44" eb="46">
      <t>ケンシュウト</t>
    </rPh>
    <rPh sb="47" eb="48">
      <t>トウグ</t>
    </rPh>
    <rPh sb="49" eb="50">
      <t>グカ</t>
    </rPh>
    <rPh sb="53" eb="54">
      <t>カラダテ</t>
    </rPh>
    <rPh sb="54" eb="55">
      <t>テキキ</t>
    </rPh>
    <rPh sb="56" eb="58">
      <t>キサイ</t>
    </rPh>
    <phoneticPr fontId="1"/>
  </si>
  <si>
    <t>注３　受講した研修の実施要綱、カリキュラム及び研修を修了したことを証明する書類等を添付してください。</t>
    <rPh sb="0" eb="1">
      <t>チュウジ</t>
    </rPh>
    <rPh sb="3" eb="5">
      <t>ジュコウケ</t>
    </rPh>
    <rPh sb="7" eb="9">
      <t>ケンシュウジ</t>
    </rPh>
    <rPh sb="10" eb="12">
      <t>ジッシヨ</t>
    </rPh>
    <rPh sb="12" eb="14">
      <t>ヨウコウオ</t>
    </rPh>
    <rPh sb="21" eb="22">
      <t>オヨケ</t>
    </rPh>
    <rPh sb="23" eb="25">
      <t>ケンシュウシ</t>
    </rPh>
    <rPh sb="26" eb="28">
      <t>シュウリョウシ</t>
    </rPh>
    <rPh sb="33" eb="35">
      <t>ショウメイシ</t>
    </rPh>
    <rPh sb="37" eb="39">
      <t>ショルイト</t>
    </rPh>
    <rPh sb="39" eb="40">
      <t>トウテ</t>
    </rPh>
    <rPh sb="41" eb="43">
      <t>テンプ</t>
    </rPh>
    <phoneticPr fontId="1"/>
  </si>
  <si>
    <t>（別紙４６）</t>
    <rPh sb="1" eb="3">
      <t>ベッシ</t>
    </rPh>
    <phoneticPr fontId="1"/>
  </si>
  <si>
    <t>年　　月　　日</t>
    <rPh sb="0" eb="1">
      <t>ネンツ</t>
    </rPh>
    <rPh sb="3" eb="4">
      <t>ツキニ</t>
    </rPh>
    <rPh sb="6" eb="7">
      <t>ニチ</t>
    </rPh>
    <phoneticPr fontId="1"/>
  </si>
  <si>
    <t>高次脳機能障害者支援体制加算に関する届出書</t>
    <rPh sb="0" eb="5">
      <t>コウジノウキノウ</t>
    </rPh>
    <phoneticPr fontId="1"/>
  </si>
  <si>
    <t>事業所の名称</t>
  </si>
  <si>
    <t>サービスの種類</t>
  </si>
  <si>
    <r>
      <t>多機能型の実施　</t>
    </r>
    <r>
      <rPr>
        <sz val="8"/>
        <rFont val="HGｺﾞｼｯｸM"/>
        <family val="3"/>
        <charset val="128"/>
      </rPr>
      <t>※1</t>
    </r>
  </si>
  <si>
    <t>有・無</t>
  </si>
  <si>
    <r>
      <t xml:space="preserve">異　動　区　分 </t>
    </r>
    <r>
      <rPr>
        <sz val="8"/>
        <rFont val="HGｺﾞｼｯｸM"/>
        <family val="3"/>
        <charset val="128"/>
      </rPr>
      <t>※2</t>
    </r>
  </si>
  <si>
    <t>１　新規　　　　２　変更　　　　３　終了</t>
  </si>
  <si>
    <t>１　利用者の状況</t>
  </si>
  <si>
    <t>当該事業所の前年度の平均実利用者数　(A)</t>
  </si>
  <si>
    <t>人</t>
  </si>
  <si>
    <t>うち３０％　　　　　(B)＝ (A)×0.3</t>
  </si>
  <si>
    <t>加算要件に該当する利用者の数 (C)＝(E)／(D)</t>
  </si>
  <si>
    <t>(C)＞＝(B)</t>
  </si>
  <si>
    <t xml:space="preserve"> 加算要件に該当する利用者の前年度利用日の合計 (E)</t>
    <rPh sb="10" eb="13">
      <t>リヨウシャゴ</t>
    </rPh>
    <rPh sb="21" eb="23">
      <t>ゴウケイ</t>
    </rPh>
    <phoneticPr fontId="1"/>
  </si>
  <si>
    <t xml:space="preserve"> 前年度の当該サービスの開所日数　　　　の合計 (D)</t>
    <rPh sb="5" eb="7">
      <t>トウガイゴ</t>
    </rPh>
    <rPh sb="21" eb="23">
      <t>ゴウケイ</t>
    </rPh>
    <phoneticPr fontId="1"/>
  </si>
  <si>
    <t>２　加配される従業者の配置状況</t>
    <rPh sb="11" eb="13">
      <t>ハイチ</t>
    </rPh>
    <phoneticPr fontId="1"/>
  </si>
  <si>
    <t>利用者数 (A)　÷　50　＝ (F)</t>
  </si>
  <si>
    <t>加配される従業者の数 (G)</t>
  </si>
  <si>
    <t>(G)＞＝(F)</t>
  </si>
  <si>
    <t>３　加配される従業者の要件</t>
    <rPh sb="11" eb="13">
      <t>ヨウケン</t>
    </rPh>
    <phoneticPr fontId="1"/>
  </si>
  <si>
    <t>加配される従業者の氏名</t>
  </si>
  <si>
    <t>加配される従業者の研修の受講状況</t>
    <rPh sb="9" eb="11">
      <t>ケンシュウジ</t>
    </rPh>
    <rPh sb="12" eb="14">
      <t>ジュコウジ</t>
    </rPh>
    <rPh sb="14" eb="16">
      <t>ジョウキョウ</t>
    </rPh>
    <phoneticPr fontId="1"/>
  </si>
  <si>
    <t>高次脳機能障害支援養成研修　（実践研修）
又は
上記に準ずるものとして、同研修における研修内容と同等のものとして都道府県知事が認める研修</t>
    <rPh sb="15" eb="17">
      <t>ジッセンケ</t>
    </rPh>
    <rPh sb="17" eb="19">
      <t>ケンシュウマ</t>
    </rPh>
    <rPh sb="21" eb="22">
      <t>マタジ</t>
    </rPh>
    <rPh sb="24" eb="26">
      <t>ジョウキジ</t>
    </rPh>
    <rPh sb="27" eb="28">
      <t>ジュンド</t>
    </rPh>
    <rPh sb="36" eb="37">
      <t>ドウケ</t>
    </rPh>
    <rPh sb="37" eb="39">
      <t>ケンシュウケ</t>
    </rPh>
    <rPh sb="43" eb="45">
      <t>ケンシュウナ</t>
    </rPh>
    <rPh sb="45" eb="47">
      <t>ナイヨウド</t>
    </rPh>
    <rPh sb="48" eb="50">
      <t>ドウトウト</t>
    </rPh>
    <rPh sb="56" eb="60">
      <t>トドウフケンチ</t>
    </rPh>
    <rPh sb="60" eb="62">
      <t>チジミ</t>
    </rPh>
    <rPh sb="63" eb="64">
      <t>ミトケ</t>
    </rPh>
    <rPh sb="66" eb="68">
      <t>ケンシュウ</t>
    </rPh>
    <phoneticPr fontId="1"/>
  </si>
  <si>
    <t>直上により配置した者のいずれかにより、当該指定共同生活援助事業所又は指定外部サービス利用型共同生活援助事業所の従業者に対し、障害者に対する配慮等に関する研修を年１回以上行っている。</t>
  </si>
  <si>
    <t>添付書類</t>
  </si>
  <si>
    <t>従業者の勤務体制一覧表</t>
    <rPh sb="0" eb="3">
      <t>ジュウギョウシャ</t>
    </rPh>
    <phoneticPr fontId="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</si>
  <si>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</si>
  <si>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</si>
  <si>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（別紙４７）</t>
    <rPh sb="1" eb="3">
      <t>ベッシ</t>
    </rPh>
    <phoneticPr fontId="1"/>
  </si>
  <si>
    <t>年　　月　　日</t>
    <rPh sb="0" eb="1">
      <t>ネンツ</t>
    </rPh>
    <rPh sb="3" eb="4">
      <t>ツキヒ</t>
    </rPh>
    <rPh sb="6" eb="7">
      <t>ヒ</t>
    </rPh>
    <phoneticPr fontId="1"/>
  </si>
  <si>
    <t>視覚・聴覚言語障害者支援体制加算（Ⅰ）に関する届出書</t>
  </si>
  <si>
    <t>サービスの種類</t>
  </si>
  <si>
    <r>
      <t>多機能型の実施</t>
    </r>
    <r>
      <rPr>
        <sz val="8"/>
        <color indexed="8"/>
        <rFont val="HGｺﾞｼｯｸM"/>
        <family val="3"/>
        <charset val="128"/>
      </rPr>
      <t>※1</t>
    </r>
  </si>
  <si>
    <t>有　・　無</t>
  </si>
  <si>
    <r>
      <t>異動区分</t>
    </r>
    <r>
      <rPr>
        <sz val="8"/>
        <color indexed="8"/>
        <rFont val="HGｺﾞｼｯｸM"/>
        <family val="3"/>
        <charset val="128"/>
      </rPr>
      <t>※2</t>
    </r>
  </si>
  <si>
    <t>１　新規　　　　　２　変更　　　　　３　終了</t>
  </si>
  <si>
    <t>当該事業所の前年度の平均実利用者数　(A)</t>
  </si>
  <si>
    <t>うち５０％　　　　　(B)＝ (A)×0.5</t>
  </si>
  <si>
    <t>加算要件に該当する利用者の数 (C)＝(E)／(D)</t>
  </si>
  <si>
    <t>(C)＞＝(B)</t>
  </si>
  <si>
    <t>該当利用者の氏名</t>
  </si>
  <si>
    <t>手帳の種類</t>
  </si>
  <si>
    <t>手帳の等級</t>
  </si>
  <si>
    <t>前年度利用日数</t>
  </si>
  <si>
    <t>前年度の開所日数 (D)</t>
  </si>
  <si>
    <t>日</t>
  </si>
  <si>
    <t>合　計 (E)</t>
  </si>
  <si>
    <t>２　加配される従業者の状況</t>
  </si>
  <si>
    <t>利用者数 (A)　÷　40　＝ (F)</t>
  </si>
  <si>
    <t>加配される従業者の数　(G)</t>
  </si>
  <si>
    <t>(G)＞＝ (F)</t>
  </si>
  <si>
    <t>加配される従業者の氏名</t>
  </si>
  <si>
    <t>資格・研修名等</t>
  </si>
  <si>
    <t>身体障害者手帳の写し、従業者の勤務体制一覧表、組織体制図</t>
    <rPh sb="0" eb="2">
      <t>シンタイシ</t>
    </rPh>
    <rPh sb="2" eb="5">
      <t>ショウガイシャテ</t>
    </rPh>
    <rPh sb="5" eb="7">
      <t>テチョウウ</t>
    </rPh>
    <rPh sb="8" eb="9">
      <t>ウツジ</t>
    </rPh>
    <rPh sb="11" eb="14">
      <t>ジュウギョウシャ</t>
    </rPh>
    <phoneticPr fontId="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</si>
  <si>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</si>
  <si>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</si>
  <si>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
　　　うこと。</t>
  </si>
  <si>
    <t>※２：「異動区分」欄において「４　終了」の場合は、１利用者の状況、２加配される従業者の状況の記載は
　　　不要とする。</t>
  </si>
  <si>
    <t>　　　</t>
  </si>
  <si>
    <t>（別紙３－２)</t>
    <rPh sb="1" eb="3">
      <t>ベッシ</t>
    </rPh>
    <phoneticPr fontId="1"/>
  </si>
  <si>
    <t>視覚・聴覚言語障害者支援体制加算（Ⅱ）に関する届出書</t>
  </si>
  <si>
    <t>有・無</t>
  </si>
  <si>
    <t>うち３０％　　　　　(B)＝ (A)×0.3</t>
  </si>
  <si>
    <t>利用者数 (A)　÷　50　＝ (F)</t>
  </si>
  <si>
    <t>(G)＞＝(F)</t>
  </si>
  <si>
    <t>（別紙３－１)</t>
    <rPh sb="1" eb="3">
      <t>ベッシ</t>
    </rPh>
    <phoneticPr fontId="1"/>
  </si>
  <si>
    <t>年　　月　　日</t>
    <rPh sb="0" eb="1">
      <t>ネンツ</t>
    </rPh>
    <rPh sb="3" eb="4">
      <t>ツキヒ</t>
    </rPh>
    <rPh sb="6" eb="7">
      <t>ヒ</t>
    </rPh>
    <phoneticPr fontId="1"/>
  </si>
  <si>
    <t>重度障害者支援加算に関する届出書（共同生活援助）</t>
    <rPh sb="0" eb="2">
      <t>ジュウドシ</t>
    </rPh>
    <rPh sb="2" eb="5">
      <t>ショウガイシャシ</t>
    </rPh>
    <rPh sb="5" eb="7">
      <t>シエンカ</t>
    </rPh>
    <rPh sb="7" eb="9">
      <t>カサンカ</t>
    </rPh>
    <rPh sb="10" eb="11">
      <t>カント</t>
    </rPh>
    <rPh sb="13" eb="16">
      <t>トドケデショキ</t>
    </rPh>
    <rPh sb="17" eb="19">
      <t>キョウドウセ</t>
    </rPh>
    <rPh sb="19" eb="21">
      <t>セイカツエ</t>
    </rPh>
    <rPh sb="21" eb="23">
      <t>エンジョ</t>
    </rPh>
    <phoneticPr fontId="1"/>
  </si>
  <si>
    <t>（兼・○○年度強度行動障害支援者養成研修等受講計画）</t>
    <rPh sb="1" eb="2">
      <t>ケンネ</t>
    </rPh>
    <rPh sb="5" eb="7">
      <t>ネンドキ</t>
    </rPh>
    <rPh sb="7" eb="9">
      <t>キョウドコ</t>
    </rPh>
    <rPh sb="9" eb="11">
      <t>コウドウシ</t>
    </rPh>
    <rPh sb="11" eb="13">
      <t>ショウガイシ</t>
    </rPh>
    <rPh sb="13" eb="16">
      <t>シエンシャヨ</t>
    </rPh>
    <rPh sb="16" eb="18">
      <t>ヨウセイケ</t>
    </rPh>
    <rPh sb="18" eb="21">
      <t>ケンシュウトウジ</t>
    </rPh>
    <rPh sb="21" eb="23">
      <t>ジュコウケ</t>
    </rPh>
    <rPh sb="23" eb="25">
      <t>ケイカク</t>
    </rPh>
    <phoneticPr fontId="1"/>
  </si>
  <si>
    <t>１　新規　　　　２　変更　　　　３　終了</t>
  </si>
  <si>
    <t>強度行動障害支援者養成研修（基礎研修）</t>
    <rPh sb="0" eb="2">
      <t>キョウドコ</t>
    </rPh>
    <rPh sb="2" eb="4">
      <t>コウドウシ</t>
    </rPh>
    <rPh sb="4" eb="5">
      <t>ショウガ</t>
    </rPh>
    <rPh sb="5" eb="6">
      <t>ガイシ</t>
    </rPh>
    <rPh sb="6" eb="9">
      <t>シエンシャヨ</t>
    </rPh>
    <rPh sb="9" eb="11">
      <t>ヨウセイケ</t>
    </rPh>
    <rPh sb="11" eb="13">
      <t>ケンシュウキ</t>
    </rPh>
    <rPh sb="14" eb="16">
      <t>キソケ</t>
    </rPh>
    <rPh sb="16" eb="18">
      <t>ケンシュウウム</t>
    </rPh>
    <phoneticPr fontId="1"/>
  </si>
  <si>
    <t>強度行動障害支援者養成研修（実践研修）</t>
    <rPh sb="14" eb="16">
      <t>ジッセン</t>
    </rPh>
    <phoneticPr fontId="1"/>
  </si>
  <si>
    <t>喀痰吸引等研修（第１号又は第２号）</t>
    <rPh sb="0" eb="2">
      <t>カクタンキ</t>
    </rPh>
    <rPh sb="2" eb="4">
      <t>キュウイント</t>
    </rPh>
    <rPh sb="4" eb="5">
      <t>トウケ</t>
    </rPh>
    <rPh sb="5" eb="7">
      <t>ケンシュウダ</t>
    </rPh>
    <rPh sb="8" eb="9">
      <t>ダイゴ</t>
    </rPh>
    <rPh sb="10" eb="11">
      <t>ゴウマ</t>
    </rPh>
    <rPh sb="11" eb="12">
      <t>マタダ</t>
    </rPh>
    <rPh sb="13" eb="14">
      <t>ダイゴ</t>
    </rPh>
    <rPh sb="15" eb="16">
      <t>ゴウ</t>
    </rPh>
    <phoneticPr fontId="1"/>
  </si>
  <si>
    <t>喀痰吸引等研修（第３号）</t>
    <rPh sb="0" eb="2">
      <t>カクタンキ</t>
    </rPh>
    <rPh sb="2" eb="4">
      <t>キュウイント</t>
    </rPh>
    <rPh sb="4" eb="5">
      <t>トウケ</t>
    </rPh>
    <rPh sb="5" eb="7">
      <t>ケンシュウダ</t>
    </rPh>
    <rPh sb="8" eb="9">
      <t>ダイゴ</t>
    </rPh>
    <rPh sb="10" eb="11">
      <t>ゴウ</t>
    </rPh>
    <phoneticPr fontId="1"/>
  </si>
  <si>
    <t>中核的人材養成研修修了者　配置</t>
  </si>
  <si>
    <t>（　　あり　　・　　なし　　）</t>
  </si>
  <si>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コンネンドケ</t>
    </rPh>
    <rPh sb="4" eb="6">
      <t>ケンシュウヨ</t>
    </rPh>
    <rPh sb="6" eb="8">
      <t>ヨウケンミ</t>
    </rPh>
    <rPh sb="14" eb="15">
      <t>ミシ</t>
    </rPh>
    <rPh sb="20" eb="21">
      <t>シャカ</t>
    </rPh>
    <rPh sb="22" eb="23">
      <t>カズ</t>
    </rPh>
    <phoneticPr fontId="1"/>
  </si>
  <si>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コンオ</t>
    </rPh>
    <rPh sb="26" eb="27">
      <t>オヨワ</t>
    </rPh>
    <rPh sb="28" eb="30">
      <t>ワリアイ</t>
    </rPh>
    <phoneticPr fontId="1"/>
  </si>
  <si>
    <t>（※１）　サービス管理責任者又は生活支援員のうち１名以上が、強度行動障害支援者養成研修（実
　　　　践）又は喀痰吸引等研修（第２号）修了者であること。</t>
    <rPh sb="9" eb="11">
      <t>カンリセ</t>
    </rPh>
    <rPh sb="11" eb="14">
      <t>セキニンシャマ</t>
    </rPh>
    <rPh sb="14" eb="15">
      <t>マタセ</t>
    </rPh>
    <rPh sb="16" eb="18">
      <t>セイカツシ</t>
    </rPh>
    <rPh sb="18" eb="21">
      <t>シエンインメ</t>
    </rPh>
    <rPh sb="25" eb="26">
      <t>メイイ</t>
    </rPh>
    <rPh sb="26" eb="28">
      <t>イジョウキ</t>
    </rPh>
    <rPh sb="30" eb="32">
      <t>キョウドコ</t>
    </rPh>
    <rPh sb="32" eb="34">
      <t>コウドウシ</t>
    </rPh>
    <rPh sb="34" eb="36">
      <t>ショウガイシ</t>
    </rPh>
    <rPh sb="36" eb="39">
      <t>シエンシャヨ</t>
    </rPh>
    <rPh sb="39" eb="41">
      <t>ヨウセイケ</t>
    </rPh>
    <rPh sb="41" eb="43">
      <t>ケンシュウミ</t>
    </rPh>
    <rPh sb="44" eb="45">
      <t>ミノルセ</t>
    </rPh>
    <rPh sb="50" eb="51">
      <t>センマ</t>
    </rPh>
    <rPh sb="52" eb="53">
      <t>マタカ</t>
    </rPh>
    <rPh sb="54" eb="56">
      <t>カクタンキ</t>
    </rPh>
    <rPh sb="56" eb="58">
      <t>キュウイント</t>
    </rPh>
    <rPh sb="58" eb="59">
      <t>トウケ</t>
    </rPh>
    <rPh sb="59" eb="61">
      <t>ケンシュウダ</t>
    </rPh>
    <rPh sb="62" eb="63">
      <t>ダイゴ</t>
    </rPh>
    <rPh sb="64" eb="65">
      <t>ゴウシ</t>
    </rPh>
    <rPh sb="66" eb="69">
      <t>シュウリョウシャ</t>
    </rPh>
    <phoneticPr fontId="1"/>
  </si>
  <si>
    <t>（※２）　生活支援員のうち２０％以上が、強度行動障害支援者養成研修（基礎）又は喀痰吸引等研
　　　　修（第３号）修了者であること。</t>
    <rPh sb="5" eb="7">
      <t>セイカツシ</t>
    </rPh>
    <rPh sb="7" eb="10">
      <t>シエンインイ</t>
    </rPh>
    <rPh sb="16" eb="18">
      <t>イジョウキ</t>
    </rPh>
    <rPh sb="20" eb="22">
      <t>キョウドコ</t>
    </rPh>
    <rPh sb="22" eb="24">
      <t>コウドウシ</t>
    </rPh>
    <rPh sb="24" eb="26">
      <t>ショウガイシ</t>
    </rPh>
    <rPh sb="26" eb="29">
      <t>シエンシャヨ</t>
    </rPh>
    <rPh sb="29" eb="31">
      <t>ヨウセイケ</t>
    </rPh>
    <rPh sb="31" eb="33">
      <t>ケンシュウキ</t>
    </rPh>
    <rPh sb="34" eb="36">
      <t>キソマ</t>
    </rPh>
    <rPh sb="37" eb="38">
      <t>マタカ</t>
    </rPh>
    <rPh sb="39" eb="41">
      <t>カクタンキ</t>
    </rPh>
    <rPh sb="41" eb="43">
      <t>キュウイント</t>
    </rPh>
    <rPh sb="43" eb="44">
      <t>トウケ</t>
    </rPh>
    <rPh sb="44" eb="45">
      <t>ケンオ</t>
    </rPh>
    <rPh sb="50" eb="51">
      <t>オサムダ</t>
    </rPh>
    <rPh sb="52" eb="53">
      <t>ダイゴ</t>
    </rPh>
    <rPh sb="54" eb="55">
      <t>ゴウシ</t>
    </rPh>
    <rPh sb="56" eb="58">
      <t>シュウリョウシ</t>
    </rPh>
    <rPh sb="58" eb="59">
      <t>シャ</t>
    </rPh>
    <phoneticPr fontId="1"/>
  </si>
  <si>
    <t>（別紙１９)</t>
    <rPh sb="1" eb="3">
      <t>ベッシ</t>
    </rPh>
    <phoneticPr fontId="1"/>
  </si>
  <si>
    <t>月</t>
    <rPh sb="0" eb="0">
      <t>ゲツ</t>
    </rPh>
    <phoneticPr fontId="1"/>
  </si>
  <si>
    <t>日</t>
    <rPh sb="0" eb="0">
      <t>ニチ</t>
    </rPh>
    <phoneticPr fontId="1"/>
  </si>
  <si>
    <t>障害者支援施設等感染対策向上加算に関する届出書</t>
    <rPh sb="0" eb="3">
      <t>ショウガイシャシ</t>
    </rPh>
    <rPh sb="3" eb="5">
      <t>シエンシ</t>
    </rPh>
    <rPh sb="5" eb="7">
      <t>シセツト</t>
    </rPh>
    <rPh sb="7" eb="8">
      <t>トウカ</t>
    </rPh>
    <rPh sb="8" eb="10">
      <t>カンセンタ</t>
    </rPh>
    <rPh sb="10" eb="12">
      <t>タイサクコ</t>
    </rPh>
    <rPh sb="12" eb="14">
      <t>コウジョウカ</t>
    </rPh>
    <rPh sb="14" eb="16">
      <t>カサンカ</t>
    </rPh>
    <rPh sb="17" eb="18">
      <t>カント</t>
    </rPh>
    <rPh sb="20" eb="23">
      <t>トドケデショ</t>
    </rPh>
    <phoneticPr fontId="1"/>
  </si>
  <si>
    <t>1　事 業 所 名</t>
  </si>
  <si>
    <t>2　異 動 区 分</t>
    <rPh sb="2" eb="3">
      <t>イド</t>
    </rPh>
    <rPh sb="4" eb="5">
      <t>ドウク</t>
    </rPh>
    <rPh sb="6" eb="7">
      <t>クブ</t>
    </rPh>
    <rPh sb="8" eb="9">
      <t>ブン</t>
    </rPh>
    <phoneticPr fontId="1"/>
  </si>
  <si>
    <t>１　新規　　　　　　　　２　変更　　　　　　　　３　終了</t>
  </si>
  <si>
    <t>3　サービスの種類</t>
    <rPh sb="7" eb="9">
      <t>シュルイ</t>
    </rPh>
    <phoneticPr fontId="1"/>
  </si>
  <si>
    <t>１　障害者支援施設</t>
    <rPh sb="2" eb="5">
      <t>ショウガイシャシ</t>
    </rPh>
    <rPh sb="5" eb="7">
      <t>シエンシ</t>
    </rPh>
    <rPh sb="7" eb="9">
      <t>シセツ</t>
    </rPh>
    <phoneticPr fontId="1"/>
  </si>
  <si>
    <t>２　共同生活援助事業所</t>
    <rPh sb="2" eb="4">
      <t>キョウドウセ</t>
    </rPh>
    <rPh sb="4" eb="6">
      <t>セイカツエ</t>
    </rPh>
    <rPh sb="6" eb="8">
      <t>エンジョジ</t>
    </rPh>
    <rPh sb="8" eb="11">
      <t>ジギョウショ</t>
    </rPh>
    <phoneticPr fontId="1"/>
  </si>
  <si>
    <t>３　（福祉型）障害児入所施設</t>
    <rPh sb="3" eb="6">
      <t>フクシガタシ</t>
    </rPh>
    <rPh sb="7" eb="14">
      <t>ショウガイジニュウショシセツ</t>
    </rPh>
    <phoneticPr fontId="1"/>
  </si>
  <si>
    <t>4　届 出 項 目</t>
    <rPh sb="2" eb="3">
      <t>トドデ</t>
    </rPh>
    <rPh sb="4" eb="5">
      <t>デコ</t>
    </rPh>
    <rPh sb="6" eb="7">
      <t>コウメ</t>
    </rPh>
    <rPh sb="8" eb="9">
      <t>メ</t>
    </rPh>
    <phoneticPr fontId="1"/>
  </si>
  <si>
    <t>１　障害者支援施設等感染対策向上加算（Ⅰ）</t>
    <rPh sb="2" eb="5">
      <t>ショウガイシャシ</t>
    </rPh>
    <rPh sb="5" eb="7">
      <t>シエンシ</t>
    </rPh>
    <rPh sb="7" eb="9">
      <t>シセツト</t>
    </rPh>
    <rPh sb="9" eb="10">
      <t>トウカ</t>
    </rPh>
    <rPh sb="10" eb="12">
      <t>カンセンタ</t>
    </rPh>
    <rPh sb="12" eb="14">
      <t>タイサクコ</t>
    </rPh>
    <rPh sb="14" eb="16">
      <t>コウジョウカ</t>
    </rPh>
    <rPh sb="16" eb="18">
      <t>カサン</t>
    </rPh>
    <phoneticPr fontId="1"/>
  </si>
  <si>
    <t>２　障害者支援施設等感染対策向上加算（Ⅱ）</t>
  </si>
  <si>
    <t>5　障害者支援施設等感染対策向上加算（Ⅰ）に係る届出</t>
    <rPh sb="2" eb="5">
      <t>ショウガイシャシ</t>
    </rPh>
    <rPh sb="5" eb="7">
      <t>シエンシ</t>
    </rPh>
    <rPh sb="7" eb="9">
      <t>シセツト</t>
    </rPh>
    <rPh sb="9" eb="10">
      <t>トウカ</t>
    </rPh>
    <rPh sb="10" eb="12">
      <t>カンセンタ</t>
    </rPh>
    <rPh sb="12" eb="14">
      <t>タイサクコ</t>
    </rPh>
    <rPh sb="14" eb="16">
      <t>コウジョウカ</t>
    </rPh>
    <rPh sb="16" eb="18">
      <t>カサンカ</t>
    </rPh>
    <rPh sb="22" eb="23">
      <t>カカワト</t>
    </rPh>
    <rPh sb="24" eb="26">
      <t>トドケデ</t>
    </rPh>
    <phoneticPr fontId="1"/>
  </si>
  <si>
    <t>連携している第二種協定指定医療機関</t>
    <rPh sb="0" eb="2">
      <t>レンケイダ</t>
    </rPh>
    <rPh sb="6" eb="17">
      <t>ダイニシュキョウテイシテイイリョウキカン</t>
    </rPh>
    <phoneticPr fontId="1"/>
  </si>
  <si>
    <t>医療機関名</t>
    <rPh sb="0" eb="2">
      <t>イリョウキカンメイ</t>
    </rPh>
    <phoneticPr fontId="1"/>
  </si>
  <si>
    <t>医療機関コード</t>
    <rPh sb="0" eb="2">
      <t>イリョウキ</t>
    </rPh>
    <rPh sb="2" eb="4">
      <t>キカン</t>
    </rPh>
    <phoneticPr fontId="1"/>
  </si>
  <si>
    <t>院内感染対策の研修または訓練を行った医療機関または地域の医師会</t>
    <rPh sb="0" eb="6">
      <t>インナイカンセンタイサクケ</t>
    </rPh>
    <rPh sb="7" eb="9">
      <t>ケンシュウク</t>
    </rPh>
    <rPh sb="12" eb="14">
      <t>クンレンオ</t>
    </rPh>
    <rPh sb="15" eb="16">
      <t>オコナイ</t>
    </rPh>
    <rPh sb="18" eb="20">
      <t>イリョウキ</t>
    </rPh>
    <rPh sb="20" eb="22">
      <t>キカンチ</t>
    </rPh>
    <rPh sb="25" eb="27">
      <t>チイキイ</t>
    </rPh>
    <rPh sb="28" eb="31">
      <t>イシカイ</t>
    </rPh>
    <phoneticPr fontId="1"/>
  </si>
  <si>
    <t>　　　　医療機関名（※１）</t>
    <rPh sb="4" eb="6">
      <t>イリョウキカンメイ</t>
    </rPh>
    <phoneticPr fontId="1"/>
  </si>
  <si>
    <t>医療機関が届け出ている診療報酬</t>
    <rPh sb="0" eb="2">
      <t>イリョウキ</t>
    </rPh>
    <rPh sb="2" eb="4">
      <t>キカント</t>
    </rPh>
    <rPh sb="5" eb="6">
      <t>トドデ</t>
    </rPh>
    <rPh sb="7" eb="8">
      <t>デシ</t>
    </rPh>
    <rPh sb="11" eb="13">
      <t>シンリョウホ</t>
    </rPh>
    <rPh sb="13" eb="15">
      <t>ホウシュウ</t>
    </rPh>
    <phoneticPr fontId="1"/>
  </si>
  <si>
    <t>１　感染対策向上加算１</t>
    <rPh sb="2" eb="4">
      <t>カンセンタ</t>
    </rPh>
    <rPh sb="4" eb="6">
      <t>タイサクコ</t>
    </rPh>
    <rPh sb="6" eb="8">
      <t>コウジョウカ</t>
    </rPh>
    <rPh sb="8" eb="10">
      <t>カサン</t>
    </rPh>
    <phoneticPr fontId="1"/>
  </si>
  <si>
    <t>２　感染対策向上加算２</t>
    <rPh sb="2" eb="4">
      <t>カンセンタ</t>
    </rPh>
    <rPh sb="4" eb="6">
      <t>タイサクコ</t>
    </rPh>
    <rPh sb="6" eb="8">
      <t>コウジョウカ</t>
    </rPh>
    <rPh sb="8" eb="10">
      <t>カサン</t>
    </rPh>
    <phoneticPr fontId="1"/>
  </si>
  <si>
    <t>３　感染対策向上加算３</t>
    <rPh sb="2" eb="4">
      <t>カンセンタ</t>
    </rPh>
    <rPh sb="4" eb="6">
      <t>タイサクコ</t>
    </rPh>
    <rPh sb="6" eb="8">
      <t>コウジョウカ</t>
    </rPh>
    <rPh sb="8" eb="10">
      <t>カサン</t>
    </rPh>
    <phoneticPr fontId="1"/>
  </si>
  <si>
    <t>４　外来感染対策向上加算</t>
    <rPh sb="2" eb="4">
      <t>ガイライカ</t>
    </rPh>
    <rPh sb="4" eb="6">
      <t>カンセンタ</t>
    </rPh>
    <rPh sb="6" eb="8">
      <t>タイサクコ</t>
    </rPh>
    <rPh sb="8" eb="10">
      <t>コウジョウカ</t>
    </rPh>
    <rPh sb="10" eb="12">
      <t>カサン</t>
    </rPh>
    <phoneticPr fontId="1"/>
  </si>
  <si>
    <t>地域の医師会の名称（※１）</t>
    <rPh sb="0" eb="2">
      <t>チイキイ</t>
    </rPh>
    <rPh sb="3" eb="6">
      <t>イシカイメ</t>
    </rPh>
    <rPh sb="7" eb="9">
      <t>メイショウ</t>
    </rPh>
    <phoneticPr fontId="1"/>
  </si>
  <si>
    <t>院内感染対策に関する研修又は訓練に参加した日時
（※２）</t>
  </si>
  <si>
    <t>月</t>
    <rPh sb="0" eb="0">
      <t>ツキ</t>
    </rPh>
    <phoneticPr fontId="1"/>
  </si>
  <si>
    <t>6　障害者支援施設等感染対策向上加算（Ⅱ）に係る届出</t>
    <rPh sb="2" eb="5">
      <t>ショウガイシャシ</t>
    </rPh>
    <rPh sb="5" eb="7">
      <t>シエンシ</t>
    </rPh>
    <rPh sb="7" eb="9">
      <t>シセツカ</t>
    </rPh>
    <rPh sb="22" eb="23">
      <t>カカト</t>
    </rPh>
    <rPh sb="24" eb="26">
      <t>トドケデ</t>
    </rPh>
    <phoneticPr fontId="1"/>
  </si>
  <si>
    <t>施設内で感染者が発生した場合の対応に係る実地指導を行った医療機関の名称</t>
    <rPh sb="0" eb="3">
      <t>シセツナイカ</t>
    </rPh>
    <rPh sb="4" eb="7">
      <t>カンセンシャハ</t>
    </rPh>
    <rPh sb="8" eb="10">
      <t>ハッセイバ</t>
    </rPh>
    <rPh sb="12" eb="14">
      <t>バアイタ</t>
    </rPh>
    <rPh sb="15" eb="17">
      <t>タイオウカ</t>
    </rPh>
    <rPh sb="18" eb="19">
      <t>カカジ</t>
    </rPh>
    <rPh sb="20" eb="22">
      <t>ジッチシ</t>
    </rPh>
    <rPh sb="22" eb="24">
      <t>シドウオ</t>
    </rPh>
    <rPh sb="25" eb="26">
      <t>オコナイ</t>
    </rPh>
    <rPh sb="28" eb="30">
      <t>イリョウキ</t>
    </rPh>
    <rPh sb="30" eb="32">
      <t>キカンメ</t>
    </rPh>
    <rPh sb="33" eb="35">
      <t>メイショウ</t>
    </rPh>
    <phoneticPr fontId="1"/>
  </si>
  <si>
    <t>１　 感染対策向上加算１</t>
    <rPh sb="3" eb="5">
      <t>カンセンタ</t>
    </rPh>
    <rPh sb="5" eb="7">
      <t>タイサクコ</t>
    </rPh>
    <rPh sb="7" eb="9">
      <t>コウジョウカ</t>
    </rPh>
    <rPh sb="9" eb="11">
      <t>カサン</t>
    </rPh>
    <phoneticPr fontId="1"/>
  </si>
  <si>
    <t>３　 感染対策向上加算３</t>
    <rPh sb="3" eb="5">
      <t>カンセンタ</t>
    </rPh>
    <rPh sb="5" eb="7">
      <t>タイサクコ</t>
    </rPh>
    <rPh sb="7" eb="9">
      <t>コウジョウカ</t>
    </rPh>
    <rPh sb="9" eb="11">
      <t>カサン</t>
    </rPh>
    <phoneticPr fontId="1"/>
  </si>
  <si>
    <t>実地指導を受けた日時</t>
    <rPh sb="0" eb="2">
      <t>ジッチシ</t>
    </rPh>
    <rPh sb="2" eb="4">
      <t>シドウウ</t>
    </rPh>
    <rPh sb="5" eb="6">
      <t>ウニ</t>
    </rPh>
    <rPh sb="8" eb="10">
      <t>ニチジ</t>
    </rPh>
    <phoneticPr fontId="1"/>
  </si>
  <si>
    <t>注１</t>
    <rPh sb="0" eb="1">
      <t>チュウ</t>
    </rPh>
    <phoneticPr fontId="1"/>
  </si>
  <si>
    <t>　要件を満たすことが分かる根拠書類を準備し、指定権者からの求めがあった場合には、速やかに提出すること。</t>
    <rPh sb="18" eb="20">
      <t>ジュンビシ</t>
    </rPh>
    <rPh sb="22" eb="24">
      <t>シテイケ</t>
    </rPh>
    <rPh sb="24" eb="25">
      <t>ケンシ</t>
    </rPh>
    <rPh sb="25" eb="26">
      <t>シャモ</t>
    </rPh>
    <rPh sb="29" eb="30">
      <t>モトバ</t>
    </rPh>
    <rPh sb="35" eb="37">
      <t>バアイス</t>
    </rPh>
    <rPh sb="40" eb="41">
      <t>スミテ</t>
    </rPh>
    <rPh sb="44" eb="46">
      <t>テイシュツ</t>
    </rPh>
    <phoneticPr fontId="1"/>
  </si>
  <si>
    <t>注２</t>
    <rPh sb="0" eb="1">
      <t>チュウ</t>
    </rPh>
    <phoneticPr fontId="1"/>
  </si>
  <si>
    <t>　障害者支援施設等感染対策向上加算（Ⅱ）で実地指導を行う医療機関等は、診療報酬の感染対策向上加算に係る届出を行っている必要がある。</t>
    <rPh sb="1" eb="8">
      <t>ショウガイシャシエンシセツジ</t>
    </rPh>
    <rPh sb="21" eb="23">
      <t>ジッチシ</t>
    </rPh>
    <rPh sb="23" eb="25">
      <t>シドウオ</t>
    </rPh>
    <rPh sb="26" eb="27">
      <t>オコナイ</t>
    </rPh>
    <rPh sb="28" eb="30">
      <t>イリョウキ</t>
    </rPh>
    <rPh sb="30" eb="32">
      <t>キカント</t>
    </rPh>
    <rPh sb="32" eb="33">
      <t>トウシ</t>
    </rPh>
    <rPh sb="35" eb="37">
      <t>シンリョウホ</t>
    </rPh>
    <rPh sb="37" eb="39">
      <t>ホウシュウカ</t>
    </rPh>
    <rPh sb="40" eb="42">
      <t>カンセンタ</t>
    </rPh>
    <rPh sb="42" eb="44">
      <t>タイサクコ</t>
    </rPh>
    <rPh sb="44" eb="46">
      <t>コウジョウカ</t>
    </rPh>
    <rPh sb="46" eb="48">
      <t>カサンカ</t>
    </rPh>
    <rPh sb="49" eb="50">
      <t>カカト</t>
    </rPh>
    <rPh sb="51" eb="53">
      <t>トドケデオ</t>
    </rPh>
    <rPh sb="54" eb="55">
      <t>オコナヒ</t>
    </rPh>
    <rPh sb="59" eb="61">
      <t>ヒツヨウ</t>
    </rPh>
    <phoneticPr fontId="1"/>
  </si>
  <si>
    <t>注３</t>
    <rPh sb="0" eb="1">
      <t>チュウ</t>
    </rPh>
    <phoneticPr fontId="1"/>
  </si>
  <si>
    <t>　障害者支援施設等感染対策向上加算（Ⅰ）及び（Ⅱ）は併算定が可能である。</t>
    <rPh sb="1" eb="8">
      <t>ショウガイシャシエンシセツオ</t>
    </rPh>
    <rPh sb="20" eb="21">
      <t>オヨヘ</t>
    </rPh>
    <rPh sb="26" eb="27">
      <t>ヘイサ</t>
    </rPh>
    <rPh sb="27" eb="29">
      <t>サンテイカ</t>
    </rPh>
    <rPh sb="30" eb="32">
      <t>カノウ</t>
    </rPh>
    <phoneticPr fontId="1"/>
  </si>
  <si>
    <t>注４</t>
    <rPh sb="0" eb="1">
      <t>チュウ</t>
    </rPh>
    <phoneticPr fontId="1"/>
  </si>
  <si>
    <t>　「院内感染対策の研修または訓練を行った医療機関または地域の医師会」については、医療機関名又は地域の医師会の名称のいずれかを記載して</t>
  </si>
  <si>
    <t>ください。医療機関名を記載する場合には、当該医療機関が届け出ている診療報酬の種類を併せて記載してください。</t>
  </si>
  <si>
    <t>（※１）</t>
  </si>
  <si>
    <t>　研修若しくは訓練を行った医療機関又は地域の医師会のいずれかを記載してください。</t>
    <rPh sb="3" eb="4">
      <t>モマ</t>
    </rPh>
    <rPh sb="17" eb="18">
      <t>マタキ</t>
    </rPh>
    <rPh sb="31" eb="33">
      <t>キサイ</t>
    </rPh>
    <phoneticPr fontId="1"/>
  </si>
  <si>
    <t>（※２）</t>
  </si>
  <si>
    <t>　医療機関等に研修又は訓練の実施予定日を確認し、障害者支援施設等の職員の参加の可否を確認した上で年度内までに当該研修又は訓練に参加</t>
    <rPh sb="24" eb="27">
      <t>ショウガイシャシ</t>
    </rPh>
    <rPh sb="27" eb="29">
      <t>シエンシ</t>
    </rPh>
    <rPh sb="29" eb="31">
      <t>シセツネ</t>
    </rPh>
    <rPh sb="48" eb="51">
      <t>ネンドナイ</t>
    </rPh>
    <phoneticPr fontId="1"/>
  </si>
  <si>
    <t>できる目処がある場合、その予定日を記載してください。</t>
  </si>
  <si>
    <t>（別紙４８）</t>
    <rPh sb="1" eb="3">
      <t>ベッシ</t>
    </rPh>
    <phoneticPr fontId="1"/>
  </si>
  <si>
    <r>
      <t>　　</t>
    </r>
    <r>
      <rPr>
        <sz val="12"/>
        <color indexed="10"/>
        <rFont val="HGｺﾞｼｯｸM"/>
        <family val="3"/>
        <charset val="128"/>
      </rPr>
      <t>　</t>
    </r>
    <r>
      <rPr>
        <sz val="12"/>
        <rFont val="HGｺﾞｼｯｸM"/>
        <family val="3"/>
        <charset val="128"/>
      </rPr>
      <t>年　　　月　　　日</t>
    </r>
  </si>
  <si>
    <t>常勤看護職員等配置加算・看護職員配置加算に関する届出書</t>
    <rPh sb="0" eb="2">
      <t>ジョウキンカ</t>
    </rPh>
    <rPh sb="2" eb="4">
      <t>カンゴシ</t>
    </rPh>
    <rPh sb="4" eb="6">
      <t>ショクイント</t>
    </rPh>
    <rPh sb="6" eb="7">
      <t>トウハ</t>
    </rPh>
    <rPh sb="7" eb="9">
      <t>ハイチカ</t>
    </rPh>
    <rPh sb="9" eb="11">
      <t>カサンカ</t>
    </rPh>
    <rPh sb="12" eb="14">
      <t>カンゴシ</t>
    </rPh>
    <rPh sb="14" eb="16">
      <t>ショクインハ</t>
    </rPh>
    <rPh sb="16" eb="18">
      <t>ハイチカ</t>
    </rPh>
    <rPh sb="18" eb="20">
      <t>カサンカ</t>
    </rPh>
    <rPh sb="21" eb="22">
      <t>カント</t>
    </rPh>
    <rPh sb="24" eb="27">
      <t>トドケデショ</t>
    </rPh>
    <phoneticPr fontId="1"/>
  </si>
  <si>
    <t>異動区分</t>
    <rPh sb="0" eb="1">
      <t>イド</t>
    </rPh>
    <rPh sb="1" eb="2">
      <t>ドウク</t>
    </rPh>
    <rPh sb="2" eb="3">
      <t>クブ</t>
    </rPh>
    <rPh sb="3" eb="4">
      <t>ブン</t>
    </rPh>
    <phoneticPr fontId="1"/>
  </si>
  <si>
    <t>１　新規　　　２　継続　　　３　変更　　　４　終了</t>
    <rPh sb="2" eb="4">
      <t>シンキケ</t>
    </rPh>
    <rPh sb="9" eb="11">
      <t>ケイゾクヘ</t>
    </rPh>
    <rPh sb="16" eb="18">
      <t>ヘンコウシ</t>
    </rPh>
    <rPh sb="23" eb="25">
      <t>シュウリョウ</t>
    </rPh>
    <phoneticPr fontId="1"/>
  </si>
  <si>
    <t>サービスの種類
算定する加算の区分</t>
    <rPh sb="5" eb="7">
      <t>シュルイサ</t>
    </rPh>
    <rPh sb="8" eb="10">
      <t>サンテイカ</t>
    </rPh>
    <rPh sb="12" eb="14">
      <t>カサンク</t>
    </rPh>
    <rPh sb="15" eb="17">
      <t>クブン</t>
    </rPh>
    <phoneticPr fontId="1"/>
  </si>
  <si>
    <t>１　生活介護</t>
    <rPh sb="4" eb="6">
      <t>カイゴ</t>
    </rPh>
    <phoneticPr fontId="1"/>
  </si>
  <si>
    <t>常勤看護職員等配置加算</t>
  </si>
  <si>
    <t>２　短期入所</t>
    <rPh sb="2" eb="4">
      <t>タンキニ</t>
    </rPh>
    <rPh sb="4" eb="6">
      <t>ニュウショ</t>
    </rPh>
    <phoneticPr fontId="1"/>
  </si>
  <si>
    <t>常勤看護職員等配置加算</t>
    <rPh sb="0" eb="2">
      <t>ジョウキンカ</t>
    </rPh>
    <rPh sb="2" eb="4">
      <t>カンゴシ</t>
    </rPh>
    <rPh sb="4" eb="6">
      <t>ショクイント</t>
    </rPh>
    <rPh sb="6" eb="7">
      <t>トウハ</t>
    </rPh>
    <rPh sb="7" eb="9">
      <t>ハイチカ</t>
    </rPh>
    <rPh sb="9" eb="11">
      <t>カサン</t>
    </rPh>
    <phoneticPr fontId="1"/>
  </si>
  <si>
    <t>３　生活訓練</t>
    <rPh sb="2" eb="4">
      <t>セイカツク</t>
    </rPh>
    <rPh sb="4" eb="6">
      <t>クンレン</t>
    </rPh>
    <phoneticPr fontId="1"/>
  </si>
  <si>
    <t>看護職員配置加算（Ⅰ）</t>
    <rPh sb="0" eb="2">
      <t>カンゴシ</t>
    </rPh>
    <rPh sb="2" eb="4">
      <t>ショクインハ</t>
    </rPh>
    <rPh sb="4" eb="6">
      <t>ハイチカ</t>
    </rPh>
    <rPh sb="6" eb="8">
      <t>カサン</t>
    </rPh>
    <phoneticPr fontId="1"/>
  </si>
  <si>
    <t>４　宿泊型自立訓練</t>
  </si>
  <si>
    <t>看護職員配置加算（Ⅱ）</t>
    <rPh sb="0" eb="2">
      <t>カンゴシ</t>
    </rPh>
    <rPh sb="2" eb="4">
      <t>ショクインハ</t>
    </rPh>
    <rPh sb="4" eb="6">
      <t>ハイチカ</t>
    </rPh>
    <rPh sb="6" eb="8">
      <t>カサン</t>
    </rPh>
    <phoneticPr fontId="1"/>
  </si>
  <si>
    <t>５　共同生活援助</t>
    <rPh sb="2" eb="8">
      <t>キョウドウセイカツエンジョ</t>
    </rPh>
    <phoneticPr fontId="1"/>
  </si>
  <si>
    <t>看護職員配置加算</t>
    <rPh sb="0" eb="2">
      <t>カンゴシ</t>
    </rPh>
    <rPh sb="2" eb="4">
      <t>ショクインハ</t>
    </rPh>
    <rPh sb="4" eb="6">
      <t>ハイチカ</t>
    </rPh>
    <rPh sb="6" eb="8">
      <t>カサン</t>
    </rPh>
    <phoneticPr fontId="1"/>
  </si>
  <si>
    <t>看護職員の配置状況
（常勤換算）</t>
    <rPh sb="0" eb="2">
      <t>カンゴシ</t>
    </rPh>
    <rPh sb="2" eb="4">
      <t>ショクインハ</t>
    </rPh>
    <rPh sb="5" eb="7">
      <t>ハイチジ</t>
    </rPh>
    <rPh sb="7" eb="9">
      <t>ジョウキョウジ</t>
    </rPh>
    <rPh sb="11" eb="13">
      <t>ジョウキンカ</t>
    </rPh>
    <rPh sb="13" eb="15">
      <t>カンザン</t>
    </rPh>
    <phoneticPr fontId="1"/>
  </si>
  <si>
    <t>保健師</t>
    <rPh sb="0" eb="2">
      <t>ホケンシ</t>
    </rPh>
    <phoneticPr fontId="1"/>
  </si>
  <si>
    <r>
      <rPr>
        <sz val="9"/>
        <rFont val="HGｺﾞｼｯｸM"/>
        <family val="3"/>
        <charset val="128"/>
      </rPr>
      <t>加算区分</t>
    </r>
    <r>
      <rPr>
        <sz val="10"/>
        <rFont val="HGｺﾞｼｯｸM"/>
        <family val="3"/>
        <charset val="128"/>
      </rPr>
      <t xml:space="preserve">
　１
  ２
  ３
　４</t>
    </r>
    <rPh sb="0" eb="2">
      <t>カサンク</t>
    </rPh>
    <rPh sb="2" eb="4">
      <t>クブン</t>
    </rPh>
    <phoneticPr fontId="1"/>
  </si>
  <si>
    <t>該当
・
非該当</t>
    <rPh sb="0" eb="2">
      <t>ガイトウヒ</t>
    </rPh>
    <rPh sb="7" eb="10">
      <t>ヒガイトウ</t>
    </rPh>
    <phoneticPr fontId="1"/>
  </si>
  <si>
    <t>准看護師</t>
    <rPh sb="0" eb="3">
      <t>ジュンカンゴシ</t>
    </rPh>
    <phoneticPr fontId="1"/>
  </si>
  <si>
    <t>看護職員の必要数
（共同生活援助のみ）</t>
    <rPh sb="0" eb="2">
      <t>カンゴシ</t>
    </rPh>
    <rPh sb="2" eb="4">
      <t>ショクインヒ</t>
    </rPh>
    <rPh sb="5" eb="8">
      <t>ヒツヨウスウキ</t>
    </rPh>
    <rPh sb="10" eb="16">
      <t>キョウドウセイカツエンジョ</t>
    </rPh>
    <phoneticPr fontId="1"/>
  </si>
  <si>
    <t>前年度の平均利用者数</t>
    <rPh sb="0" eb="3">
      <t>ゼンネンドヘ</t>
    </rPh>
    <rPh sb="4" eb="10">
      <t>ヘイキンリヨウシャスウ</t>
    </rPh>
    <phoneticPr fontId="1"/>
  </si>
  <si>
    <r>
      <rPr>
        <sz val="9"/>
        <rFont val="HGｺﾞｼｯｸM"/>
        <family val="3"/>
        <charset val="128"/>
      </rPr>
      <t>加算区分</t>
    </r>
    <r>
      <rPr>
        <sz val="10"/>
        <rFont val="HGｺﾞｼｯｸM"/>
        <family val="3"/>
        <charset val="128"/>
      </rPr>
      <t xml:space="preserve">
５ ⇒ 合計1人以上
　　　かつ
　　　左の必要数以上</t>
    </r>
    <rPh sb="26" eb="27">
      <t>ヒダリヒ</t>
    </rPh>
    <rPh sb="28" eb="31">
      <t>ヒツヨウスウイ</t>
    </rPh>
    <rPh sb="31" eb="33">
      <t>イジョウ</t>
    </rPh>
    <phoneticPr fontId="1"/>
  </si>
  <si>
    <t>該当
・
非該当</t>
  </si>
  <si>
    <t>利用者数を
20で除した数
（必要数）</t>
    <rPh sb="0" eb="2">
      <t>リヨウシ</t>
    </rPh>
    <rPh sb="2" eb="3">
      <t>シャス</t>
    </rPh>
    <rPh sb="3" eb="4">
      <t>スウジ</t>
    </rPh>
    <rPh sb="9" eb="10">
      <t>ジョス</t>
    </rPh>
    <rPh sb="12" eb="13">
      <t>スウヒ</t>
    </rPh>
    <rPh sb="15" eb="18">
      <t>ヒツヨウスウ</t>
    </rPh>
    <phoneticPr fontId="1"/>
  </si>
  <si>
    <t>１．従業者の勤務の体制及び勤務形態一覧表
２．看護職員の資格を証する書類の写し</t>
    <rPh sb="23" eb="25">
      <t>カンゴシ</t>
    </rPh>
    <rPh sb="25" eb="27">
      <t>ショクインシ</t>
    </rPh>
    <rPh sb="28" eb="30">
      <t>シカクシ</t>
    </rPh>
    <rPh sb="31" eb="32">
      <t>ショウシ</t>
    </rPh>
    <rPh sb="34" eb="36">
      <t>ショルイウ</t>
    </rPh>
    <rPh sb="37" eb="38">
      <t>ウツ</t>
    </rPh>
    <phoneticPr fontId="1"/>
  </si>
  <si>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チュウセ</t>
    </rPh>
    <rPh sb="3" eb="5">
      <t>セイカツカ</t>
    </rPh>
    <rPh sb="5" eb="7">
      <t>カイゴカ</t>
    </rPh>
    <rPh sb="8" eb="9">
      <t>カカカ</t>
    </rPh>
    <rPh sb="10" eb="12">
      <t>カサンサ</t>
    </rPh>
    <rPh sb="13" eb="15">
      <t>サンテイジ</t>
    </rPh>
    <rPh sb="17" eb="20">
      <t>ジギョウショフ</t>
    </rPh>
    <rPh sb="25" eb="27">
      <t>フクスウタ</t>
    </rPh>
    <rPh sb="32" eb="34">
      <t>タンイセ</t>
    </rPh>
    <rPh sb="35" eb="37">
      <t>セッテイバ</t>
    </rPh>
    <rPh sb="41" eb="43">
      <t>バアイカ</t>
    </rPh>
    <rPh sb="44" eb="46">
      <t>カサンサ</t>
    </rPh>
    <rPh sb="50" eb="52">
      <t>サンテイタ</t>
    </rPh>
    <rPh sb="58" eb="60">
      <t>タンイホ</t>
    </rPh>
    <rPh sb="63" eb="65">
      <t>ホンショサ</t>
    </rPh>
    <rPh sb="66" eb="68">
      <t>サクセイカ</t>
    </rPh>
    <rPh sb="76" eb="78">
      <t>カサンサ</t>
    </rPh>
    <rPh sb="79" eb="81">
      <t>サンテイリ</t>
    </rPh>
    <rPh sb="98" eb="100">
      <t>リヨウテ</t>
    </rPh>
    <rPh sb="100" eb="102">
      <t>テイインオ</t>
    </rPh>
    <rPh sb="103" eb="104">
      <t>オウサ</t>
    </rPh>
    <rPh sb="106" eb="108">
      <t>サンテイ</t>
    </rPh>
    <phoneticPr fontId="1"/>
  </si>
  <si>
    <t>注２　共同生活援助における届出に係る看護職員は、指定障害福祉サービス基準に規定されている常勤
　　換算方法により配置が定められた員数の従業者に加えて配置されている者に限る。</t>
    <rPh sb="0" eb="1">
      <t>チュウキ</t>
    </rPh>
    <rPh sb="3" eb="5">
      <t>キョウドウセ</t>
    </rPh>
    <rPh sb="5" eb="7">
      <t>セイカツエ</t>
    </rPh>
    <rPh sb="7" eb="9">
      <t>エンジョト</t>
    </rPh>
    <rPh sb="13" eb="15">
      <t>トドケデカ</t>
    </rPh>
    <rPh sb="16" eb="17">
      <t>カカカ</t>
    </rPh>
    <rPh sb="18" eb="20">
      <t>カンゴシ</t>
    </rPh>
    <rPh sb="20" eb="22">
      <t>ショクインシ</t>
    </rPh>
    <rPh sb="24" eb="26">
      <t>シテイシ</t>
    </rPh>
    <rPh sb="26" eb="28">
      <t>ショウガイフ</t>
    </rPh>
    <rPh sb="28" eb="30">
      <t>フクシキ</t>
    </rPh>
    <rPh sb="34" eb="36">
      <t>キジュンキ</t>
    </rPh>
    <rPh sb="37" eb="39">
      <t>キテイジ</t>
    </rPh>
    <rPh sb="44" eb="46">
      <t>ジョウキンカ</t>
    </rPh>
    <rPh sb="49" eb="51">
      <t>カンザンホ</t>
    </rPh>
    <rPh sb="51" eb="53">
      <t>ホウホウハ</t>
    </rPh>
    <rPh sb="56" eb="58">
      <t>ハイチサ</t>
    </rPh>
    <rPh sb="59" eb="60">
      <t>サダイ</t>
    </rPh>
    <rPh sb="64" eb="66">
      <t>インズウジ</t>
    </rPh>
    <rPh sb="67" eb="70">
      <t>ジュウギョウシャク</t>
    </rPh>
    <rPh sb="71" eb="72">
      <t>クワハ</t>
    </rPh>
    <rPh sb="74" eb="76">
      <t>ハイチモ</t>
    </rPh>
    <rPh sb="81" eb="82">
      <t>モノカ</t>
    </rPh>
    <rPh sb="83" eb="84">
      <t>カギ</t>
    </rPh>
    <phoneticPr fontId="1"/>
  </si>
  <si>
    <t>注３　前年度に当該加算を算定しており、新年度も引き続き算定するものとしてこの届出書を提出する
　　場合（共同生活援助の場合は必須）には、「異動区分」欄において「２　継続」に○を付すこと。</t>
    <rPh sb="0" eb="1">
      <t>チュウゼ</t>
    </rPh>
    <rPh sb="3" eb="6">
      <t>ゼンネンドト</t>
    </rPh>
    <rPh sb="7" eb="9">
      <t>トウガイカ</t>
    </rPh>
    <rPh sb="9" eb="11">
      <t>カサンサ</t>
    </rPh>
    <rPh sb="12" eb="14">
      <t>サンテイシ</t>
    </rPh>
    <rPh sb="19" eb="22">
      <t>シンネンドヒ</t>
    </rPh>
    <rPh sb="23" eb="24">
      <t>ヒツ</t>
    </rPh>
    <rPh sb="25" eb="26">
      <t>ツヅサ</t>
    </rPh>
    <rPh sb="27" eb="29">
      <t>サンテイト</t>
    </rPh>
    <rPh sb="38" eb="41">
      <t>トドケデショテ</t>
    </rPh>
    <rPh sb="42" eb="44">
      <t>テイシュツバ</t>
    </rPh>
    <rPh sb="49" eb="51">
      <t>バアイキ</t>
    </rPh>
    <rPh sb="52" eb="58">
      <t>キョウドウセイカツエンジョバ</t>
    </rPh>
    <rPh sb="59" eb="61">
      <t>バアイヒ</t>
    </rPh>
    <rPh sb="62" eb="64">
      <t>ヒッスイ</t>
    </rPh>
    <rPh sb="69" eb="71">
      <t>イドウク</t>
    </rPh>
    <rPh sb="71" eb="73">
      <t>クブンラ</t>
    </rPh>
    <rPh sb="74" eb="75">
      <t>ランケ</t>
    </rPh>
    <rPh sb="82" eb="84">
      <t>ケイゾクフ</t>
    </rPh>
    <rPh sb="88" eb="89">
      <t>フ</t>
    </rPh>
    <phoneticPr fontId="1"/>
  </si>
  <si>
    <t>　　　　　　　　年　　　　月　　　日</t>
    <rPh sb="8" eb="9">
      <t>ネンガ</t>
    </rPh>
    <rPh sb="13" eb="14">
      <t>ガツニ</t>
    </rPh>
    <rPh sb="17" eb="18">
      <t>ニチ</t>
    </rPh>
    <phoneticPr fontId="1"/>
  </si>
  <si>
    <t>食事提供体制加算に関する届出書</t>
    <rPh sb="0" eb="2">
      <t>ショクジテ</t>
    </rPh>
    <rPh sb="2" eb="4">
      <t>テイキョウタ</t>
    </rPh>
    <rPh sb="4" eb="6">
      <t>タイセイカ</t>
    </rPh>
    <rPh sb="6" eb="8">
      <t>カサンカ</t>
    </rPh>
    <rPh sb="9" eb="10">
      <t>カント</t>
    </rPh>
    <rPh sb="12" eb="15">
      <t>トドケデショ</t>
    </rPh>
    <phoneticPr fontId="1"/>
  </si>
  <si>
    <t>１　事業所の名称</t>
    <rPh sb="2" eb="5">
      <t>ジギョウショメ</t>
    </rPh>
    <rPh sb="6" eb="8">
      <t>メイショウ</t>
    </rPh>
    <phoneticPr fontId="1"/>
  </si>
  <si>
    <t>３　異動区分</t>
    <rPh sb="2" eb="6">
      <t>イドウクブン</t>
    </rPh>
    <phoneticPr fontId="1"/>
  </si>
  <si>
    <t>食事の提供体制</t>
    <rPh sb="0" eb="2">
      <t>ショクジテ</t>
    </rPh>
    <rPh sb="3" eb="5">
      <t>テイキョウタ</t>
    </rPh>
    <rPh sb="5" eb="7">
      <t>タイセイ</t>
    </rPh>
    <phoneticPr fontId="1"/>
  </si>
  <si>
    <t>　</t>
  </si>
  <si>
    <t>名</t>
    <rPh sb="0" eb="0">
      <t>メイ</t>
    </rPh>
    <phoneticPr fontId="1"/>
  </si>
  <si>
    <t>栄養士</t>
    <rPh sb="0" eb="1">
      <t>サカエヨ</t>
    </rPh>
    <rPh sb="1" eb="2">
      <t>ヨウシ</t>
    </rPh>
    <rPh sb="2" eb="3">
      <t>シ</t>
    </rPh>
    <phoneticPr fontId="1"/>
  </si>
  <si>
    <t>保健所等との連携により、管理栄養士等が関与している場合</t>
  </si>
  <si>
    <t>連携先名</t>
  </si>
  <si>
    <t>業務委託により食事提供を行う場合</t>
    <rPh sb="0" eb="2">
      <t>ギョウムイ</t>
    </rPh>
    <rPh sb="2" eb="4">
      <t>イタクシ</t>
    </rPh>
    <rPh sb="7" eb="9">
      <t>ショクジテ</t>
    </rPh>
    <rPh sb="9" eb="11">
      <t>テイキョウオ</t>
    </rPh>
    <rPh sb="12" eb="13">
      <t>オコナバ</t>
    </rPh>
    <rPh sb="14" eb="16">
      <t>バアイ</t>
    </rPh>
    <phoneticPr fontId="1"/>
  </si>
  <si>
    <t>委託業務内容</t>
    <rPh sb="0" eb="2">
      <t>イタクギ</t>
    </rPh>
    <rPh sb="2" eb="4">
      <t>ギョウムナ</t>
    </rPh>
    <rPh sb="4" eb="6">
      <t>ナイヨウ</t>
    </rPh>
    <phoneticPr fontId="1"/>
  </si>
  <si>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チュウジ</t>
    </rPh>
    <rPh sb="5" eb="8">
      <t>ジギョウショナ</t>
    </rPh>
    <rPh sb="8" eb="9">
      <t>ナイチ</t>
    </rPh>
    <rPh sb="10" eb="12">
      <t>チョウリオ</t>
    </rPh>
    <rPh sb="13" eb="14">
      <t>オコナバ</t>
    </rPh>
    <rPh sb="15" eb="17">
      <t>バアイシ</t>
    </rPh>
    <rPh sb="18" eb="20">
      <t>ショクジテ</t>
    </rPh>
    <rPh sb="20" eb="22">
      <t>テイキョウカ</t>
    </rPh>
    <rPh sb="30" eb="32">
      <t>カンリエ</t>
    </rPh>
    <rPh sb="32" eb="35">
      <t>エイヨウシエ</t>
    </rPh>
    <rPh sb="36" eb="39">
      <t>エイヨウシシ</t>
    </rPh>
    <rPh sb="57" eb="58">
      <t>ショナ</t>
    </rPh>
    <rPh sb="58" eb="59">
      <t>ナイチ</t>
    </rPh>
    <rPh sb="61" eb="63">
      <t>チョウリギ</t>
    </rPh>
    <rPh sb="63" eb="65">
      <t>ギョウムセ</t>
    </rPh>
    <rPh sb="66" eb="68">
      <t>セイカツシ</t>
    </rPh>
    <rPh sb="68" eb="70">
      <t>シエンイ</t>
    </rPh>
    <rPh sb="70" eb="71">
      <t>インギ</t>
    </rPh>
    <rPh sb="72" eb="74">
      <t>ギョウムク</t>
    </rPh>
    <rPh sb="76" eb="78">
      <t>クベツサ</t>
    </rPh>
    <rPh sb="337" eb="338">
      <t>サイイ</t>
    </rPh>
    <rPh sb="339" eb="342">
      <t>イタクサキカ</t>
    </rPh>
    <rPh sb="343" eb="348">
      <t>カンリエイヨウシマ</t>
    </rPh>
    <rPh sb="348" eb="349">
      <t>マタエ</t>
    </rPh>
    <rPh sb="350" eb="353">
      <t>エイヨウシウ</t>
    </rPh>
    <rPh sb="354" eb="356">
      <t>ウムカ</t>
    </rPh>
    <rPh sb="357" eb="358">
      <t>カナラ</t>
    </rPh>
    <phoneticPr fontId="1"/>
  </si>
  <si>
    <t>人員配置体制加算に関する届出書（共同生活援助）</t>
    <rPh sb="0" eb="2">
      <t>ジンインハ</t>
    </rPh>
    <rPh sb="2" eb="4">
      <t>ハイチタ</t>
    </rPh>
    <rPh sb="4" eb="6">
      <t>タイセイカ</t>
    </rPh>
    <rPh sb="6" eb="8">
      <t>カサンカ</t>
    </rPh>
    <rPh sb="9" eb="10">
      <t>カント</t>
    </rPh>
    <rPh sb="12" eb="14">
      <t>トドケデシ</t>
    </rPh>
    <rPh sb="14" eb="15">
      <t>ショキ</t>
    </rPh>
    <rPh sb="16" eb="18">
      <t>キョウドウセ</t>
    </rPh>
    <rPh sb="18" eb="20">
      <t>セイカツエ</t>
    </rPh>
    <rPh sb="20" eb="22">
      <t>エンジョ</t>
    </rPh>
    <phoneticPr fontId="1"/>
  </si>
  <si>
    <t>１　法人・事業所の名称</t>
    <rPh sb="2" eb="4">
      <t>ホウジンジ</t>
    </rPh>
    <rPh sb="5" eb="8">
      <t>ジギョウショメ</t>
    </rPh>
    <rPh sb="9" eb="11">
      <t>メイショウ</t>
    </rPh>
    <phoneticPr fontId="1"/>
  </si>
  <si>
    <t>３　サービス種別</t>
    <rPh sb="6" eb="8">
      <t>シュベツ</t>
    </rPh>
    <phoneticPr fontId="1"/>
  </si>
  <si>
    <t>１　介護サービス包括型　　　　２　外部サービス利用型　　　　　３　日中サービス支援型　</t>
    <rPh sb="2" eb="4">
      <t>カイゴホ</t>
    </rPh>
    <rPh sb="8" eb="10">
      <t>ホウカツガ</t>
    </rPh>
    <rPh sb="10" eb="11">
      <t>ガタガ</t>
    </rPh>
    <rPh sb="17" eb="19">
      <t>ガイブリ</t>
    </rPh>
    <rPh sb="23" eb="26">
      <t>リヨウガタニ</t>
    </rPh>
    <rPh sb="33" eb="35">
      <t>ニッチュウシ</t>
    </rPh>
    <rPh sb="39" eb="42">
      <t>シエンガタ</t>
    </rPh>
    <phoneticPr fontId="1"/>
  </si>
  <si>
    <t>４　申請する加算区分</t>
    <rPh sb="2" eb="4">
      <t>シンセイカ</t>
    </rPh>
    <rPh sb="6" eb="8">
      <t>カサンク</t>
    </rPh>
    <rPh sb="8" eb="10">
      <t>クブン</t>
    </rPh>
    <phoneticPr fontId="1"/>
  </si>
  <si>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ジンインハ</t>
    </rPh>
    <rPh sb="2" eb="4">
      <t>ハイチタ</t>
    </rPh>
    <rPh sb="4" eb="6">
      <t>タイセイカ</t>
    </rPh>
    <rPh sb="6" eb="8">
      <t>カサン</t>
    </rPh>
    <phoneticPr fontId="1"/>
  </si>
  <si>
    <t>５　利用者数</t>
    <rPh sb="2" eb="5">
      <t>リヨウシャス</t>
    </rPh>
    <rPh sb="5" eb="6">
      <t>スウ</t>
    </rPh>
    <phoneticPr fontId="1"/>
  </si>
  <si>
    <t>前年度の利用者数の
平均値</t>
    <rPh sb="0" eb="3">
      <t>ゼンネンドリ</t>
    </rPh>
    <rPh sb="4" eb="7">
      <t>リヨウシャス</t>
    </rPh>
    <rPh sb="7" eb="8">
      <t>スウヘ</t>
    </rPh>
    <rPh sb="10" eb="12">
      <t>ヘイキンチ</t>
    </rPh>
    <rPh sb="12" eb="13">
      <t>チ</t>
    </rPh>
    <phoneticPr fontId="1"/>
  </si>
  <si>
    <t>※　新設の場合は推定値</t>
    <rPh sb="2" eb="4">
      <t>シンセツバ</t>
    </rPh>
    <rPh sb="5" eb="7">
      <t>バアイス</t>
    </rPh>
    <rPh sb="8" eb="11">
      <t>スイテイチ</t>
    </rPh>
    <phoneticPr fontId="1"/>
  </si>
  <si>
    <t>６　人員体制</t>
    <rPh sb="2" eb="4">
      <t>ジンインタ</t>
    </rPh>
    <rPh sb="4" eb="6">
      <t>タイセイ</t>
    </rPh>
    <phoneticPr fontId="1"/>
  </si>
  <si>
    <t>特定従業者数換算で（　12：１　・　30：１　・　7.5：１　・　20：１　）以上加配</t>
    <rPh sb="0" eb="2">
      <t>トクテイジ</t>
    </rPh>
    <rPh sb="2" eb="5">
      <t>ジュウギョウシャス</t>
    </rPh>
    <rPh sb="5" eb="6">
      <t>スウカ</t>
    </rPh>
    <rPh sb="6" eb="8">
      <t>カンザンイ</t>
    </rPh>
    <rPh sb="39" eb="41">
      <t>イジョウカ</t>
    </rPh>
    <rPh sb="41" eb="43">
      <t>カハイ</t>
    </rPh>
    <phoneticPr fontId="1"/>
  </si>
  <si>
    <t>７　人員配置の状況</t>
    <rPh sb="2" eb="4">
      <t>ジンインハ</t>
    </rPh>
    <rPh sb="4" eb="6">
      <t>ハイチジ</t>
    </rPh>
    <rPh sb="7" eb="9">
      <t>ジョウキョウ</t>
    </rPh>
    <phoneticPr fontId="1"/>
  </si>
  <si>
    <t>○基準上置くべき従業者数</t>
  </si>
  <si>
    <t>合計（a）</t>
    <rPh sb="0" eb="2">
      <t>ゴウケイ</t>
    </rPh>
    <phoneticPr fontId="1"/>
  </si>
  <si>
    <t>人数</t>
    <rPh sb="0" eb="1">
      <t>ニンズウ</t>
    </rPh>
    <phoneticPr fontId="1"/>
  </si>
  <si>
    <t>勤務延べ
時間数</t>
    <rPh sb="0" eb="3">
      <t>キンムノジ</t>
    </rPh>
    <rPh sb="5" eb="8">
      <t>ジカンスウ</t>
    </rPh>
    <phoneticPr fontId="1"/>
  </si>
  <si>
    <t>時間</t>
    <rPh sb="0" eb="1">
      <t>ジカン</t>
    </rPh>
    <phoneticPr fontId="1"/>
  </si>
  <si>
    <t>○人員配置体制加算の算定において必要な加配数</t>
    <rPh sb="16" eb="18">
      <t>ヒツヨウ</t>
    </rPh>
    <phoneticPr fontId="1"/>
  </si>
  <si>
    <t>世話人等（ｂ）</t>
    <rPh sb="0" eb="3">
      <t>セワニンナ</t>
    </rPh>
    <rPh sb="3" eb="4">
      <t>ナド</t>
    </rPh>
    <phoneticPr fontId="1"/>
  </si>
  <si>
    <t>調整数（c）</t>
    <rPh sb="0" eb="2">
      <t>チョウセイス</t>
    </rPh>
    <rPh sb="2" eb="3">
      <t>スウ</t>
    </rPh>
    <phoneticPr fontId="1"/>
  </si>
  <si>
    <t>○人員配置体制加算の算定において必要な特定従業者数の合計( a ＋ b ＋ c )</t>
    <rPh sb="16" eb="18">
      <t>ヒツヨウト</t>
    </rPh>
    <rPh sb="19" eb="24">
      <t>トクテイジュウギョウシャス</t>
    </rPh>
    <rPh sb="24" eb="25">
      <t>スウゴ</t>
    </rPh>
    <rPh sb="26" eb="28">
      <t>ゴウケイ</t>
    </rPh>
    <phoneticPr fontId="1"/>
  </si>
  <si>
    <t>世話人等</t>
    <rPh sb="0" eb="3">
      <t>セワニンナ</t>
    </rPh>
    <rPh sb="3" eb="4">
      <t>ナド</t>
    </rPh>
    <phoneticPr fontId="1"/>
  </si>
  <si>
    <t>○実際の特定従業者数</t>
    <rPh sb="1" eb="3">
      <t>ジッサイト</t>
    </rPh>
    <rPh sb="4" eb="6">
      <t>トクテイジ</t>
    </rPh>
    <rPh sb="6" eb="9">
      <t>ジュウギョウシャス</t>
    </rPh>
    <rPh sb="9" eb="10">
      <t>スウ</t>
    </rPh>
    <phoneticPr fontId="1"/>
  </si>
  <si>
    <t>世話人等</t>
    <rPh sb="0" eb="3">
      <t>セワニント</t>
    </rPh>
    <rPh sb="3" eb="4">
      <t>トウ</t>
    </rPh>
    <phoneticPr fontId="1"/>
  </si>
  <si>
    <t>人員配置体制加算　算定の可否</t>
    <rPh sb="0" eb="2">
      <t>ジンインハ</t>
    </rPh>
    <rPh sb="2" eb="4">
      <t>ハイチタ</t>
    </rPh>
    <rPh sb="4" eb="6">
      <t>タイセイカ</t>
    </rPh>
    <rPh sb="6" eb="8">
      <t>カサンサ</t>
    </rPh>
    <rPh sb="9" eb="11">
      <t>サンテイカ</t>
    </rPh>
    <rPh sb="12" eb="14">
      <t>カヒ</t>
    </rPh>
    <phoneticPr fontId="1"/>
  </si>
  <si>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チュウチ</t>
    </rPh>
    <rPh sb="41" eb="42">
      <t>チュウベ</t>
    </rPh>
    <rPh sb="56" eb="58">
      <t>ベッシジ</t>
    </rPh>
    <rPh sb="59" eb="61">
      <t>ジンインハ</t>
    </rPh>
    <rPh sb="61" eb="63">
      <t>ハイチタ</t>
    </rPh>
    <rPh sb="63" eb="65">
      <t>タイセイカ</t>
    </rPh>
    <rPh sb="65" eb="68">
      <t>カクニンヒョウオ</t>
    </rPh>
    <rPh sb="68" eb="69">
      <t>オヨサ</t>
    </rPh>
    <rPh sb="70" eb="72">
      <t>サンコウヒ</t>
    </rPh>
    <rPh sb="72" eb="73">
      <t>ヒョウサ</t>
    </rPh>
    <rPh sb="74" eb="76">
      <t>サンコウチ</t>
    </rPh>
    <rPh sb="94" eb="95">
      <t>チュウカ</t>
    </rPh>
    <rPh sb="110" eb="112">
      <t>カショチ</t>
    </rPh>
    <rPh sb="124" eb="125">
      <t>チュウダ</t>
    </rPh>
    <rPh sb="204" eb="205">
      <t>ダイゴ</t>
    </rPh>
    <rPh sb="207" eb="208">
      <t>ゴウキ</t>
    </rPh>
    <rPh sb="210" eb="212">
      <t>キテイサ</t>
    </rPh>
    <rPh sb="227" eb="229">
      <t>サンテイジ</t>
    </rPh>
    <rPh sb="231" eb="234">
      <t>ジュウギョウシャカ</t>
    </rPh>
    <rPh sb="234" eb="235">
      <t>カズ</t>
    </rPh>
    <phoneticPr fontId="1"/>
  </si>
  <si>
    <t>（別紙４９）</t>
    <rPh sb="1" eb="3">
      <t>ベッシ</t>
    </rPh>
    <phoneticPr fontId="1"/>
  </si>
  <si>
    <t>○</t>
  </si>
  <si>
    <t>法人・事業所名</t>
    <rPh sb="0" eb="2">
      <t>ホウジンジ</t>
    </rPh>
    <rPh sb="3" eb="6">
      <t>ジギョウショメ</t>
    </rPh>
    <rPh sb="6" eb="7">
      <t>メイ</t>
    </rPh>
    <phoneticPr fontId="25"/>
  </si>
  <si>
    <t>事業所番号</t>
    <rPh sb="0" eb="3">
      <t>ジギョウショバ</t>
    </rPh>
    <rPh sb="3" eb="5">
      <t>バンゴウ</t>
    </rPh>
    <phoneticPr fontId="25"/>
  </si>
  <si>
    <t>定員</t>
    <rPh sb="0" eb="1">
      <t>テイイン</t>
    </rPh>
    <phoneticPr fontId="25"/>
  </si>
  <si>
    <t>１　サービス類型</t>
    <rPh sb="6" eb="8">
      <t>ルイケイ</t>
    </rPh>
    <phoneticPr fontId="1"/>
  </si>
  <si>
    <t>３　利用者数</t>
    <rPh sb="2" eb="5">
      <t>リヨウシャス</t>
    </rPh>
    <rPh sb="5" eb="6">
      <t>スウ</t>
    </rPh>
    <phoneticPr fontId="1"/>
  </si>
  <si>
    <t>介護サービス包括型事業所</t>
    <rPh sb="0" eb="2">
      <t>カイゴジ</t>
    </rPh>
    <rPh sb="9" eb="11">
      <t>ジギョウシ</t>
    </rPh>
    <rPh sb="11" eb="12">
      <t>ショ</t>
    </rPh>
    <phoneticPr fontId="1"/>
  </si>
  <si>
    <t>区分１以下</t>
    <rPh sb="0" eb="2">
      <t>クブンイ</t>
    </rPh>
    <rPh sb="3" eb="5">
      <t>イカ</t>
    </rPh>
    <phoneticPr fontId="1"/>
  </si>
  <si>
    <t>区分２</t>
    <rPh sb="0" eb="2">
      <t>クブン</t>
    </rPh>
    <phoneticPr fontId="1"/>
  </si>
  <si>
    <t>区分３</t>
    <rPh sb="0" eb="2">
      <t>クブン</t>
    </rPh>
    <phoneticPr fontId="1"/>
  </si>
  <si>
    <t>区分４</t>
    <rPh sb="0" eb="2">
      <t>クブン</t>
    </rPh>
    <phoneticPr fontId="1"/>
  </si>
  <si>
    <t>外部サービス利用型事業所</t>
    <rPh sb="0" eb="2">
      <t>ガイブリ</t>
    </rPh>
    <rPh sb="6" eb="9">
      <t>リヨウガタジ</t>
    </rPh>
    <rPh sb="9" eb="11">
      <t>ジギョウシ</t>
    </rPh>
    <rPh sb="11" eb="12">
      <t>ショ</t>
    </rPh>
    <phoneticPr fontId="1"/>
  </si>
  <si>
    <t>利用者数（平均）</t>
    <rPh sb="0" eb="3">
      <t>リヨウシャス</t>
    </rPh>
    <rPh sb="3" eb="4">
      <t>スウヘ</t>
    </rPh>
    <rPh sb="5" eb="7">
      <t>ヘイキン</t>
    </rPh>
    <phoneticPr fontId="1"/>
  </si>
  <si>
    <t>日中サービス支援型事業所</t>
    <rPh sb="0" eb="2">
      <t>ニッチュウシ</t>
    </rPh>
    <rPh sb="6" eb="8">
      <t>シエンガ</t>
    </rPh>
    <rPh sb="8" eb="9">
      <t>ガタジ</t>
    </rPh>
    <rPh sb="9" eb="11">
      <t>ジギョウシ</t>
    </rPh>
    <rPh sb="11" eb="12">
      <t>ショ</t>
    </rPh>
    <phoneticPr fontId="1"/>
  </si>
  <si>
    <t>個人居宅介護利用者（再掲）</t>
  </si>
  <si>
    <t>定員増人数</t>
    <rPh sb="0" eb="2">
      <t>テイインゾ</t>
    </rPh>
    <rPh sb="2" eb="3">
      <t>ゾウニ</t>
    </rPh>
    <rPh sb="3" eb="5">
      <t>ニンズウ</t>
    </rPh>
    <phoneticPr fontId="1"/>
  </si>
  <si>
    <t>２　運営状況</t>
    <rPh sb="2" eb="4">
      <t>ウンエイジ</t>
    </rPh>
    <rPh sb="4" eb="6">
      <t>ジョウキョウ</t>
    </rPh>
    <phoneticPr fontId="25"/>
  </si>
  <si>
    <t>４　基準上置くべき従業者数</t>
    <rPh sb="2" eb="4">
      <t>キジュンジ</t>
    </rPh>
    <rPh sb="4" eb="5">
      <t>ジョウオ</t>
    </rPh>
    <rPh sb="5" eb="6">
      <t>オジ</t>
    </rPh>
    <rPh sb="9" eb="12">
      <t>ジュウギョウシャス</t>
    </rPh>
    <rPh sb="12" eb="13">
      <t>スウ</t>
    </rPh>
    <phoneticPr fontId="1"/>
  </si>
  <si>
    <t>５　当該事業所における基準上置くべき従業者数</t>
    <rPh sb="2" eb="4">
      <t>トウガイジ</t>
    </rPh>
    <rPh sb="4" eb="7">
      <t>ジギョウショ</t>
    </rPh>
    <phoneticPr fontId="1"/>
  </si>
  <si>
    <t>６　加配している特定従業者数</t>
    <rPh sb="2" eb="4">
      <t>カハイト</t>
    </rPh>
    <rPh sb="8" eb="10">
      <t>トクテイジ</t>
    </rPh>
    <rPh sb="10" eb="13">
      <t>ジュウギョウシャス</t>
    </rPh>
    <rPh sb="13" eb="14">
      <t>スウ</t>
    </rPh>
    <phoneticPr fontId="1"/>
  </si>
  <si>
    <t>①新設又は増改築等の時点から６か月未満</t>
  </si>
  <si>
    <t>常勤換算数</t>
    <rPh sb="0" eb="4">
      <t>ジョウキンカンサンス</t>
    </rPh>
    <rPh sb="4" eb="5">
      <t>スウ</t>
    </rPh>
    <phoneticPr fontId="1"/>
  </si>
  <si>
    <t>特定従業者用の勤務延べ時間数</t>
    <rPh sb="0" eb="2">
      <t>トクテイジ</t>
    </rPh>
    <rPh sb="2" eb="5">
      <t>ジュウギョウシャヨ</t>
    </rPh>
    <rPh sb="5" eb="6">
      <t>ヨウキ</t>
    </rPh>
    <rPh sb="7" eb="9">
      <t>キンム</t>
    </rPh>
    <phoneticPr fontId="1"/>
  </si>
  <si>
    <t>特定従業者数換算数</t>
    <rPh sb="0" eb="5">
      <t>トクテイジュウギョウシャス</t>
    </rPh>
    <rPh sb="5" eb="6">
      <t>スウカ</t>
    </rPh>
    <rPh sb="6" eb="9">
      <t>カンサンスウ</t>
    </rPh>
    <phoneticPr fontId="1"/>
  </si>
  <si>
    <t>②新設又は増改築等の時点から６か月以上１年未満</t>
  </si>
  <si>
    <t>常勤換算に
よる人数</t>
    <rPh sb="0" eb="2">
      <t>ジョウキンカ</t>
    </rPh>
    <rPh sb="2" eb="4">
      <t>カンサンニ</t>
    </rPh>
    <rPh sb="8" eb="10">
      <t>ニンズウ</t>
    </rPh>
    <phoneticPr fontId="1"/>
  </si>
  <si>
    <t>勤務延べ
時間数</t>
    <rPh sb="0" eb="3">
      <t>キンムノジ</t>
    </rPh>
    <rPh sb="5" eb="8">
      <t>ジカンスウ</t>
    </rPh>
    <phoneticPr fontId="1"/>
  </si>
  <si>
    <t>特定従業者数換算による人数</t>
    <rPh sb="0" eb="6">
      <t>トクテイジュウギョウシャスウカ</t>
    </rPh>
    <rPh sb="6" eb="8">
      <t>カンサンニ</t>
    </rPh>
    <rPh sb="11" eb="13">
      <t>ニンズウ</t>
    </rPh>
    <phoneticPr fontId="1"/>
  </si>
  <si>
    <t>③新設又は増改築等の時点から１年以上</t>
  </si>
  <si>
    <t>世話人６：１</t>
  </si>
  <si>
    <t>世話人等</t>
    <rPh sb="3" eb="4">
      <t>ナド</t>
    </rPh>
    <phoneticPr fontId="1"/>
  </si>
  <si>
    <t>世話人５：１</t>
  </si>
  <si>
    <t>生活支援員</t>
    <rPh sb="0" eb="2">
      <t>セイカツシ</t>
    </rPh>
    <rPh sb="2" eb="4">
      <t>シエンイ</t>
    </rPh>
    <rPh sb="4" eb="5">
      <t>イン</t>
    </rPh>
    <phoneticPr fontId="1"/>
  </si>
  <si>
    <t>７　人員配置体制加算の算定における必要加配数</t>
    <rPh sb="2" eb="10">
      <t>ジンインハイチタイセイカサンサ</t>
    </rPh>
    <rPh sb="11" eb="13">
      <t>サンテイヒ</t>
    </rPh>
    <rPh sb="17" eb="19">
      <t>ヒツヨウカ</t>
    </rPh>
    <rPh sb="19" eb="21">
      <t>カハイス</t>
    </rPh>
    <rPh sb="21" eb="22">
      <t>スウ</t>
    </rPh>
    <phoneticPr fontId="1"/>
  </si>
  <si>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ホウホウサ</t>
    </rPh>
    <rPh sb="73" eb="75">
      <t>サンシュツバ</t>
    </rPh>
    <rPh sb="78" eb="80">
      <t>バアイア</t>
    </rPh>
    <rPh sb="81" eb="82">
      <t>アタイサ</t>
    </rPh>
    <rPh sb="84" eb="86">
      <t>サブン</t>
    </rPh>
    <phoneticPr fontId="1"/>
  </si>
  <si>
    <t>調整数：</t>
    <rPh sb="0" eb="2">
      <t>チョウセイス</t>
    </rPh>
    <rPh sb="2" eb="3">
      <t>スウ</t>
    </rPh>
    <phoneticPr fontId="1"/>
  </si>
  <si>
    <t>介護包括サービス型・外部サービス利用型</t>
    <rPh sb="0" eb="4">
      <t>カイゴホウカツガ</t>
    </rPh>
    <rPh sb="8" eb="9">
      <t>ガタガ</t>
    </rPh>
    <rPh sb="10" eb="12">
      <t>ガイブリ</t>
    </rPh>
    <rPh sb="16" eb="19">
      <t>リヨウガタ</t>
    </rPh>
    <phoneticPr fontId="1"/>
  </si>
  <si>
    <t>日中サービス支援型</t>
    <rPh sb="0" eb="2">
      <t>ニッチュウシ</t>
    </rPh>
    <rPh sb="6" eb="9">
      <t>シエンガタ</t>
    </rPh>
    <phoneticPr fontId="1"/>
  </si>
  <si>
    <t>12:1の場合</t>
    <rPh sb="5" eb="7">
      <t>バアイ</t>
    </rPh>
    <phoneticPr fontId="1"/>
  </si>
  <si>
    <t>特定従業者数</t>
    <rPh sb="0" eb="5">
      <t>トクテイジュウギョウシャス</t>
    </rPh>
    <rPh sb="5" eb="6">
      <t>スウ</t>
    </rPh>
    <phoneticPr fontId="1"/>
  </si>
  <si>
    <t>勤務延べ時間</t>
    <rPh sb="0" eb="3">
      <t>キンムノジ</t>
    </rPh>
    <rPh sb="4" eb="6">
      <t>ジカン</t>
    </rPh>
    <phoneticPr fontId="1"/>
  </si>
  <si>
    <t>30:1の場合</t>
    <rPh sb="5" eb="7">
      <t>バアイ</t>
    </rPh>
    <phoneticPr fontId="1"/>
  </si>
  <si>
    <t>7.5:1の場合</t>
    <rPh sb="6" eb="8">
      <t>バアイ</t>
    </rPh>
    <phoneticPr fontId="1"/>
  </si>
  <si>
    <t>20:1の場合</t>
    <rPh sb="5" eb="7">
      <t>バアイ</t>
    </rPh>
    <phoneticPr fontId="1"/>
  </si>
  <si>
    <t>不足加配数</t>
    <rPh sb="0" eb="2">
      <t>フソクカ</t>
    </rPh>
    <rPh sb="2" eb="4">
      <t>カハイス</t>
    </rPh>
    <rPh sb="4" eb="5">
      <t>スウ</t>
    </rPh>
    <phoneticPr fontId="1"/>
  </si>
  <si>
    <t>不足調整数</t>
    <rPh sb="0" eb="2">
      <t>フソクチ</t>
    </rPh>
    <rPh sb="2" eb="4">
      <t>チョウセイス</t>
    </rPh>
    <rPh sb="4" eb="5">
      <t>スウ</t>
    </rPh>
    <phoneticPr fontId="1"/>
  </si>
  <si>
    <t>加配状況</t>
    <rPh sb="0" eb="2">
      <t>カハイジ</t>
    </rPh>
    <rPh sb="2" eb="4">
      <t>ジョウキョウ</t>
    </rPh>
    <phoneticPr fontId="1"/>
  </si>
  <si>
    <t>算定要件に対しての加配状況</t>
    <rPh sb="0" eb="4">
      <t>サンテイヨウケンタ</t>
    </rPh>
    <rPh sb="5" eb="6">
      <t>タイカ</t>
    </rPh>
    <rPh sb="9" eb="11">
      <t>カハイジ</t>
    </rPh>
    <rPh sb="11" eb="13">
      <t>ジョウキョウ</t>
    </rPh>
    <phoneticPr fontId="1"/>
  </si>
  <si>
    <t>算定要件に対しての加配状況</t>
  </si>
  <si>
    <t>12:1</t>
  </si>
  <si>
    <t>30:1</t>
  </si>
  <si>
    <t>7.5:1</t>
  </si>
  <si>
    <t>20:1</t>
  </si>
  <si>
    <t>従業者の勤務体制一覧表</t>
  </si>
  <si>
    <t>勤務形態</t>
    <rPh sb="0" eb="2">
      <t>キンムケ</t>
    </rPh>
    <rPh sb="2" eb="4">
      <t>ケイタイ</t>
    </rPh>
    <phoneticPr fontId="1"/>
  </si>
  <si>
    <t>4週の合計</t>
    <rPh sb="1" eb="2">
      <t>シュウゴ</t>
    </rPh>
    <rPh sb="3" eb="5">
      <t>ゴウケイ</t>
    </rPh>
    <phoneticPr fontId="1"/>
  </si>
  <si>
    <t>常勤換算後の人数</t>
    <rPh sb="0" eb="2">
      <t>ジョウキンカ</t>
    </rPh>
    <rPh sb="2" eb="4">
      <t>カンザンゴ</t>
    </rPh>
    <rPh sb="4" eb="5">
      <t>ゴニ</t>
    </rPh>
    <rPh sb="6" eb="8">
      <t>ニンズウ</t>
    </rPh>
    <phoneticPr fontId="1"/>
  </si>
  <si>
    <t>特定従業者換算後の人数</t>
    <rPh sb="0" eb="2">
      <t>トクテイジ</t>
    </rPh>
    <rPh sb="2" eb="5">
      <t>ジュウギョウシャカ</t>
    </rPh>
    <rPh sb="5" eb="7">
      <t>カンザンゴ</t>
    </rPh>
    <rPh sb="7" eb="8">
      <t>ゴニ</t>
    </rPh>
    <rPh sb="9" eb="11">
      <t>ニンズウ</t>
    </rPh>
    <phoneticPr fontId="1"/>
  </si>
  <si>
    <t>兼務先</t>
    <rPh sb="0" eb="2">
      <t>ケンムサ</t>
    </rPh>
    <rPh sb="2" eb="3">
      <t>サキ</t>
    </rPh>
    <phoneticPr fontId="1"/>
  </si>
  <si>
    <t>火</t>
    <rPh sb="0" eb="0">
      <t>カ</t>
    </rPh>
    <phoneticPr fontId="1"/>
  </si>
  <si>
    <t>水</t>
    <rPh sb="0" eb="0">
      <t>スイ</t>
    </rPh>
    <phoneticPr fontId="1"/>
  </si>
  <si>
    <t>木</t>
    <rPh sb="0" eb="0">
      <t>モク</t>
    </rPh>
    <phoneticPr fontId="1"/>
  </si>
  <si>
    <t>金</t>
    <rPh sb="0" eb="0">
      <t>キン</t>
    </rPh>
    <phoneticPr fontId="1"/>
  </si>
  <si>
    <t>土</t>
    <rPh sb="0" eb="0">
      <t>ド</t>
    </rPh>
    <phoneticPr fontId="1"/>
  </si>
  <si>
    <t>夜間及び深夜の時間帯以外の時間帯</t>
    <rPh sb="10" eb="12">
      <t>イガイジ</t>
    </rPh>
    <rPh sb="13" eb="15">
      <t>ジカンタ</t>
    </rPh>
    <rPh sb="15" eb="16">
      <t>タイ</t>
    </rPh>
    <phoneticPr fontId="1"/>
  </si>
  <si>
    <t>サービス管理
責任者</t>
  </si>
  <si>
    <t>世話人・生活支援員の合計</t>
    <rPh sb="0" eb="3">
      <t>セワニンセ</t>
    </rPh>
    <rPh sb="4" eb="6">
      <t>セイカツシ</t>
    </rPh>
    <rPh sb="6" eb="9">
      <t>シエンインゴ</t>
    </rPh>
    <rPh sb="10" eb="12">
      <t>ゴウケイ</t>
    </rPh>
    <phoneticPr fontId="1"/>
  </si>
  <si>
    <t>総合計</t>
    <rPh sb="0" eb="1">
      <t>ソウゴ</t>
    </rPh>
    <rPh sb="1" eb="3">
      <t>ゴウケイ</t>
    </rPh>
    <phoneticPr fontId="1"/>
  </si>
  <si>
    <t>1週間に当該事業所における常勤職員の勤務すべき時間数（就業規則上に定める時間数）</t>
  </si>
  <si>
    <t>加配する特定従業者（世話人等）の勤務体制一覧表</t>
    <rPh sb="0" eb="2">
      <t>カハイト</t>
    </rPh>
    <rPh sb="4" eb="6">
      <t>トクテイジ</t>
    </rPh>
    <rPh sb="6" eb="9">
      <t>ジュウギョウシャセ</t>
    </rPh>
    <rPh sb="10" eb="12">
      <t>セワニ</t>
    </rPh>
    <rPh sb="12" eb="14">
      <t>ニンナド</t>
    </rPh>
    <phoneticPr fontId="1"/>
  </si>
  <si>
    <t>※「勤務形態」の左側の欄には「常勤・専従」や「非常勤・兼務」等を記載し、右側の欄には支援先のユニット名を記載すること（すべてのユニットに関わり支援している場合は「全ユニット」と記載すること。）</t>
    <rPh sb="2" eb="4">
      <t>キンムケ</t>
    </rPh>
    <rPh sb="4" eb="6">
      <t>ケイタイヒ</t>
    </rPh>
    <rPh sb="8" eb="10">
      <t>ヒダリガワラ</t>
    </rPh>
    <rPh sb="11" eb="12">
      <t>ランジ</t>
    </rPh>
    <rPh sb="15" eb="17">
      <t>ジョウキンセ</t>
    </rPh>
    <rPh sb="18" eb="20">
      <t>センジュウヒ</t>
    </rPh>
    <rPh sb="23" eb="26">
      <t>ヒジョウキンケ</t>
    </rPh>
    <rPh sb="27" eb="29">
      <t>ケンムト</t>
    </rPh>
    <rPh sb="30" eb="31">
      <t>トウキ</t>
    </rPh>
    <rPh sb="32" eb="34">
      <t>キサイシ</t>
    </rPh>
    <rPh sb="42" eb="44">
      <t>シエン</t>
    </rPh>
    <phoneticPr fontId="1"/>
  </si>
  <si>
    <t>※特定有資格者（社会福祉士「社」・精神保健福祉士「精」・介護福祉士「介」）には名前の後に資格名と勤続年数（経験３年以上の者のみ）を記載すること。</t>
    <rPh sb="1" eb="3">
      <t>トクテイユ</t>
    </rPh>
    <rPh sb="3" eb="7">
      <t>ユウシカクシャシ</t>
    </rPh>
    <rPh sb="8" eb="10">
      <t>シャカイフ</t>
    </rPh>
    <rPh sb="10" eb="13">
      <t>フクシシシ</t>
    </rPh>
    <rPh sb="14" eb="15">
      <t>シャセ</t>
    </rPh>
    <rPh sb="17" eb="19">
      <t>セイシンホ</t>
    </rPh>
    <rPh sb="19" eb="21">
      <t>ホケンフ</t>
    </rPh>
    <rPh sb="21" eb="24">
      <t>フクシシセ</t>
    </rPh>
    <rPh sb="25" eb="26">
      <t>セイカ</t>
    </rPh>
    <rPh sb="28" eb="30">
      <t>カイゴフ</t>
    </rPh>
    <rPh sb="30" eb="33">
      <t>フクシシカ</t>
    </rPh>
    <rPh sb="34" eb="35">
      <t>カイ</t>
    </rPh>
    <phoneticPr fontId="1"/>
  </si>
  <si>
    <t>○</t>
  </si>
  <si>
    <t>管理者</t>
    <rPh sb="0" eb="2">
      <t>カンリシャ</t>
    </rPh>
    <phoneticPr fontId="1"/>
  </si>
  <si>
    <t>サービス管理責任者</t>
    <rPh sb="4" eb="6">
      <t>カンリセ</t>
    </rPh>
    <rPh sb="6" eb="9">
      <t>セキニンシャ</t>
    </rPh>
    <phoneticPr fontId="1"/>
  </si>
  <si>
    <t>世話人A</t>
    <rPh sb="0" eb="2">
      <t>セワニ</t>
    </rPh>
    <rPh sb="2" eb="3">
      <t>ニン</t>
    </rPh>
    <phoneticPr fontId="1"/>
  </si>
  <si>
    <t>世話人B</t>
    <rPh sb="0" eb="2">
      <t>セワニ</t>
    </rPh>
    <rPh sb="2" eb="3">
      <t>ニン</t>
    </rPh>
    <phoneticPr fontId="1"/>
  </si>
  <si>
    <t>世話人C</t>
    <rPh sb="0" eb="2">
      <t>セワニ</t>
    </rPh>
    <rPh sb="2" eb="3">
      <t>ニン</t>
    </rPh>
    <phoneticPr fontId="1"/>
  </si>
  <si>
    <t>世話人D</t>
    <rPh sb="0" eb="2">
      <t>セワニ</t>
    </rPh>
    <rPh sb="2" eb="3">
      <t>ニン</t>
    </rPh>
    <phoneticPr fontId="1"/>
  </si>
  <si>
    <t>世話人E</t>
    <rPh sb="0" eb="2">
      <t>セワニ</t>
    </rPh>
    <rPh sb="2" eb="3">
      <t>ニン</t>
    </rPh>
    <phoneticPr fontId="1"/>
  </si>
  <si>
    <t>生活支援員A</t>
    <rPh sb="0" eb="2">
      <t>セイカツシ</t>
    </rPh>
    <rPh sb="2" eb="4">
      <t>シエンイ</t>
    </rPh>
    <rPh sb="4" eb="5">
      <t>イン</t>
    </rPh>
    <phoneticPr fontId="1"/>
  </si>
  <si>
    <t>生活支援員B</t>
    <rPh sb="0" eb="2">
      <t>セイカツシ</t>
    </rPh>
    <rPh sb="2" eb="4">
      <t>シエンイ</t>
    </rPh>
    <rPh sb="4" eb="5">
      <t>イン</t>
    </rPh>
    <phoneticPr fontId="1"/>
  </si>
  <si>
    <t>生活支援員C</t>
    <rPh sb="0" eb="2">
      <t>セイカツシ</t>
    </rPh>
    <rPh sb="2" eb="4">
      <t>シエンイ</t>
    </rPh>
    <rPh sb="4" eb="5">
      <t>イン</t>
    </rPh>
    <phoneticPr fontId="1"/>
  </si>
  <si>
    <t>生活支援員D</t>
    <rPh sb="0" eb="2">
      <t>セイカツシ</t>
    </rPh>
    <rPh sb="2" eb="4">
      <t>シエンイ</t>
    </rPh>
    <rPh sb="4" eb="5">
      <t>イン</t>
    </rPh>
    <phoneticPr fontId="1"/>
  </si>
  <si>
    <t>生活支援員E</t>
    <rPh sb="0" eb="2">
      <t>セイカツシ</t>
    </rPh>
    <rPh sb="2" eb="4">
      <t>シエンイ</t>
    </rPh>
    <rPh sb="4" eb="5">
      <t>イン</t>
    </rPh>
    <phoneticPr fontId="1"/>
  </si>
  <si>
    <t>世話人A</t>
    <rPh sb="0" eb="3">
      <t>セワニン</t>
    </rPh>
    <phoneticPr fontId="1"/>
  </si>
  <si>
    <t>（参考表）</t>
    <rPh sb="3" eb="4">
      <t>ヒョウ</t>
    </rPh>
    <phoneticPr fontId="1"/>
  </si>
  <si>
    <t>令和</t>
    <rPh sb="0" eb="1">
      <t>レイワ</t>
    </rPh>
    <phoneticPr fontId="25"/>
  </si>
  <si>
    <t>年</t>
    <rPh sb="0" eb="0">
      <t>ネン</t>
    </rPh>
    <phoneticPr fontId="25"/>
  </si>
  <si>
    <t>月</t>
    <rPh sb="0" eb="0">
      <t>ツキ</t>
    </rPh>
    <phoneticPr fontId="25"/>
  </si>
  <si>
    <t>日</t>
    <rPh sb="0" eb="0">
      <t>ニチ</t>
    </rPh>
    <phoneticPr fontId="25"/>
  </si>
  <si>
    <t>１　事業者名等</t>
    <rPh sb="2" eb="5">
      <t>ジギョウシャメ</t>
    </rPh>
    <rPh sb="5" eb="6">
      <t>メイト</t>
    </rPh>
    <rPh sb="6" eb="7">
      <t>トウ</t>
    </rPh>
    <phoneticPr fontId="25"/>
  </si>
  <si>
    <t>２　事業所類型</t>
    <rPh sb="2" eb="5">
      <t>ジギョウショル</t>
    </rPh>
    <rPh sb="5" eb="7">
      <t>ルイケイ</t>
    </rPh>
    <phoneticPr fontId="25"/>
  </si>
  <si>
    <t>法人名</t>
    <rPh sb="0" eb="2">
      <t>ホウジンメ</t>
    </rPh>
    <rPh sb="2" eb="3">
      <t>メイ</t>
    </rPh>
    <phoneticPr fontId="25"/>
  </si>
  <si>
    <t>介護サービス包括型</t>
    <rPh sb="0" eb="2">
      <t>カイゴホ</t>
    </rPh>
    <rPh sb="6" eb="8">
      <t>ホウカツガ</t>
    </rPh>
    <rPh sb="8" eb="9">
      <t>ガタ</t>
    </rPh>
    <phoneticPr fontId="25"/>
  </si>
  <si>
    <t>事業所名</t>
    <rPh sb="0" eb="3">
      <t>ジギョウショメ</t>
    </rPh>
    <rPh sb="3" eb="4">
      <t>メイ</t>
    </rPh>
    <phoneticPr fontId="25"/>
  </si>
  <si>
    <t>外部サービス利用型</t>
    <rPh sb="0" eb="2">
      <t>ガイブリ</t>
    </rPh>
    <rPh sb="6" eb="9">
      <t>リヨウガタ</t>
    </rPh>
    <phoneticPr fontId="25"/>
  </si>
  <si>
    <t>日中サービス支援型</t>
    <rPh sb="0" eb="2">
      <t>ニッチュウシ</t>
    </rPh>
    <rPh sb="6" eb="9">
      <t>シエンガタ</t>
    </rPh>
    <phoneticPr fontId="25"/>
  </si>
  <si>
    <t>※１　該当する類型の欄のプルダウンで○を選択する</t>
  </si>
  <si>
    <t>５　前年度の平均利用者数</t>
    <rPh sb="2" eb="5">
      <t>ゼンネンドヘ</t>
    </rPh>
    <rPh sb="6" eb="8">
      <t>ヘイキンリ</t>
    </rPh>
    <rPh sb="8" eb="10">
      <t>リヨウシ</t>
    </rPh>
    <rPh sb="10" eb="11">
      <t>シャス</t>
    </rPh>
    <rPh sb="11" eb="12">
      <t>スウ</t>
    </rPh>
    <phoneticPr fontId="25"/>
  </si>
  <si>
    <t>延べ利用人数</t>
  </si>
  <si>
    <t>計</t>
    <rPh sb="0" eb="0">
      <t>ケイ</t>
    </rPh>
    <phoneticPr fontId="25"/>
  </si>
  <si>
    <t>開所日数</t>
    <rPh sb="0" eb="2">
      <t>カイショニ</t>
    </rPh>
    <rPh sb="2" eb="4">
      <t>ニッスウ</t>
    </rPh>
    <phoneticPr fontId="25"/>
  </si>
  <si>
    <t>定員増人数</t>
  </si>
  <si>
    <t>定員増人数</t>
  </si>
  <si>
    <t>個人居宅介護等利用者</t>
    <rPh sb="6" eb="7">
      <t>ナド</t>
    </rPh>
    <phoneticPr fontId="1"/>
  </si>
  <si>
    <t>４月</t>
    <rPh sb="1" eb="2">
      <t>ガツ</t>
    </rPh>
    <phoneticPr fontId="25"/>
  </si>
  <si>
    <t>名</t>
    <rPh sb="0" eb="0">
      <t>メイ</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</si>
  <si>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</si>
  <si>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</si>
  <si>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</si>
  <si>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</si>
  <si>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</si>
  <si>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10月</t>
    <rPh sb="2" eb="3">
      <t>ガツ</t>
    </rPh>
    <phoneticPr fontId="25"/>
  </si>
  <si>
    <t>11月</t>
    <rPh sb="2" eb="3">
      <t>ガツ</t>
    </rPh>
    <phoneticPr fontId="25"/>
  </si>
  <si>
    <t>12月</t>
    <rPh sb="2" eb="3">
      <t>ガツ</t>
    </rPh>
    <phoneticPr fontId="25"/>
  </si>
  <si>
    <t>１月</t>
    <rPh sb="1" eb="2">
      <t>ガツ</t>
    </rPh>
    <phoneticPr fontId="25"/>
  </si>
  <si>
    <t>２月</t>
    <rPh sb="1" eb="2">
      <t>ガツ</t>
    </rPh>
    <phoneticPr fontId="25"/>
  </si>
  <si>
    <t>３月</t>
    <rPh sb="1" eb="2">
      <t>ガツ</t>
    </rPh>
    <phoneticPr fontId="25"/>
  </si>
  <si>
    <t>項目毎
平均利用者数</t>
    <rPh sb="0" eb="2">
      <t>コウモクゴ</t>
    </rPh>
    <rPh sb="2" eb="3">
      <t>ゴトヘ</t>
    </rPh>
    <rPh sb="4" eb="6">
      <t>ヘイキンリ</t>
    </rPh>
    <rPh sb="6" eb="8">
      <t>リヨウシ</t>
    </rPh>
    <rPh sb="8" eb="9">
      <t>シャス</t>
    </rPh>
    <rPh sb="9" eb="10">
      <t>スウ</t>
    </rPh>
    <phoneticPr fontId="25"/>
  </si>
  <si>
    <t>区分毎平均利用者総数</t>
    <rPh sb="0" eb="2">
      <t>クブンゴ</t>
    </rPh>
    <rPh sb="2" eb="3">
      <t>ゴトヘ</t>
    </rPh>
    <rPh sb="3" eb="5">
      <t>ヘイキンリ</t>
    </rPh>
    <rPh sb="5" eb="8">
      <t>リヨウシャソ</t>
    </rPh>
    <rPh sb="8" eb="10">
      <t>ソウスウ</t>
    </rPh>
    <phoneticPr fontId="1"/>
  </si>
  <si>
    <r>
      <t>※２　「新設又は増改築等の時点から６か月未満」の場合は</t>
    </r>
    <r>
      <rPr>
        <b/>
        <u/>
        <sz val="9"/>
        <color indexed="8"/>
        <rFont val="ＭＳ ゴシック"/>
        <family val="3"/>
        <charset val="128"/>
      </rPr>
      <t>入力不要</t>
    </r>
    <rPh sb="24" eb="26">
      <t>バアイニ</t>
    </rPh>
    <rPh sb="27" eb="29">
      <t>ニュウリョクフ</t>
    </rPh>
    <rPh sb="29" eb="31">
      <t>フヨウ</t>
    </rPh>
    <phoneticPr fontId="48"/>
  </si>
  <si>
    <r>
      <t>※３　「新設又は増改築等の時点から６か月以上１年未満」の場合は、</t>
    </r>
    <r>
      <rPr>
        <b/>
        <u/>
        <sz val="9"/>
        <color indexed="8"/>
        <rFont val="ＭＳ ゴシック"/>
        <family val="3"/>
        <charset val="128"/>
      </rPr>
      <t>直近６か月分を入力</t>
    </r>
    <rPh sb="28" eb="30">
      <t>バアイチ</t>
    </rPh>
    <rPh sb="32" eb="34">
      <t>チョッキンツ</t>
    </rPh>
    <rPh sb="36" eb="37">
      <t>ツキブ</t>
    </rPh>
    <rPh sb="37" eb="38">
      <t>ブンニ</t>
    </rPh>
    <rPh sb="39" eb="41">
      <t>ニュウリョク</t>
    </rPh>
    <phoneticPr fontId="48"/>
  </si>
  <si>
    <r>
      <t>※４　「新設又は増改築の時点から１年以上」の場合は</t>
    </r>
    <r>
      <rPr>
        <b/>
        <u/>
        <sz val="9"/>
        <color indexed="8"/>
        <rFont val="ＭＳ ゴシック"/>
        <family val="3"/>
        <charset val="128"/>
      </rPr>
      <t>直近１年分又は前年度分を入力</t>
    </r>
    <rPh sb="22" eb="24">
      <t>バアイチ</t>
    </rPh>
    <rPh sb="25" eb="27">
      <t>チョッキンネ</t>
    </rPh>
    <rPh sb="28" eb="30">
      <t>ネンブンマ</t>
    </rPh>
    <rPh sb="30" eb="31">
      <t>マタゼ</t>
    </rPh>
    <rPh sb="32" eb="35">
      <t>ゼンネンドブ</t>
    </rPh>
    <rPh sb="35" eb="36">
      <t>ブンニ</t>
    </rPh>
    <rPh sb="37" eb="39">
      <t>ニュウリョク</t>
    </rPh>
    <phoneticPr fontId="48"/>
  </si>
  <si>
    <t>※５　利用者が入居した日は含み、退去した日は含めない。</t>
    <rPh sb="3" eb="5">
      <t>リヨウシ</t>
    </rPh>
    <rPh sb="5" eb="6">
      <t>シャニ</t>
    </rPh>
    <rPh sb="7" eb="9">
      <t>ニュウキョヒ</t>
    </rPh>
    <rPh sb="11" eb="12">
      <t>ヒフ</t>
    </rPh>
    <rPh sb="13" eb="14">
      <t>フクタ</t>
    </rPh>
    <rPh sb="16" eb="18">
      <t>タイキョヒ</t>
    </rPh>
    <rPh sb="20" eb="21">
      <t>ヒフ</t>
    </rPh>
    <rPh sb="22" eb="23">
      <t>フク</t>
    </rPh>
    <phoneticPr fontId="1"/>
  </si>
  <si>
    <t>地域生活支援拠点等に関連する加算の届出</t>
    <rPh sb="0" eb="2">
      <t>チイキセ</t>
    </rPh>
    <rPh sb="2" eb="4">
      <t>セイカツシ</t>
    </rPh>
    <rPh sb="4" eb="6">
      <t>シエンキ</t>
    </rPh>
    <rPh sb="6" eb="8">
      <t>キョテント</t>
    </rPh>
    <rPh sb="8" eb="9">
      <t>トウカ</t>
    </rPh>
    <rPh sb="10" eb="12">
      <t>カンレンカ</t>
    </rPh>
    <rPh sb="14" eb="16">
      <t>カサント</t>
    </rPh>
    <rPh sb="17" eb="19">
      <t>トドケデ</t>
    </rPh>
    <phoneticPr fontId="1"/>
  </si>
  <si>
    <t>地域生活支援拠点等に関連する加算の要件を満たす事業所として、以下のとおり届け出ます。</t>
    <rPh sb="0" eb="2">
      <t>チイキセ</t>
    </rPh>
    <rPh sb="2" eb="4">
      <t>セイカツシ</t>
    </rPh>
    <rPh sb="4" eb="6">
      <t>シエンキ</t>
    </rPh>
    <rPh sb="6" eb="8">
      <t>キョテント</t>
    </rPh>
    <rPh sb="8" eb="9">
      <t>トウカ</t>
    </rPh>
    <rPh sb="10" eb="12">
      <t>カンレンカ</t>
    </rPh>
    <rPh sb="14" eb="16">
      <t>カサンヨ</t>
    </rPh>
    <rPh sb="17" eb="19">
      <t>ヨウケンミ</t>
    </rPh>
    <rPh sb="20" eb="21">
      <t>ミジ</t>
    </rPh>
    <rPh sb="23" eb="25">
      <t>ジギョウジ</t>
    </rPh>
    <rPh sb="25" eb="26">
      <t>ジョイ</t>
    </rPh>
    <rPh sb="30" eb="32">
      <t>イカト</t>
    </rPh>
    <rPh sb="36" eb="37">
      <t>トドデ</t>
    </rPh>
    <rPh sb="38" eb="39">
      <t>デ</t>
    </rPh>
    <phoneticPr fontId="1"/>
  </si>
  <si>
    <t>１　届出区分</t>
    <rPh sb="2" eb="4">
      <t>トドケデク</t>
    </rPh>
    <rPh sb="4" eb="6">
      <t>クブン</t>
    </rPh>
    <phoneticPr fontId="83"/>
  </si>
  <si>
    <t>１　新規　　　　　２　変更　　　　　３　終了</t>
    <rPh sb="2" eb="4">
      <t>シンキヘ</t>
    </rPh>
    <rPh sb="11" eb="13">
      <t>ヘンコウシ</t>
    </rPh>
    <rPh sb="20" eb="22">
      <t>シュウリョウ</t>
    </rPh>
    <phoneticPr fontId="83"/>
  </si>
  <si>
    <t>２　事業所の名称</t>
    <rPh sb="2" eb="4">
      <t>ジギョウジ</t>
    </rPh>
    <rPh sb="4" eb="5">
      <t>ジョメ</t>
    </rPh>
    <rPh sb="6" eb="8">
      <t>メイショウ</t>
    </rPh>
    <phoneticPr fontId="83"/>
  </si>
  <si>
    <t>３　地域生活支援拠点等
　としての位置付け</t>
    <rPh sb="2" eb="11">
      <t>チイキセイカツシエンキョテントウイ</t>
    </rPh>
    <rPh sb="17" eb="20">
      <t>イチヅ</t>
    </rPh>
    <phoneticPr fontId="83"/>
  </si>
  <si>
    <t>市町村により地域生活支援拠点等として
位置付けられたことを証明する運営規程の有無</t>
    <rPh sb="0" eb="3">
      <t>シチョウソンシ</t>
    </rPh>
    <rPh sb="29" eb="31">
      <t>ショウメイウ</t>
    </rPh>
    <rPh sb="33" eb="35">
      <t>ウンエイキ</t>
    </rPh>
    <rPh sb="35" eb="37">
      <t>キテイウ</t>
    </rPh>
    <rPh sb="38" eb="40">
      <t>ウム</t>
    </rPh>
    <phoneticPr fontId="1"/>
  </si>
  <si>
    <t>有　　　・　　　無</t>
    <rPh sb="0" eb="1">
      <t>アナ</t>
    </rPh>
    <rPh sb="8" eb="9">
      <t>ナ</t>
    </rPh>
    <phoneticPr fontId="1"/>
  </si>
  <si>
    <t>市町村により地域生活支援拠点等として位置付けられた日付</t>
    <rPh sb="25" eb="27">
      <t>ヒヅケ</t>
    </rPh>
    <phoneticPr fontId="1"/>
  </si>
  <si>
    <t>年</t>
    <rPh sb="0" eb="0">
      <t>ネン</t>
    </rPh>
    <phoneticPr fontId="1"/>
  </si>
  <si>
    <t>月</t>
    <rPh sb="0" eb="0">
      <t>ツキ</t>
    </rPh>
    <phoneticPr fontId="1"/>
  </si>
  <si>
    <t>日</t>
    <rPh sb="0" eb="0">
      <t>ヒ</t>
    </rPh>
    <phoneticPr fontId="1"/>
  </si>
  <si>
    <t>４　市町村及び地域生活
　支援拠点等との連携及
　び調整に従事する者の
　氏名</t>
    <rPh sb="7" eb="9">
      <t>チイキセ</t>
    </rPh>
    <rPh sb="9" eb="11">
      <t>セイカツシ</t>
    </rPh>
    <rPh sb="13" eb="14">
      <t>シエ</t>
    </rPh>
    <rPh sb="14" eb="15">
      <t>エンキ</t>
    </rPh>
    <rPh sb="15" eb="17">
      <t>キョテント</t>
    </rPh>
    <rPh sb="17" eb="18">
      <t>トウシ</t>
    </rPh>
    <rPh sb="37" eb="39">
      <t>シメイ</t>
    </rPh>
    <phoneticPr fontId="1"/>
  </si>
  <si>
    <t>※該当者が複数名いる場合は、各々の氏名を記載すること。</t>
  </si>
  <si>
    <t>５　当該届出により算定する加算</t>
    <rPh sb="2" eb="4">
      <t>トウガイト</t>
    </rPh>
    <rPh sb="4" eb="6">
      <t>トドケデサ</t>
    </rPh>
    <rPh sb="9" eb="11">
      <t>サンテイカ</t>
    </rPh>
    <rPh sb="13" eb="15">
      <t>カサン</t>
    </rPh>
    <phoneticPr fontId="1"/>
  </si>
  <si>
    <t>≪緊急時対応加算　地域生活支援拠点等の場合≫</t>
    <rPh sb="9" eb="18">
      <t>チイキセイカツシエンキョテントウバ</t>
    </rPh>
    <rPh sb="19" eb="21">
      <t>バアイ</t>
    </rPh>
    <phoneticPr fontId="83"/>
  </si>
  <si>
    <t>対象：訪問系サービス※、
　　　重度障害者等包括支援（訪問系サービスのみ対象）</t>
    <rPh sb="3" eb="5">
      <t>ホウモンケ</t>
    </rPh>
    <rPh sb="5" eb="6">
      <t>ケイホ</t>
    </rPh>
    <rPh sb="27" eb="29">
      <t>ホウモンケ</t>
    </rPh>
    <rPh sb="29" eb="30">
      <t>ケイタ</t>
    </rPh>
    <rPh sb="36" eb="38">
      <t>タイショウ</t>
    </rPh>
    <phoneticPr fontId="1"/>
  </si>
  <si>
    <t>≪緊急時支援加算　地域生活支援拠点等の場合≫</t>
  </si>
  <si>
    <t>対象：自立生活援助、地域定着支援、
　　　重度障害者等包括支援（自立生活援助のみ対象）</t>
    <rPh sb="32" eb="38">
      <t>ジリツセイカツエンジョタ</t>
    </rPh>
    <rPh sb="40" eb="42">
      <t>タイショウ</t>
    </rPh>
    <phoneticPr fontId="1"/>
  </si>
  <si>
    <t>≪地域生活支援拠点等として短期入所を行った場合の加算≫</t>
    <rPh sb="1" eb="10">
      <t>チイキセイカツシエンキョテントウタ</t>
    </rPh>
    <rPh sb="13" eb="17">
      <t>タンキニュウショオ</t>
    </rPh>
    <rPh sb="18" eb="19">
      <t>オコナバ</t>
    </rPh>
    <rPh sb="21" eb="23">
      <t>バアイカ</t>
    </rPh>
    <rPh sb="24" eb="26">
      <t>カサン</t>
    </rPh>
    <phoneticPr fontId="83"/>
  </si>
  <si>
    <t>対象：短期入所、重度障害者等包括支援</t>
  </si>
  <si>
    <t>≪緊急時受入加算≫</t>
    <rPh sb="1" eb="8">
      <t>キンキュウジウケイレカサン</t>
    </rPh>
    <phoneticPr fontId="83"/>
  </si>
  <si>
    <t>対象：日中系サービス※</t>
  </si>
  <si>
    <t>≪障害福祉サービスの体験利用加算≫</t>
    <rPh sb="14" eb="16">
      <t>カサン</t>
    </rPh>
    <phoneticPr fontId="83"/>
  </si>
  <si>
    <t>≪体験利用支援加算・体験宿泊加算≫</t>
  </si>
  <si>
    <t>対象：地域移行支援</t>
  </si>
  <si>
    <t>≪地域移行促進加算（Ⅱ）≫</t>
    <rPh sb="1" eb="3">
      <t>チイキイ</t>
    </rPh>
    <rPh sb="3" eb="5">
      <t>イコウソ</t>
    </rPh>
    <rPh sb="5" eb="7">
      <t>ソクシンカ</t>
    </rPh>
    <rPh sb="7" eb="9">
      <t>カサン</t>
    </rPh>
    <phoneticPr fontId="83"/>
  </si>
  <si>
    <t>対象：施設入所支援</t>
  </si>
  <si>
    <t>≪地域生活支援拠点等相談強化加算≫</t>
  </si>
  <si>
    <t>対象：計画相談支援、障害児相談支援</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</si>
  <si>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ウンエイキ</t>
    </rPh>
    <rPh sb="7" eb="9">
      <t>キテイチ</t>
    </rPh>
    <rPh sb="145" eb="146">
      <t>チュウチ</t>
    </rPh>
    <rPh sb="186" eb="187">
      <t>チュウホ</t>
    </rPh>
    <rPh sb="189" eb="191">
      <t>ホウモンケ</t>
    </rPh>
    <rPh sb="191" eb="192">
      <t>ケイチ</t>
    </rPh>
    <rPh sb="225" eb="226">
      <t>チュウニ</t>
    </rPh>
    <rPh sb="228" eb="230">
      <t>ニッチュウケ</t>
    </rPh>
    <rPh sb="230" eb="231">
      <t>ケイセ</t>
    </rPh>
    <rPh sb="238" eb="240">
      <t>セイカツカ</t>
    </rPh>
    <rPh sb="240" eb="242">
      <t>カイゴセ</t>
    </rPh>
    <rPh sb="259" eb="261">
      <t>セイカツシ</t>
    </rPh>
    <rPh sb="265" eb="267">
      <t>シュウロウイ</t>
    </rPh>
    <rPh sb="267" eb="269">
      <t>イコウシ</t>
    </rPh>
    <rPh sb="269" eb="271">
      <t>シエンヨ</t>
    </rPh>
    <rPh sb="272" eb="274">
      <t>ヨウセイフ</t>
    </rPh>
    <rPh sb="274" eb="275">
      <t>フクガ</t>
    </rPh>
    <rPh sb="288" eb="289">
      <t>ガタシ</t>
    </rPh>
    <rPh sb="299" eb="301">
      <t>シュウロウセ</t>
    </rPh>
    <rPh sb="301" eb="303">
      <t>センタクシ</t>
    </rPh>
    <rPh sb="303" eb="305">
      <t>シエン</t>
    </rPh>
    <phoneticPr fontId="1"/>
  </si>
  <si>
    <t>（別紙５０）</t>
    <rPh sb="1" eb="3">
      <t>ベッシ</t>
    </rPh>
    <phoneticPr fontId="1"/>
  </si>
  <si>
    <t>　 　　年 　　月 　　日</t>
  </si>
  <si>
    <t>地域生活支援拠点等機能強化加算に関する届出書</t>
    <rPh sb="0" eb="2">
      <t>チイキセ</t>
    </rPh>
    <rPh sb="2" eb="4">
      <t>セイカツシ</t>
    </rPh>
    <rPh sb="4" eb="6">
      <t>シエンキ</t>
    </rPh>
    <rPh sb="6" eb="8">
      <t>キョテント</t>
    </rPh>
    <rPh sb="8" eb="9">
      <t>トウキ</t>
    </rPh>
    <rPh sb="9" eb="15">
      <t>キノウキョウカカサンカ</t>
    </rPh>
    <rPh sb="16" eb="17">
      <t>カント</t>
    </rPh>
    <rPh sb="19" eb="21">
      <t>トドケデシ</t>
    </rPh>
    <rPh sb="21" eb="22">
      <t>ショ</t>
    </rPh>
    <phoneticPr fontId="1"/>
  </si>
  <si>
    <t>法人　・　事業所名</t>
    <rPh sb="0" eb="2">
      <t>ホウジン</t>
    </rPh>
    <phoneticPr fontId="1"/>
  </si>
  <si>
    <t>異　動　等　区　分</t>
  </si>
  <si>
    <t>　１　新規　　　２　変更　　　３　終了</t>
  </si>
  <si>
    <r>
      <t xml:space="preserve">①　当該申請を行う自事業所が、地域生活支援拠点等にとして位置付けられていることを証明できる運営規定
</t>
    </r>
    <r>
      <rPr>
        <sz val="11"/>
        <color indexed="8"/>
        <rFont val="HGSｺﾞｼｯｸM"/>
        <family val="3"/>
        <charset val="128"/>
      </rPr>
      <t>　</t>
    </r>
    <r>
      <rPr>
        <u/>
        <sz val="11"/>
        <color indexed="8"/>
        <rFont val="HGSｺﾞｼｯｸM"/>
        <family val="3"/>
        <charset val="128"/>
      </rPr>
      <t>の提出</t>
    </r>
    <rPh sb="2" eb="4">
      <t>トウガイシ</t>
    </rPh>
    <rPh sb="4" eb="6">
      <t>シンセイオ</t>
    </rPh>
    <rPh sb="7" eb="8">
      <t>オコナ</t>
    </rPh>
    <phoneticPr fontId="1"/>
  </si>
  <si>
    <t>いずれかを選択</t>
    <rPh sb="5" eb="7">
      <t>センタク</t>
    </rPh>
    <phoneticPr fontId="1"/>
  </si>
  <si>
    <t>有　・　無</t>
    <rPh sb="0" eb="1">
      <t>アリナ</t>
    </rPh>
    <rPh sb="4" eb="5">
      <t>ナ</t>
    </rPh>
    <phoneticPr fontId="1"/>
  </si>
  <si>
    <r>
      <t xml:space="preserve">②　市町村及び拠点関係機関の相互の有機的な連携及び調整等の業務に従事する者（拠点コーディネーター）
</t>
    </r>
    <r>
      <rPr>
        <sz val="11"/>
        <color indexed="8"/>
        <rFont val="HGSｺﾞｼｯｸM"/>
        <family val="3"/>
        <charset val="128"/>
      </rPr>
      <t>　</t>
    </r>
    <r>
      <rPr>
        <u/>
        <sz val="11"/>
        <color indexed="8"/>
        <rFont val="HGSｺﾞｼｯｸM"/>
        <family val="3"/>
        <charset val="128"/>
      </rPr>
      <t>の配置状況</t>
    </r>
    <rPh sb="2" eb="5">
      <t>シチョウソンオ</t>
    </rPh>
    <rPh sb="5" eb="6">
      <t>オヨキ</t>
    </rPh>
    <rPh sb="7" eb="9">
      <t>キョテンカ</t>
    </rPh>
    <rPh sb="9" eb="11">
      <t>カンケイキ</t>
    </rPh>
    <rPh sb="11" eb="13">
      <t>キカンソ</t>
    </rPh>
    <rPh sb="14" eb="16">
      <t>ソウゴユ</t>
    </rPh>
    <rPh sb="17" eb="20">
      <t>ユウキテキレ</t>
    </rPh>
    <rPh sb="21" eb="23">
      <t>レンケイオ</t>
    </rPh>
    <rPh sb="23" eb="24">
      <t>オヨチ</t>
    </rPh>
    <rPh sb="25" eb="27">
      <t>チョウセイト</t>
    </rPh>
    <rPh sb="27" eb="28">
      <t>トウギ</t>
    </rPh>
    <rPh sb="29" eb="31">
      <t>ギョウムジ</t>
    </rPh>
    <rPh sb="32" eb="34">
      <t>ジュウジモ</t>
    </rPh>
    <rPh sb="36" eb="37">
      <t>モノ</t>
    </rPh>
    <phoneticPr fontId="1"/>
  </si>
  <si>
    <t>常勤で専ら当該地域生活支援拠点等におけるコーディネート業務に従事する者</t>
    <rPh sb="0" eb="2">
      <t>ジョウキンモ</t>
    </rPh>
    <rPh sb="3" eb="4">
      <t>モッパト</t>
    </rPh>
    <rPh sb="5" eb="7">
      <t>トウガイチ</t>
    </rPh>
    <rPh sb="7" eb="16">
      <t>チイキセイカツシエンキョテントウギ</t>
    </rPh>
    <rPh sb="27" eb="29">
      <t>ギョウムジ</t>
    </rPh>
    <rPh sb="30" eb="32">
      <t>ジュウジシ</t>
    </rPh>
    <rPh sb="34" eb="35">
      <t>シャ</t>
    </rPh>
    <phoneticPr fontId="1"/>
  </si>
  <si>
    <t>⑴　法人・事業所名：　</t>
    <rPh sb="2" eb="4">
      <t>ホウジンジ</t>
    </rPh>
    <rPh sb="5" eb="8">
      <t>ジギョウショメ</t>
    </rPh>
    <rPh sb="8" eb="9">
      <t>メイ</t>
    </rPh>
    <phoneticPr fontId="1"/>
  </si>
  <si>
    <t>氏名：</t>
    <rPh sb="0" eb="2">
      <t>シメイ</t>
    </rPh>
    <phoneticPr fontId="1"/>
  </si>
  <si>
    <t>⑵　法人・事業所名：　</t>
    <rPh sb="2" eb="4">
      <t>ホウジンジ</t>
    </rPh>
    <rPh sb="5" eb="8">
      <t>ジギョウショメ</t>
    </rPh>
    <rPh sb="8" eb="9">
      <t>メイ</t>
    </rPh>
    <phoneticPr fontId="1"/>
  </si>
  <si>
    <t>地域生活支援拠点等に属する常勤の拠点等コーディネーターの人数　</t>
    <rPh sb="0" eb="9">
      <t>チイキセイカツシエンキョテントウゾ</t>
    </rPh>
    <rPh sb="10" eb="11">
      <t>ゾクジ</t>
    </rPh>
    <rPh sb="13" eb="15">
      <t>ジョウキンキ</t>
    </rPh>
    <rPh sb="16" eb="18">
      <t>キョテンニ</t>
    </rPh>
    <rPh sb="28" eb="30">
      <t>ニンズウ</t>
    </rPh>
    <phoneticPr fontId="1"/>
  </si>
  <si>
    <t>＝</t>
  </si>
  <si>
    <t>（Ⅰ）</t>
  </si>
  <si>
    <t>拠点コーディネーター数に応じた地域生活支援拠点等機能強化加算の月内算定上限　</t>
    <rPh sb="0" eb="2">
      <t>キョテンカ</t>
    </rPh>
    <rPh sb="10" eb="11">
      <t>カズオ</t>
    </rPh>
    <rPh sb="12" eb="13">
      <t>オウチ</t>
    </rPh>
    <rPh sb="15" eb="30">
      <t>チイキセイカツシエンキョテントウキノウキョウカカサンツ</t>
    </rPh>
    <rPh sb="31" eb="32">
      <t>ツキナ</t>
    </rPh>
    <rPh sb="32" eb="33">
      <t>ナイサ</t>
    </rPh>
    <rPh sb="33" eb="35">
      <t>サンテイジ</t>
    </rPh>
    <rPh sb="35" eb="37">
      <t>ジョウゲン</t>
    </rPh>
    <phoneticPr fontId="1"/>
  </si>
  <si>
    <t>（Ⅱ）</t>
  </si>
  <si>
    <t>回</t>
    <rPh sb="0" eb="0">
      <t>カイ</t>
    </rPh>
    <phoneticPr fontId="1"/>
  </si>
  <si>
    <t>（（Ⅰ）×　100＝（Ⅱ））</t>
  </si>
  <si>
    <t>③　拠点機能強化サービスの構成</t>
    <rPh sb="2" eb="4">
      <t>キョテンキ</t>
    </rPh>
    <rPh sb="4" eb="6">
      <t>キノウキ</t>
    </rPh>
    <rPh sb="6" eb="8">
      <t>キョウカコ</t>
    </rPh>
    <rPh sb="13" eb="15">
      <t>コウセイ</t>
    </rPh>
    <phoneticPr fontId="1"/>
  </si>
  <si>
    <t>⑴　拠点機能強化サービスの構成形態</t>
    <rPh sb="2" eb="4">
      <t>キョテンキ</t>
    </rPh>
    <rPh sb="4" eb="6">
      <t>キノウキ</t>
    </rPh>
    <rPh sb="6" eb="8">
      <t>キョウカコ</t>
    </rPh>
    <rPh sb="13" eb="15">
      <t>コウセイケ</t>
    </rPh>
    <rPh sb="15" eb="17">
      <t>ケイタイ</t>
    </rPh>
    <phoneticPr fontId="1"/>
  </si>
  <si>
    <t>同一の事業所おいて一体的運営　・　相互に連携して運営</t>
    <rPh sb="0" eb="2">
      <t>ドウイツジ</t>
    </rPh>
    <rPh sb="3" eb="6">
      <t>ジギョウショ</t>
    </rPh>
    <phoneticPr fontId="1"/>
  </si>
  <si>
    <r>
      <rPr>
        <u/>
        <sz val="11"/>
        <color indexed="8"/>
        <rFont val="ＭＳ 明朝"/>
        <family val="1"/>
        <charset val="128"/>
      </rPr>
      <t>⑵</t>
    </r>
    <r>
      <rPr>
        <u/>
        <sz val="11"/>
        <color indexed="8"/>
        <rFont val="HGSｺﾞｼｯｸM"/>
        <family val="3"/>
        <charset val="128"/>
      </rPr>
      <t>　地域生活支援拠点等機能強化加算の算定件数上限の配分（目安）</t>
    </r>
    <rPh sb="2" eb="17">
      <t>チイキセイカツシエンキョテントウキノウキョウカカサンサ</t>
    </rPh>
    <rPh sb="18" eb="20">
      <t>サンテイケ</t>
    </rPh>
    <rPh sb="20" eb="22">
      <t>ケンスウジ</t>
    </rPh>
    <rPh sb="22" eb="24">
      <t>ジョウゲンハ</t>
    </rPh>
    <rPh sb="25" eb="27">
      <t>ハイブン</t>
    </rPh>
    <phoneticPr fontId="1"/>
  </si>
  <si>
    <t>該当する欄にチェック</t>
    <rPh sb="0" eb="2">
      <t>ガイトウラ</t>
    </rPh>
    <rPh sb="4" eb="5">
      <t>ラン</t>
    </rPh>
    <phoneticPr fontId="1"/>
  </si>
  <si>
    <t>法人　・　事業所名</t>
    <rPh sb="5" eb="8">
      <t>ジギョウショメ</t>
    </rPh>
    <rPh sb="8" eb="9">
      <t>メイ</t>
    </rPh>
    <phoneticPr fontId="1"/>
  </si>
  <si>
    <t>該当する障害福祉サービス等</t>
    <rPh sb="0" eb="2">
      <t>ガイトウシ</t>
    </rPh>
    <rPh sb="4" eb="8">
      <t>ショウガイフクシト</t>
    </rPh>
    <rPh sb="12" eb="13">
      <t>トウ</t>
    </rPh>
    <phoneticPr fontId="1"/>
  </si>
  <si>
    <t>算定回数（目安）</t>
    <rPh sb="0" eb="2">
      <t>サンテイカ</t>
    </rPh>
    <rPh sb="2" eb="4">
      <t>カイスウ</t>
    </rPh>
    <phoneticPr fontId="1"/>
  </si>
  <si>
    <t>計画相談支援及び障害児相談支援
　　（機能強化型基本報酬(Ⅰ)又は(Ⅱ)</t>
    <rPh sb="0" eb="6">
      <t>ケイカクソウダンシエンオ</t>
    </rPh>
    <rPh sb="6" eb="7">
      <t>オヨシ</t>
    </rPh>
    <rPh sb="8" eb="11">
      <t>ショウガイジソ</t>
    </rPh>
    <rPh sb="11" eb="13">
      <t>ソウダンシ</t>
    </rPh>
    <rPh sb="13" eb="15">
      <t>シエンキ</t>
    </rPh>
    <rPh sb="19" eb="21">
      <t>キノウキ</t>
    </rPh>
    <rPh sb="21" eb="24">
      <t>キョウカガタキ</t>
    </rPh>
    <rPh sb="24" eb="26">
      <t>キホンホ</t>
    </rPh>
    <rPh sb="26" eb="28">
      <t>ホウシュウマ</t>
    </rPh>
    <rPh sb="31" eb="32">
      <t>マタ</t>
    </rPh>
    <phoneticPr fontId="1"/>
  </si>
  <si>
    <t>地域移行支援</t>
    <rPh sb="0" eb="2">
      <t>チイキイ</t>
    </rPh>
    <rPh sb="2" eb="4">
      <t>イコウシ</t>
    </rPh>
    <rPh sb="4" eb="6">
      <t>シエン</t>
    </rPh>
    <phoneticPr fontId="1"/>
  </si>
  <si>
    <t>地域定着支援</t>
    <rPh sb="0" eb="2">
      <t>チイキテ</t>
    </rPh>
    <rPh sb="2" eb="4">
      <t>テイチャクシ</t>
    </rPh>
    <rPh sb="4" eb="6">
      <t>シエン</t>
    </rPh>
    <phoneticPr fontId="1"/>
  </si>
  <si>
    <t>合計（月内算定上限）</t>
    <rPh sb="0" eb="2">
      <t>ゴウケイ</t>
    </rPh>
    <phoneticPr fontId="1"/>
  </si>
  <si>
    <t>（Ⅲ）</t>
  </si>
  <si>
    <t>目安の合計が、月内算定上限内であるかの確認</t>
    <rPh sb="0" eb="2">
      <t>メヤスゴ</t>
    </rPh>
    <rPh sb="3" eb="5">
      <t>ゴウケイゲ</t>
    </rPh>
    <rPh sb="7" eb="9">
      <t>ゲツナイサ</t>
    </rPh>
    <rPh sb="9" eb="11">
      <t>サンテイジ</t>
    </rPh>
    <rPh sb="11" eb="13">
      <t>ジョウゲンナ</t>
    </rPh>
    <rPh sb="13" eb="14">
      <t>ナイカ</t>
    </rPh>
    <rPh sb="19" eb="21">
      <t>カクニン</t>
    </rPh>
    <phoneticPr fontId="1"/>
  </si>
  <si>
    <t>(（Ⅱ）＝（Ⅲ）)=（Ⅳ）</t>
  </si>
  <si>
    <t>(Ⅳ)</t>
  </si>
  <si>
    <t>たしかめ</t>
  </si>
  <si>
    <t>　　月内算定上限内を超えている場合は「上限超えと表示されます。</t>
  </si>
  <si>
    <t>※　記載欄が不足する場合は適宜欄を追加すること（別紙可）</t>
    <rPh sb="2" eb="4">
      <t>キサイラ</t>
    </rPh>
    <rPh sb="4" eb="5">
      <t>ランフ</t>
    </rPh>
    <rPh sb="6" eb="8">
      <t>フソクバ</t>
    </rPh>
    <rPh sb="10" eb="12">
      <t>バアイテ</t>
    </rPh>
    <rPh sb="13" eb="15">
      <t>テキギラ</t>
    </rPh>
    <rPh sb="15" eb="16">
      <t>ランツ</t>
    </rPh>
    <rPh sb="17" eb="19">
      <t>ツイカベ</t>
    </rPh>
    <rPh sb="24" eb="26">
      <t>ベッシカ</t>
    </rPh>
    <rPh sb="26" eb="27">
      <t>カ</t>
    </rPh>
    <phoneticPr fontId="1"/>
  </si>
  <si>
    <t>※　配分件数（目安）に変更が生じる場合は、当様式を再提出すること。</t>
    <rPh sb="2" eb="4">
      <t>ハイブンケ</t>
    </rPh>
    <rPh sb="4" eb="6">
      <t>ケンスウメ</t>
    </rPh>
    <rPh sb="7" eb="9">
      <t>メヤスヘ</t>
    </rPh>
    <rPh sb="11" eb="13">
      <t>ヘンコウシ</t>
    </rPh>
    <rPh sb="14" eb="15">
      <t>ショウバ</t>
    </rPh>
    <rPh sb="17" eb="19">
      <t>バアイト</t>
    </rPh>
    <rPh sb="21" eb="22">
      <t>トウヨ</t>
    </rPh>
    <rPh sb="22" eb="24">
      <t>ヨウシキサ</t>
    </rPh>
    <rPh sb="25" eb="28">
      <t>サイテイシュツ</t>
    </rPh>
    <phoneticPr fontId="1"/>
  </si>
  <si>
    <t>上記①～③を満たしており、拠点機能強化事業所として要件を満たしている。</t>
    <rPh sb="0" eb="2">
      <t>ジョウキミ</t>
    </rPh>
    <rPh sb="6" eb="7">
      <t>ミキ</t>
    </rPh>
    <rPh sb="13" eb="15">
      <t>キョテンキ</t>
    </rPh>
    <rPh sb="15" eb="17">
      <t>キノウキ</t>
    </rPh>
    <rPh sb="17" eb="19">
      <t>キョウカジ</t>
    </rPh>
    <rPh sb="19" eb="22">
      <t>ジギョウショヨ</t>
    </rPh>
    <rPh sb="25" eb="27">
      <t>ヨウケンミ</t>
    </rPh>
    <rPh sb="28" eb="29">
      <t>ミ</t>
    </rPh>
    <phoneticPr fontId="1"/>
  </si>
  <si>
    <t>（別紙５１)</t>
    <rPh sb="1" eb="3">
      <t>ベッシ</t>
    </rPh>
    <phoneticPr fontId="1"/>
  </si>
  <si>
    <t>　　年　　月　　日</t>
    <rPh sb="2" eb="3">
      <t>ネンツ</t>
    </rPh>
    <rPh sb="5" eb="6">
      <t>ツキヒ</t>
    </rPh>
    <rPh sb="8" eb="9">
      <t>ヒ</t>
    </rPh>
    <phoneticPr fontId="1"/>
  </si>
  <si>
    <t>自立生活支援加算（Ⅲ）に関する届出書（移行支援住居の届出）</t>
    <rPh sb="0" eb="2">
      <t>ジリツセ</t>
    </rPh>
    <rPh sb="2" eb="4">
      <t>セイカツシ</t>
    </rPh>
    <rPh sb="4" eb="6">
      <t>シエンカ</t>
    </rPh>
    <rPh sb="6" eb="8">
      <t>カサンカ</t>
    </rPh>
    <rPh sb="12" eb="13">
      <t>カント</t>
    </rPh>
    <rPh sb="15" eb="17">
      <t>トドケデシ</t>
    </rPh>
    <rPh sb="17" eb="18">
      <t>ショイ</t>
    </rPh>
    <rPh sb="19" eb="25">
      <t>イコウシエンジュウキョト</t>
    </rPh>
    <rPh sb="26" eb="28">
      <t>トドケデ</t>
    </rPh>
    <phoneticPr fontId="1"/>
  </si>
  <si>
    <t>１．人員配置体制の確認</t>
    <rPh sb="9" eb="11">
      <t>カクニン</t>
    </rPh>
    <phoneticPr fontId="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</si>
  <si>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</si>
  <si>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</si>
  <si>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移行支援住居に加配する常勤・専従のサービス管理責任者
（複数名記載可、欄が不足する場合は別紙用紙にて提出すること）</t>
    <rPh sb="0" eb="2">
      <t>イコウシ</t>
    </rPh>
    <rPh sb="2" eb="4">
      <t>シエンジ</t>
    </rPh>
    <rPh sb="4" eb="6">
      <t>ジュウキョカ</t>
    </rPh>
    <rPh sb="7" eb="9">
      <t>カハイジ</t>
    </rPh>
    <rPh sb="11" eb="13">
      <t>ジョウキンセ</t>
    </rPh>
    <rPh sb="14" eb="16">
      <t>センジュウフ</t>
    </rPh>
    <rPh sb="28" eb="31">
      <t>フクスウメイキ</t>
    </rPh>
    <rPh sb="31" eb="33">
      <t>キサイカ</t>
    </rPh>
    <rPh sb="33" eb="34">
      <t>カラ</t>
    </rPh>
    <rPh sb="35" eb="36">
      <t>ランフ</t>
    </rPh>
    <rPh sb="37" eb="39">
      <t>フソクバ</t>
    </rPh>
    <rPh sb="41" eb="43">
      <t>バアイベ</t>
    </rPh>
    <rPh sb="44" eb="46">
      <t>ベッシヨ</t>
    </rPh>
    <rPh sb="46" eb="48">
      <t>ヨウシテ</t>
    </rPh>
    <rPh sb="50" eb="52">
      <t>テイシュツ</t>
    </rPh>
    <phoneticPr fontId="1"/>
  </si>
  <si>
    <t>一人目</t>
    <rPh sb="0" eb="2">
      <t>ヒトリメ</t>
    </rPh>
    <rPh sb="2" eb="3">
      <t>メ</t>
    </rPh>
    <phoneticPr fontId="1"/>
  </si>
  <si>
    <t>氏名</t>
    <rPh sb="0" eb="1">
      <t>シメイ</t>
    </rPh>
    <phoneticPr fontId="1"/>
  </si>
  <si>
    <t>社会福祉士又は精神保健福祉士の資格要件の確認</t>
  </si>
  <si>
    <t>有　・　無</t>
    <rPh sb="0" eb="1">
      <t>アリナ</t>
    </rPh>
    <rPh sb="4" eb="5">
      <t>ナ</t>
    </rPh>
    <phoneticPr fontId="1"/>
  </si>
  <si>
    <t>当該事業所内の世話人又は生活支援員との兼務の有無</t>
    <rPh sb="0" eb="2">
      <t>トウガイジ</t>
    </rPh>
    <rPh sb="2" eb="5">
      <t>ジギョウショナ</t>
    </rPh>
    <rPh sb="5" eb="6">
      <t>ナイセ</t>
    </rPh>
    <rPh sb="7" eb="10">
      <t>セワニンマ</t>
    </rPh>
    <rPh sb="10" eb="11">
      <t>マタセ</t>
    </rPh>
    <rPh sb="12" eb="14">
      <t>セイカツシ</t>
    </rPh>
    <rPh sb="14" eb="17">
      <t>シエンインケ</t>
    </rPh>
    <rPh sb="19" eb="21">
      <t>ケンムウ</t>
    </rPh>
    <rPh sb="22" eb="24">
      <t>ウム</t>
    </rPh>
    <phoneticPr fontId="1"/>
  </si>
  <si>
    <t>有（世話人・生活支援員）　
・　無</t>
    <rPh sb="0" eb="1">
      <t>アリセ</t>
    </rPh>
    <rPh sb="2" eb="5">
      <t>セワニンセ</t>
    </rPh>
    <rPh sb="6" eb="11">
      <t>セイカツシエンインナ</t>
    </rPh>
    <rPh sb="16" eb="17">
      <t>ナ</t>
    </rPh>
    <phoneticPr fontId="1"/>
  </si>
  <si>
    <t>二人目</t>
    <rPh sb="0" eb="2">
      <t>フタリメ</t>
    </rPh>
    <rPh sb="2" eb="3">
      <t>メ</t>
    </rPh>
    <phoneticPr fontId="1"/>
  </si>
  <si>
    <t>⑵</t>
  </si>
  <si>
    <t>配置割合　（別添にて確認）</t>
    <rPh sb="0" eb="2">
      <t>ハイチワ</t>
    </rPh>
    <rPh sb="2" eb="4">
      <t>ワリアイベ</t>
    </rPh>
    <rPh sb="6" eb="8">
      <t>ベッテンカ</t>
    </rPh>
    <rPh sb="10" eb="12">
      <t>カクニン</t>
    </rPh>
    <phoneticPr fontId="1"/>
  </si>
  <si>
    <t>配置割合の基準を満たす
確認の可否</t>
    <rPh sb="0" eb="4">
      <t>ハイチワリアイキ</t>
    </rPh>
    <rPh sb="5" eb="7">
      <t>キジュンミ</t>
    </rPh>
    <rPh sb="8" eb="9">
      <t>ミカ</t>
    </rPh>
    <rPh sb="12" eb="14">
      <t>カクニンカ</t>
    </rPh>
    <rPh sb="15" eb="17">
      <t>カヒ</t>
    </rPh>
    <phoneticPr fontId="1"/>
  </si>
  <si>
    <t>可　・　不可</t>
    <rPh sb="0" eb="1">
      <t>カフ</t>
    </rPh>
    <rPh sb="4" eb="6">
      <t>フカ</t>
    </rPh>
    <phoneticPr fontId="1"/>
  </si>
  <si>
    <t>２．移行支援住居として登録する共同生活住居</t>
    <rPh sb="2" eb="8">
      <t>イコウシエンジュウキョト</t>
    </rPh>
    <rPh sb="11" eb="13">
      <t>トウロクキ</t>
    </rPh>
    <rPh sb="15" eb="17">
      <t>キョウドウセ</t>
    </rPh>
    <rPh sb="17" eb="19">
      <t>セイカツジ</t>
    </rPh>
    <rPh sb="19" eb="21">
      <t>ジュウキョ</t>
    </rPh>
    <phoneticPr fontId="1"/>
  </si>
  <si>
    <t>指定申請書　付表６の共同生活住居又は
サテライト型住居の番号及び名称</t>
    <rPh sb="16" eb="17">
      <t>マタガ</t>
    </rPh>
    <rPh sb="24" eb="25">
      <t>ガタジ</t>
    </rPh>
    <rPh sb="25" eb="27">
      <t>ジュウキョ</t>
    </rPh>
    <phoneticPr fontId="1"/>
  </si>
  <si>
    <t>定員</t>
    <rPh sb="0" eb="1">
      <t>テイイン</t>
    </rPh>
    <phoneticPr fontId="1"/>
  </si>
  <si>
    <t>入居者数</t>
    <rPh sb="0" eb="3">
      <t>ニュウキョシャス</t>
    </rPh>
    <rPh sb="3" eb="4">
      <t>スウ</t>
    </rPh>
    <phoneticPr fontId="1"/>
  </si>
  <si>
    <t>住居①</t>
    <rPh sb="0" eb="2">
      <t>ジュウキョ</t>
    </rPh>
    <phoneticPr fontId="1"/>
  </si>
  <si>
    <t>住居</t>
    <rPh sb="0" eb="1">
      <t>ジュウキョ</t>
    </rPh>
    <phoneticPr fontId="1"/>
  </si>
  <si>
    <t>サテライト①</t>
  </si>
  <si>
    <t>サテライト②</t>
  </si>
  <si>
    <t>合計</t>
    <rPh sb="0" eb="1">
      <t>ゴウケイ</t>
    </rPh>
    <phoneticPr fontId="1"/>
  </si>
  <si>
    <t>住居②</t>
    <rPh sb="0" eb="2">
      <t>ジュウキョ</t>
    </rPh>
    <phoneticPr fontId="1"/>
  </si>
  <si>
    <t>住居③</t>
    <rPh sb="0" eb="2">
      <t>ジュウキョ</t>
    </rPh>
    <phoneticPr fontId="1"/>
  </si>
  <si>
    <t>住居④</t>
    <rPh sb="0" eb="2">
      <t>ジュウキョ</t>
    </rPh>
    <phoneticPr fontId="1"/>
  </si>
  <si>
    <t>※添付書類：社会福祉士又は精神保健福祉士の資格証</t>
    <rPh sb="1" eb="3">
      <t>テンプシ</t>
    </rPh>
    <rPh sb="3" eb="5">
      <t>ショルイシ</t>
    </rPh>
    <rPh sb="21" eb="23">
      <t>シカクシ</t>
    </rPh>
    <rPh sb="23" eb="24">
      <t>ショウ</t>
    </rPh>
    <phoneticPr fontId="1"/>
  </si>
  <si>
    <t>（別紙５２）</t>
    <rPh sb="1" eb="3">
      <t>ベッシ</t>
    </rPh>
    <phoneticPr fontId="1"/>
  </si>
  <si>
    <t>令和</t>
    <rPh sb="0" eb="1">
      <t>レイワ</t>
    </rPh>
    <phoneticPr fontId="25"/>
  </si>
  <si>
    <t>年</t>
    <rPh sb="0" eb="0">
      <t>ネン</t>
    </rPh>
    <phoneticPr fontId="25"/>
  </si>
  <si>
    <t>月</t>
    <rPh sb="0" eb="0">
      <t>ツキ</t>
    </rPh>
    <phoneticPr fontId="25"/>
  </si>
  <si>
    <t>日</t>
    <rPh sb="0" eb="0">
      <t>ニチ</t>
    </rPh>
    <phoneticPr fontId="25"/>
  </si>
  <si>
    <t>１　事業者名等</t>
    <rPh sb="2" eb="5">
      <t>ジギョウシャメ</t>
    </rPh>
    <rPh sb="5" eb="6">
      <t>メイト</t>
    </rPh>
    <rPh sb="6" eb="7">
      <t>トウ</t>
    </rPh>
    <phoneticPr fontId="25"/>
  </si>
  <si>
    <t>２　事業所類型</t>
    <rPh sb="2" eb="5">
      <t>ジギョウショル</t>
    </rPh>
    <rPh sb="5" eb="7">
      <t>ルイケイ</t>
    </rPh>
    <phoneticPr fontId="25"/>
  </si>
  <si>
    <t>法人名</t>
    <rPh sb="0" eb="2">
      <t>ホウジンメ</t>
    </rPh>
    <rPh sb="2" eb="3">
      <t>メイ</t>
    </rPh>
    <phoneticPr fontId="25"/>
  </si>
  <si>
    <t>介護サービス包括型</t>
    <rPh sb="0" eb="2">
      <t>カイゴホ</t>
    </rPh>
    <rPh sb="6" eb="8">
      <t>ホウカツガ</t>
    </rPh>
    <rPh sb="8" eb="9">
      <t>ガタ</t>
    </rPh>
    <phoneticPr fontId="25"/>
  </si>
  <si>
    <t>事業所名</t>
    <rPh sb="0" eb="3">
      <t>ジギョウショメ</t>
    </rPh>
    <rPh sb="3" eb="4">
      <t>メイ</t>
    </rPh>
    <phoneticPr fontId="25"/>
  </si>
  <si>
    <t>外部サービス利用型</t>
    <rPh sb="0" eb="2">
      <t>ガイブリ</t>
    </rPh>
    <rPh sb="6" eb="9">
      <t>リヨウガタ</t>
    </rPh>
    <phoneticPr fontId="25"/>
  </si>
  <si>
    <t>事業所番号</t>
    <rPh sb="0" eb="3">
      <t>ジギョウショバ</t>
    </rPh>
    <rPh sb="3" eb="5">
      <t>バンゴウ</t>
    </rPh>
    <phoneticPr fontId="25"/>
  </si>
  <si>
    <t>定員</t>
    <rPh sb="0" eb="1">
      <t>テイイン</t>
    </rPh>
    <phoneticPr fontId="25"/>
  </si>
  <si>
    <t>名</t>
    <rPh sb="0" eb="0">
      <t>メイ</t>
    </rPh>
    <phoneticPr fontId="25"/>
  </si>
  <si>
    <t>３　運営状況</t>
    <rPh sb="2" eb="4">
      <t>ウンエイジ</t>
    </rPh>
    <rPh sb="4" eb="6">
      <t>ジョウキョウ</t>
    </rPh>
    <phoneticPr fontId="25"/>
  </si>
  <si>
    <t>４　想定される利用者の障害支援区分と人数</t>
    <rPh sb="2" eb="4">
      <t>ソウテイリ</t>
    </rPh>
    <rPh sb="7" eb="10">
      <t>リヨウシャシ</t>
    </rPh>
    <rPh sb="11" eb="13">
      <t>ショウガイシ</t>
    </rPh>
    <rPh sb="13" eb="15">
      <t>シエンク</t>
    </rPh>
    <rPh sb="15" eb="17">
      <t>クブンニ</t>
    </rPh>
    <rPh sb="18" eb="20">
      <t>ニンズウ</t>
    </rPh>
    <phoneticPr fontId="25"/>
  </si>
  <si>
    <t>①新設又は増改築等の時点から６か月未満</t>
  </si>
  <si>
    <t>区分１以下</t>
    <rPh sb="0" eb="2">
      <t>クブンイ</t>
    </rPh>
    <rPh sb="3" eb="5">
      <t>イカ</t>
    </rPh>
    <phoneticPr fontId="25"/>
  </si>
  <si>
    <t>区分４</t>
    <rPh sb="0" eb="2">
      <t>クブン</t>
    </rPh>
    <phoneticPr fontId="25"/>
  </si>
  <si>
    <t>②新設又は増改築等の時点から６か月以上１年未満</t>
  </si>
  <si>
    <t>区分２</t>
    <rPh sb="0" eb="2">
      <t>クブン</t>
    </rPh>
    <phoneticPr fontId="25"/>
  </si>
  <si>
    <t>区分５</t>
    <rPh sb="0" eb="2">
      <t>クブン</t>
    </rPh>
    <phoneticPr fontId="25"/>
  </si>
  <si>
    <t>③新設又は増改築等の時点から１年以上</t>
    <rPh sb="8" eb="9">
      <t>トウ</t>
    </rPh>
    <phoneticPr fontId="25"/>
  </si>
  <si>
    <t>区分３</t>
    <rPh sb="0" eb="2">
      <t>クブン</t>
    </rPh>
    <phoneticPr fontId="25"/>
  </si>
  <si>
    <t>区分６</t>
    <rPh sb="0" eb="2">
      <t>クブン</t>
    </rPh>
    <phoneticPr fontId="25"/>
  </si>
  <si>
    <t>※２　該当する欄のプルダウンで○を選択する</t>
  </si>
  <si>
    <t>合計</t>
    <rPh sb="0" eb="1">
      <t>ゴウケイ</t>
    </rPh>
    <phoneticPr fontId="25"/>
  </si>
  <si>
    <t>※３　①の場合は４のみ入力、②又は③の場合は５のみ入力すること</t>
  </si>
  <si>
    <t>５　移行支援住居における前年度の平均利用者数</t>
    <rPh sb="2" eb="4">
      <t>イコウシ</t>
    </rPh>
    <rPh sb="4" eb="6">
      <t>シエンジ</t>
    </rPh>
    <rPh sb="6" eb="8">
      <t>ジュウキョゼ</t>
    </rPh>
    <rPh sb="12" eb="15">
      <t>ゼンネンドヘ</t>
    </rPh>
    <rPh sb="16" eb="18">
      <t>ヘイキンリ</t>
    </rPh>
    <rPh sb="18" eb="20">
      <t>リヨウシ</t>
    </rPh>
    <rPh sb="20" eb="21">
      <t>シャス</t>
    </rPh>
    <rPh sb="21" eb="22">
      <t>スウ</t>
    </rPh>
    <phoneticPr fontId="25"/>
  </si>
  <si>
    <t>開所日数</t>
    <rPh sb="0" eb="2">
      <t>カイショニ</t>
    </rPh>
    <rPh sb="2" eb="4">
      <t>ニッスウ</t>
    </rPh>
    <phoneticPr fontId="25"/>
  </si>
  <si>
    <t>延べ利用人数</t>
    <rPh sb="0" eb="1">
      <t>ノリ</t>
    </rPh>
    <rPh sb="2" eb="4">
      <t>リヨウニ</t>
    </rPh>
    <rPh sb="4" eb="6">
      <t>ニンズウ</t>
    </rPh>
    <phoneticPr fontId="25"/>
  </si>
  <si>
    <t>計</t>
    <rPh sb="0" eb="0">
      <t>ケイ</t>
    </rPh>
    <phoneticPr fontId="25"/>
  </si>
  <si>
    <t>４月</t>
    <rPh sb="1" eb="2">
      <t>ガツ</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</si>
  <si>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</si>
  <si>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</si>
  <si>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</si>
  <si>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</si>
  <si>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</si>
  <si>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10月</t>
    <rPh sb="2" eb="3">
      <t>ガツ</t>
    </rPh>
    <phoneticPr fontId="25"/>
  </si>
  <si>
    <t>11月</t>
    <rPh sb="2" eb="3">
      <t>ガツ</t>
    </rPh>
    <phoneticPr fontId="25"/>
  </si>
  <si>
    <t>12月</t>
    <rPh sb="2" eb="3">
      <t>ガツ</t>
    </rPh>
    <phoneticPr fontId="25"/>
  </si>
  <si>
    <t>１月</t>
    <rPh sb="1" eb="2">
      <t>ガツ</t>
    </rPh>
    <phoneticPr fontId="25"/>
  </si>
  <si>
    <t>２月</t>
    <rPh sb="1" eb="2">
      <t>ガツ</t>
    </rPh>
    <phoneticPr fontId="25"/>
  </si>
  <si>
    <t>３月</t>
    <rPh sb="1" eb="2">
      <t>ガツ</t>
    </rPh>
    <phoneticPr fontId="25"/>
  </si>
  <si>
    <t>平均利用者数</t>
    <rPh sb="0" eb="2">
      <t>ヘイキンリ</t>
    </rPh>
    <rPh sb="2" eb="4">
      <t>リヨウシ</t>
    </rPh>
    <rPh sb="4" eb="5">
      <t>シャス</t>
    </rPh>
    <rPh sb="5" eb="6">
      <t>スウ</t>
    </rPh>
    <phoneticPr fontId="25"/>
  </si>
  <si>
    <r>
      <t>※４　「新設又は増改築等の時点から６か月未満」の場合は</t>
    </r>
    <r>
      <rPr>
        <b/>
        <u/>
        <sz val="6"/>
        <color indexed="8"/>
        <rFont val="ＭＳ ゴシック"/>
        <family val="3"/>
        <charset val="128"/>
      </rPr>
      <t>入力不要</t>
    </r>
    <rPh sb="24" eb="26">
      <t>バアイニ</t>
    </rPh>
    <rPh sb="27" eb="29">
      <t>ニュウリョクフ</t>
    </rPh>
    <rPh sb="29" eb="31">
      <t>フヨウ</t>
    </rPh>
    <phoneticPr fontId="48"/>
  </si>
  <si>
    <r>
      <t>※５　「新設又は増改築等の時点から６か月以上１年未満」の場合は、</t>
    </r>
    <r>
      <rPr>
        <b/>
        <u/>
        <sz val="6"/>
        <color indexed="8"/>
        <rFont val="ＭＳ ゴシック"/>
        <family val="3"/>
        <charset val="128"/>
      </rPr>
      <t>直近６か月分を入力</t>
    </r>
    <rPh sb="28" eb="30">
      <t>バアイチ</t>
    </rPh>
    <rPh sb="32" eb="34">
      <t>チョッキンツ</t>
    </rPh>
    <rPh sb="36" eb="37">
      <t>ツキブ</t>
    </rPh>
    <rPh sb="37" eb="38">
      <t>ブンニ</t>
    </rPh>
    <rPh sb="39" eb="41">
      <t>ニュウリョク</t>
    </rPh>
    <phoneticPr fontId="48"/>
  </si>
  <si>
    <r>
      <t>※６　「新設又は増改築の時点から１年以上」の場合は</t>
    </r>
    <r>
      <rPr>
        <b/>
        <u/>
        <sz val="6"/>
        <color indexed="8"/>
        <rFont val="ＭＳ ゴシック"/>
        <family val="3"/>
        <charset val="128"/>
      </rPr>
      <t>直近１年分又は前年度分を入力</t>
    </r>
    <rPh sb="22" eb="24">
      <t>バアイチ</t>
    </rPh>
    <rPh sb="25" eb="27">
      <t>チョッキンネ</t>
    </rPh>
    <rPh sb="28" eb="30">
      <t>ネンブンマ</t>
    </rPh>
    <rPh sb="30" eb="31">
      <t>マタゼ</t>
    </rPh>
    <rPh sb="32" eb="35">
      <t>ゼンネンドブ</t>
    </rPh>
    <rPh sb="35" eb="36">
      <t>ブンニ</t>
    </rPh>
    <rPh sb="37" eb="39">
      <t>ニュウリョク</t>
    </rPh>
    <phoneticPr fontId="48"/>
  </si>
  <si>
    <t>※７　利用者が入居した日は含み、退去した日は含めない。</t>
    <rPh sb="3" eb="5">
      <t>リヨウシ</t>
    </rPh>
    <rPh sb="5" eb="6">
      <t>シャニ</t>
    </rPh>
    <rPh sb="7" eb="9">
      <t>ニュウキョヒ</t>
    </rPh>
    <rPh sb="11" eb="12">
      <t>ヒフ</t>
    </rPh>
    <rPh sb="13" eb="14">
      <t>フクタ</t>
    </rPh>
    <rPh sb="16" eb="18">
      <t>タイキョヒ</t>
    </rPh>
    <rPh sb="20" eb="21">
      <t>ヒフ</t>
    </rPh>
    <rPh sb="22" eb="23">
      <t>フク</t>
    </rPh>
    <phoneticPr fontId="1"/>
  </si>
  <si>
    <t>※８　個人単位で居宅介護等を利用している利用者がいる場合は、職員配置状況確認調査票の「個人居宅介護利用者（再掲）」欄に人数を入力し、職員配置状況確認調査票</t>
    <rPh sb="3" eb="5">
      <t>コジンタ</t>
    </rPh>
    <rPh sb="5" eb="7">
      <t>タンイキ</t>
    </rPh>
    <rPh sb="8" eb="10">
      <t>キョタクカ</t>
    </rPh>
    <rPh sb="10" eb="12">
      <t>カイゴト</t>
    </rPh>
    <rPh sb="12" eb="13">
      <t>トウリ</t>
    </rPh>
    <rPh sb="14" eb="16">
      <t>リヨウ</t>
    </rPh>
    <phoneticPr fontId="25"/>
  </si>
  <si>
    <t>　　　で計算された必要配置数に基づいて人員を配置すること</t>
    <rPh sb="4" eb="6">
      <t>ケイサンヒ</t>
    </rPh>
    <rPh sb="9" eb="11">
      <t>ヒツヨウハ</t>
    </rPh>
    <rPh sb="11" eb="13">
      <t>ハイチス</t>
    </rPh>
    <rPh sb="13" eb="14">
      <t>スウモ</t>
    </rPh>
    <rPh sb="15" eb="16">
      <t>モト</t>
    </rPh>
    <phoneticPr fontId="25"/>
  </si>
  <si>
    <t>６　必要なサービス管理責任者の人員配置</t>
    <rPh sb="2" eb="4">
      <t>ヒツヨウカ</t>
    </rPh>
    <rPh sb="9" eb="14">
      <t>カンリセキニンシャジ</t>
    </rPh>
    <rPh sb="15" eb="17">
      <t>ジンインハ</t>
    </rPh>
    <rPh sb="17" eb="19">
      <t>ハイチ</t>
    </rPh>
    <phoneticPr fontId="1"/>
  </si>
  <si>
    <t>７　実際のサービス管理責任者の人員配置</t>
    <rPh sb="2" eb="4">
      <t>ジッサイカ</t>
    </rPh>
    <rPh sb="9" eb="14">
      <t>カンリセキニンシャジ</t>
    </rPh>
    <rPh sb="15" eb="17">
      <t>ジンインハ</t>
    </rPh>
    <rPh sb="17" eb="19">
      <t>ハイチ</t>
    </rPh>
    <phoneticPr fontId="1"/>
  </si>
  <si>
    <t>人数</t>
    <rPh sb="0" eb="1">
      <t>ニンズウ</t>
    </rPh>
    <phoneticPr fontId="1"/>
  </si>
  <si>
    <t>サービス管理責任者</t>
    <rPh sb="4" eb="9">
      <t>カンリセキニンシャ</t>
    </rPh>
    <phoneticPr fontId="1"/>
  </si>
  <si>
    <t>８　移行支援住居におけるサービス管理責任者の配置要件の可否</t>
    <rPh sb="2" eb="8">
      <t>イコウシエンジュウキョカ</t>
    </rPh>
    <rPh sb="27" eb="29">
      <t>カヒ</t>
    </rPh>
    <phoneticPr fontId="1"/>
  </si>
  <si>
    <t>別紙49</t>
    <rPh sb="0" eb="2">
      <t>ベッシ</t>
    </rPh>
    <phoneticPr fontId="1"/>
  </si>
  <si>
    <t>５：１　　　６：１　　　１０：１</t>
  </si>
  <si>
    <t>別紙44</t>
    <rPh sb="0" eb="2">
      <t>ベッシ</t>
    </rPh>
    <phoneticPr fontId="1"/>
  </si>
  <si>
    <t>別紙48</t>
    <rPh sb="0" eb="2">
      <t>ベッシ</t>
    </rPh>
    <phoneticPr fontId="1"/>
  </si>
  <si>
    <t>別紙52</t>
    <rPh sb="0" eb="2">
      <t>ベッシ</t>
    </rPh>
    <phoneticPr fontId="1"/>
  </si>
  <si>
    <t>別紙47</t>
    <rPh sb="0" eb="2">
      <t>ベッシ</t>
    </rPh>
    <phoneticPr fontId="1"/>
  </si>
  <si>
    <t>別紙51</t>
    <rPh sb="0" eb="2">
      <t>ベッシ</t>
    </rPh>
    <phoneticPr fontId="1"/>
  </si>
  <si>
    <t>別紙50</t>
    <rPh sb="0" eb="2">
      <t>ベッシ</t>
    </rPh>
    <phoneticPr fontId="1"/>
  </si>
  <si>
    <t>年　　月　　日</t>
    <rPh sb="0" eb="1">
      <t>ネンガ</t>
    </rPh>
    <rPh sb="3" eb="4">
      <t>ガツニ</t>
    </rPh>
    <rPh sb="6" eb="7">
      <t>ニチ</t>
    </rPh>
    <phoneticPr fontId="1"/>
  </si>
  <si>
    <t>１　事業所・施設の名称</t>
    <rPh sb="2" eb="5">
      <t>ジギョウショシ</t>
    </rPh>
    <rPh sb="6" eb="8">
      <t>シセツメ</t>
    </rPh>
    <rPh sb="9" eb="11">
      <t>メイショウ</t>
    </rPh>
    <phoneticPr fontId="1"/>
  </si>
  <si>
    <t>１　新規　　　　　　　２　変更　　　　　　　　３　終了</t>
    <rPh sb="2" eb="4">
      <t>シンキヘ</t>
    </rPh>
    <rPh sb="13" eb="15">
      <t>ヘンコウシ</t>
    </rPh>
    <rPh sb="25" eb="27">
      <t>シュウリョウ</t>
    </rPh>
    <phoneticPr fontId="1"/>
  </si>
  <si>
    <t>３　配置状況
（基礎研修修了者名）</t>
    <rPh sb="2" eb="4">
      <t>ハイチジ</t>
    </rPh>
    <rPh sb="4" eb="6">
      <t>ジョウキョウキ</t>
    </rPh>
    <rPh sb="8" eb="10">
      <t>キソケ</t>
    </rPh>
    <rPh sb="10" eb="12">
      <t>ケンシュウシ</t>
    </rPh>
    <rPh sb="12" eb="15">
      <t>シュウリョウシャメ</t>
    </rPh>
    <rPh sb="15" eb="16">
      <t>メイ</t>
    </rPh>
    <phoneticPr fontId="1"/>
  </si>
  <si>
    <t>４　配置状況
（実践研修修了者名）</t>
    <rPh sb="2" eb="4">
      <t>ハイチジ</t>
    </rPh>
    <rPh sb="4" eb="6">
      <t>ジョウキョウジ</t>
    </rPh>
    <rPh sb="8" eb="10">
      <t>ジッセンケ</t>
    </rPh>
    <rPh sb="10" eb="12">
      <t>ケンシュウシ</t>
    </rPh>
    <rPh sb="12" eb="15">
      <t>シュウリョウシャメ</t>
    </rPh>
    <rPh sb="15" eb="16">
      <t>メイ</t>
    </rPh>
    <phoneticPr fontId="1"/>
  </si>
  <si>
    <t>５　配置状況
（中核的人材研修修了者名）</t>
    <rPh sb="2" eb="4">
      <t>ハイチジ</t>
    </rPh>
    <rPh sb="4" eb="6">
      <t>ジョウキョウチ</t>
    </rPh>
    <rPh sb="8" eb="11">
      <t>チュウカクテキジ</t>
    </rPh>
    <rPh sb="11" eb="13">
      <t>ジンザイケ</t>
    </rPh>
    <rPh sb="13" eb="15">
      <t>ケンシュウシ</t>
    </rPh>
    <rPh sb="15" eb="18">
      <t>シュウリョウシャメ</t>
    </rPh>
    <rPh sb="18" eb="19">
      <t>メイ</t>
    </rPh>
    <phoneticPr fontId="1"/>
  </si>
  <si>
    <t>　　２　基礎研修修了者・実践研修修了者・中核的人材研修修了者については、修了証の写しを別途添付すること。</t>
    <rPh sb="4" eb="6">
      <t>キソケ</t>
    </rPh>
    <rPh sb="6" eb="8">
      <t>ケンシュウシ</t>
    </rPh>
    <rPh sb="8" eb="11">
      <t>シュウリョウシャジ</t>
    </rPh>
    <rPh sb="12" eb="14">
      <t>ジッセンケ</t>
    </rPh>
    <rPh sb="14" eb="16">
      <t>ケンシュウシ</t>
    </rPh>
    <rPh sb="16" eb="19">
      <t>シュウリョウシャチ</t>
    </rPh>
    <rPh sb="20" eb="25">
      <t>チュウカクテキジンザイケ</t>
    </rPh>
    <rPh sb="25" eb="30">
      <t>ケンシュウシュウリョウシャシ</t>
    </rPh>
    <rPh sb="36" eb="39">
      <t>シュウリョウショウウ</t>
    </rPh>
    <rPh sb="40" eb="41">
      <t>ウツベ</t>
    </rPh>
    <rPh sb="43" eb="45">
      <t>ベットテ</t>
    </rPh>
    <rPh sb="45" eb="47">
      <t>テンプ</t>
    </rPh>
    <phoneticPr fontId="1"/>
  </si>
  <si>
    <t>　　３　強度行動障害支援者養成研修（基礎研修）については、重度訪問介護従事者養成研修行動障害支援課程、</t>
    <rPh sb="4" eb="6">
      <t>キョウドコ</t>
    </rPh>
    <rPh sb="6" eb="8">
      <t>コウドウシ</t>
    </rPh>
    <rPh sb="8" eb="10">
      <t>ショウガイシ</t>
    </rPh>
    <rPh sb="10" eb="12">
      <t>シエンシ</t>
    </rPh>
    <rPh sb="12" eb="13">
      <t>シャヨ</t>
    </rPh>
    <rPh sb="13" eb="15">
      <t>ヨウセイケ</t>
    </rPh>
    <rPh sb="15" eb="17">
      <t>ケンシュウキ</t>
    </rPh>
    <rPh sb="18" eb="20">
      <t>キソケ</t>
    </rPh>
    <rPh sb="20" eb="22">
      <t>ケンシュウジ</t>
    </rPh>
    <rPh sb="29" eb="42">
      <t>ジュウドホウモンカイゴジュウジシャヨウセイケンシュウコ</t>
    </rPh>
    <rPh sb="42" eb="44">
      <t>コウドウシ</t>
    </rPh>
    <rPh sb="44" eb="46">
      <t>ショウガイシ</t>
    </rPh>
    <rPh sb="46" eb="48">
      <t>シエン</t>
    </rPh>
    <phoneticPr fontId="1"/>
  </si>
  <si>
    <t>　　　強度行動障害支援者養成研修（実践研修）については、行動援護従事者養成研修でも可。</t>
    <rPh sb="3" eb="16">
      <t>キョウドコウドウショウガイシエンシャヨウセイケンシュウジ</t>
    </rPh>
    <rPh sb="17" eb="19">
      <t>ジッセンケ</t>
    </rPh>
    <rPh sb="19" eb="21">
      <t>ケンシュウコ</t>
    </rPh>
    <rPh sb="28" eb="39">
      <t>コウドウエンゴジュウジシャヨウセイケンシュウカ</t>
    </rPh>
    <rPh sb="41" eb="42">
      <t>カ</t>
    </rPh>
    <phoneticPr fontId="1"/>
  </si>
  <si>
    <t>別紙46</t>
    <rPh sb="0" eb="2">
      <t>ベッシ</t>
    </rPh>
    <phoneticPr fontId="1"/>
  </si>
  <si>
    <t>川　口　市　長</t>
    <rPh sb="0" eb="1">
      <t>カワ</t>
    </rPh>
    <rPh sb="2" eb="3">
      <t>クチ</t>
    </rPh>
    <phoneticPr fontId="1"/>
  </si>
  <si>
    <t>　　　令和　年　　月　　日</t>
    <rPh sb="3" eb="5">
      <t>レイワ</t>
    </rPh>
    <rPh sb="6" eb="7">
      <t>ネンガ</t>
    </rPh>
    <rPh sb="9" eb="10">
      <t>ガツニ</t>
    </rPh>
    <rPh sb="12" eb="13">
      <t>ニチ</t>
    </rPh>
    <phoneticPr fontId="1"/>
  </si>
  <si>
    <t>５級地</t>
    <rPh sb="1" eb="3">
      <t>キュウチ</t>
    </rPh>
    <phoneticPr fontId="1"/>
  </si>
  <si>
    <t>注１　「職員配置」欄は、サービス管理責任者又は生活支援員として従事する当該事業所の全ての職員について
   記載してください。
注２　「職種」欄は、サービス管理責任者又は生活支援員の別を記載してください。
  （世話人等は含まれません。）
注３　サービス管理責任者と生活支援員を兼務する者については、同じ者であっても、サービス管理責任者と
   生活支援員それぞれ別に記載してください。
注４　「研修の受講状況」欄には、①受講が修了又は受講中の場合は「有」を、②受講しておらず年度内に受講予定
    もない場合は「無」又は空欄を、③今後受講予定の場合（当該年度内に限る）は受講予定月
   （受講月が未定の場合は目標とする月）を記載してください。
注５　職員が看護師又は准看護師の場合は「喀痰吸引等研修」欄に「看護師」若しくは「准看護師」と
   記載してください。
注６　職員が既に重度訪問介護従業者養成研修行動障害支援課程を修了している場合又は今後受講予定
  （当該年度内に限る）の場合は、強度行動障害支援者養成研修（基礎）を修了又は受講予定とみなし、
   また、職員が既に行動援護従業者養成研修の課程を修了している場合又は今後受講予定（当該年度内に限る）の
   場合は、強度行動障害支援者養成研修（基礎及び実践）を修了又は受講予定とみなし、
  「強度行動障害者支援者養成研修」欄に「有」又は受講予定月を記載してください。</t>
    <rPh sb="291" eb="292">
      <t>ツキジ</t>
    </rPh>
    <rPh sb="297" eb="299">
      <t>ジュコウツ</t>
    </rPh>
    <rPh sb="299" eb="300">
      <t>ツキツ</t>
    </rPh>
    <rPh sb="603" eb="604">
      <t>ツキ</t>
    </rPh>
    <phoneticPr fontId="1"/>
  </si>
  <si>
    <t>夜間における防災体制の内容（契約内容等）</t>
    <phoneticPr fontId="1"/>
  </si>
  <si>
    <t>別紙</t>
    <rPh sb="0" eb="2">
      <t>ベッシ</t>
    </rPh>
    <phoneticPr fontId="1"/>
  </si>
  <si>
    <t>別紙１</t>
    <rPh sb="0" eb="2">
      <t>ベッシ</t>
    </rPh>
    <phoneticPr fontId="1"/>
  </si>
  <si>
    <t>介護給付費等の算定に係る体制等状況一覧表</t>
    <rPh sb="0" eb="2">
      <t>カイゴキ</t>
    </rPh>
    <rPh sb="2" eb="5">
      <t>キュウフヒト</t>
    </rPh>
    <rPh sb="5" eb="6">
      <t>トウサ</t>
    </rPh>
    <rPh sb="7" eb="9">
      <t>サンテイカ</t>
    </rPh>
    <rPh sb="10" eb="11">
      <t>カカタ</t>
    </rPh>
    <rPh sb="12" eb="14">
      <t>タイセイト</t>
    </rPh>
    <rPh sb="14" eb="15">
      <t>トウジ</t>
    </rPh>
    <rPh sb="15" eb="17">
      <t>ジョウキョウイ</t>
    </rPh>
    <rPh sb="17" eb="20">
      <t>イチランヒョウ</t>
    </rPh>
    <phoneticPr fontId="1"/>
  </si>
  <si>
    <t>提供サービス</t>
    <rPh sb="0" eb="2">
      <t>テイキョウ</t>
    </rPh>
    <phoneticPr fontId="1"/>
  </si>
  <si>
    <t>定員数</t>
    <rPh sb="0" eb="2">
      <t>テイインス</t>
    </rPh>
    <rPh sb="2" eb="3">
      <t>スウ</t>
    </rPh>
    <phoneticPr fontId="1"/>
  </si>
  <si>
    <t>延べ
利用
者数</t>
    <rPh sb="0" eb="1">
      <t>ノベリ</t>
    </rPh>
    <rPh sb="3" eb="5">
      <t>リヨウシ</t>
    </rPh>
    <rPh sb="6" eb="7">
      <t>シャス</t>
    </rPh>
    <rPh sb="7" eb="8">
      <t>スウ</t>
    </rPh>
    <phoneticPr fontId="1"/>
  </si>
  <si>
    <t>開所
日数</t>
    <rPh sb="0" eb="2">
      <t>カイショニ</t>
    </rPh>
    <rPh sb="3" eb="4">
      <t>ニチス</t>
    </rPh>
    <rPh sb="4" eb="5">
      <t>スウ</t>
    </rPh>
    <phoneticPr fontId="1"/>
  </si>
  <si>
    <t>利用者の平均値</t>
    <rPh sb="0" eb="3">
      <t>リヨウシャヘ</t>
    </rPh>
    <rPh sb="4" eb="7">
      <t>ヘイキンチ</t>
    </rPh>
    <phoneticPr fontId="1"/>
  </si>
  <si>
    <t>人員配置区分
（※2）</t>
    <rPh sb="0" eb="2">
      <t>ジンインハ</t>
    </rPh>
    <rPh sb="2" eb="4">
      <t>ハイチク</t>
    </rPh>
    <rPh sb="4" eb="6">
      <t>クブン</t>
    </rPh>
    <phoneticPr fontId="1"/>
  </si>
  <si>
    <t>その他該当する体制等</t>
    <rPh sb="2" eb="3">
      <t>タガ</t>
    </rPh>
    <rPh sb="3" eb="5">
      <t>ガイトウタ</t>
    </rPh>
    <rPh sb="7" eb="9">
      <t>タイセイト</t>
    </rPh>
    <rPh sb="9" eb="10">
      <t>トウ</t>
    </rPh>
    <phoneticPr fontId="1"/>
  </si>
  <si>
    <t>適用開始日</t>
    <rPh sb="0" eb="2">
      <t>テキヨウカ</t>
    </rPh>
    <rPh sb="2" eb="5">
      <t>カイシビ</t>
    </rPh>
    <phoneticPr fontId="1"/>
  </si>
  <si>
    <t>各サービス共通</t>
    <rPh sb="0" eb="1">
      <t>カクキ</t>
    </rPh>
    <rPh sb="5" eb="7">
      <t>キョウツウ</t>
    </rPh>
    <phoneticPr fontId="1"/>
  </si>
  <si>
    <t>地域区分</t>
    <rPh sb="0" eb="2">
      <t>チイキク</t>
    </rPh>
    <rPh sb="2" eb="4">
      <t>クブン</t>
    </rPh>
    <phoneticPr fontId="1"/>
  </si>
  <si>
    <t>共同生活援助
　※別紙2、９必須
　※参考様式必須
　　（共同生活援助利用者の状況）
　</t>
    <rPh sb="0" eb="2">
      <t>キョウドウセ</t>
    </rPh>
    <rPh sb="2" eb="4">
      <t>セイカツエ</t>
    </rPh>
    <rPh sb="4" eb="6">
      <t>エンジョベ</t>
    </rPh>
    <rPh sb="9" eb="11">
      <t>ベッシヒ</t>
    </rPh>
    <rPh sb="14" eb="16">
      <t>ヒッスサ</t>
    </rPh>
    <rPh sb="19" eb="21">
      <t>サンコウヨ</t>
    </rPh>
    <rPh sb="21" eb="23">
      <t>ヨウシキヒ</t>
    </rPh>
    <rPh sb="23" eb="25">
      <t>ヒッスキ</t>
    </rPh>
    <rPh sb="29" eb="35">
      <t>キョウドウセイカツエンジョリ</t>
    </rPh>
    <rPh sb="35" eb="38">
      <t>リヨウシャジ</t>
    </rPh>
    <rPh sb="39" eb="41">
      <t>ジョウキョウ</t>
    </rPh>
    <phoneticPr fontId="1"/>
  </si>
  <si>
    <t>１．6:1
２．10:1
３．旧Ⅰ型
４．旧Ⅱ型
１１．旧日中支援Ⅰ型
１２．旧日中支援Ⅱ型
１３．5:1</t>
    <rPh sb="15" eb="16">
      <t>キュウキ</t>
    </rPh>
    <rPh sb="21" eb="22">
      <t>キュウキ</t>
    </rPh>
    <rPh sb="28" eb="29">
      <t>キュウニ</t>
    </rPh>
    <rPh sb="29" eb="31">
      <t>ニッチュウシ</t>
    </rPh>
    <rPh sb="31" eb="33">
      <t>シエンガ</t>
    </rPh>
    <rPh sb="34" eb="35">
      <t>ガタキ</t>
    </rPh>
    <rPh sb="39" eb="40">
      <t>キュウ</t>
    </rPh>
    <phoneticPr fontId="1"/>
  </si>
  <si>
    <t>施設区分</t>
    <rPh sb="0" eb="2">
      <t>シセツク</t>
    </rPh>
    <rPh sb="2" eb="4">
      <t>クブン</t>
    </rPh>
    <phoneticPr fontId="1"/>
  </si>
  <si>
    <t>１．介護サービス包括型　２．外部サービス利用型　３．日中サービス支援型</t>
    <rPh sb="26" eb="28">
      <t>ニッチュウシ</t>
    </rPh>
    <rPh sb="32" eb="34">
      <t>シエンガ</t>
    </rPh>
    <rPh sb="34" eb="35">
      <t>ガタ</t>
    </rPh>
    <phoneticPr fontId="1"/>
  </si>
  <si>
    <t>大規模住居（※9）</t>
    <rPh sb="0" eb="3">
      <t>ダイキボジ</t>
    </rPh>
    <rPh sb="3" eb="5">
      <t>ジュウキョ</t>
    </rPh>
    <phoneticPr fontId="1"/>
  </si>
  <si>
    <t>１．なし　　２．定員8人以上　　３．定員21人以上
４．定員21人以上（一体的な運営が行われている場合）</t>
    <rPh sb="8" eb="10">
      <t>テイインニ</t>
    </rPh>
    <rPh sb="11" eb="14">
      <t>ニンイジョウテ</t>
    </rPh>
    <rPh sb="18" eb="20">
      <t>テイインニ</t>
    </rPh>
    <rPh sb="22" eb="25">
      <t>ニンイジョウ</t>
    </rPh>
    <phoneticPr fontId="1"/>
  </si>
  <si>
    <t>職員欠如</t>
    <rPh sb="0" eb="2">
      <t>ショクインケ</t>
    </rPh>
    <rPh sb="2" eb="4">
      <t>ケツジョ</t>
    </rPh>
    <phoneticPr fontId="1"/>
  </si>
  <si>
    <t>サービス管理責任者欠如</t>
    <rPh sb="4" eb="6">
      <t>カンリセ</t>
    </rPh>
    <rPh sb="6" eb="8">
      <t>セキニンシ</t>
    </rPh>
    <rPh sb="8" eb="9">
      <t>シャケ</t>
    </rPh>
    <rPh sb="9" eb="11">
      <t>ケツジョ</t>
    </rPh>
    <phoneticPr fontId="1"/>
  </si>
  <si>
    <t>身体拘束廃止未実施</t>
    <rPh sb="0" eb="8">
      <t>シンタイコウソクハイシミジッシ</t>
    </rPh>
    <phoneticPr fontId="1"/>
  </si>
  <si>
    <t>虐待防止措置未実施</t>
    <rPh sb="0" eb="4">
      <t>ギャクタイボウシソ</t>
    </rPh>
    <rPh sb="4" eb="6">
      <t>ソチミ</t>
    </rPh>
    <rPh sb="6" eb="9">
      <t>ミジッシ</t>
    </rPh>
    <phoneticPr fontId="1"/>
  </si>
  <si>
    <t>業務継続計画未策定</t>
    <rPh sb="0" eb="2">
      <t>ギョウムケ</t>
    </rPh>
    <rPh sb="2" eb="4">
      <t>ケイゾクケ</t>
    </rPh>
    <rPh sb="4" eb="6">
      <t>ケイカクミ</t>
    </rPh>
    <rPh sb="6" eb="9">
      <t>ミサクテイ</t>
    </rPh>
    <phoneticPr fontId="1"/>
  </si>
  <si>
    <t>情報公表未報告</t>
    <rPh sb="0" eb="4">
      <t>ジョウホウコウヒョウミ</t>
    </rPh>
    <rPh sb="4" eb="7">
      <t>ミホウコク</t>
    </rPh>
    <phoneticPr fontId="1"/>
  </si>
  <si>
    <t>視覚・聴覚等支援体制</t>
    <rPh sb="0" eb="2">
      <t>シカクチ</t>
    </rPh>
    <rPh sb="3" eb="5">
      <t>チョウカクト</t>
    </rPh>
    <rPh sb="5" eb="6">
      <t>トウシ</t>
    </rPh>
    <rPh sb="6" eb="8">
      <t>シエンタ</t>
    </rPh>
    <rPh sb="8" eb="10">
      <t>タイセイ</t>
    </rPh>
    <phoneticPr fontId="1"/>
  </si>
  <si>
    <t>看護職員配置体制</t>
    <rPh sb="0" eb="2">
      <t>カンゴシ</t>
    </rPh>
    <rPh sb="2" eb="4">
      <t>ショクインハ</t>
    </rPh>
    <rPh sb="4" eb="6">
      <t>ハイチタ</t>
    </rPh>
    <rPh sb="6" eb="8">
      <t>タイセイ</t>
    </rPh>
    <phoneticPr fontId="1"/>
  </si>
  <si>
    <t>夜間支援等体制</t>
    <rPh sb="0" eb="2">
      <t>ヤカンシ</t>
    </rPh>
    <rPh sb="2" eb="4">
      <t>シエント</t>
    </rPh>
    <rPh sb="4" eb="5">
      <t>トウタ</t>
    </rPh>
    <rPh sb="5" eb="7">
      <t>タイセイ</t>
    </rPh>
    <phoneticPr fontId="1"/>
  </si>
  <si>
    <t>夜間支援等体制加算Ⅰ加配職員体制</t>
    <rPh sb="0" eb="2">
      <t>ヤカンシ</t>
    </rPh>
    <rPh sb="2" eb="4">
      <t>シエント</t>
    </rPh>
    <rPh sb="4" eb="5">
      <t>トウタ</t>
    </rPh>
    <rPh sb="5" eb="7">
      <t>タイセイカ</t>
    </rPh>
    <rPh sb="7" eb="9">
      <t>カサンカ</t>
    </rPh>
    <rPh sb="10" eb="12">
      <t>カハイシ</t>
    </rPh>
    <rPh sb="12" eb="14">
      <t>ショクインタ</t>
    </rPh>
    <rPh sb="14" eb="16">
      <t>タイセイ</t>
    </rPh>
    <phoneticPr fontId="1"/>
  </si>
  <si>
    <t>夜勤職員加配体制</t>
    <rPh sb="0" eb="2">
      <t>ヤキンシ</t>
    </rPh>
    <rPh sb="2" eb="4">
      <t>ショクインカ</t>
    </rPh>
    <rPh sb="4" eb="6">
      <t>カハイタ</t>
    </rPh>
    <rPh sb="6" eb="8">
      <t>タイセイ</t>
    </rPh>
    <phoneticPr fontId="1"/>
  </si>
  <si>
    <t>地域生活移行個別支援</t>
    <rPh sb="0" eb="2">
      <t>チイキセ</t>
    </rPh>
    <rPh sb="2" eb="4">
      <t>セイカツイ</t>
    </rPh>
    <rPh sb="4" eb="6">
      <t>イコウコ</t>
    </rPh>
    <rPh sb="6" eb="8">
      <t>コベツシ</t>
    </rPh>
    <rPh sb="8" eb="10">
      <t>シエン</t>
    </rPh>
    <phoneticPr fontId="1"/>
  </si>
  <si>
    <t>精神障害者地域移行体制</t>
    <rPh sb="0" eb="2">
      <t>セイシンシ</t>
    </rPh>
    <rPh sb="2" eb="5">
      <t>ショウガイシャチ</t>
    </rPh>
    <rPh sb="5" eb="7">
      <t>チイキイ</t>
    </rPh>
    <rPh sb="7" eb="9">
      <t>イコウ</t>
    </rPh>
    <phoneticPr fontId="1"/>
  </si>
  <si>
    <t>強度行動障害者地域移行体制</t>
    <rPh sb="0" eb="2">
      <t>キョウドコ</t>
    </rPh>
    <rPh sb="2" eb="4">
      <t>コウドウシ</t>
    </rPh>
    <rPh sb="4" eb="7">
      <t>ショウガイシャチ</t>
    </rPh>
    <rPh sb="7" eb="9">
      <t>チイキイ</t>
    </rPh>
    <rPh sb="9" eb="11">
      <t>イコウ</t>
    </rPh>
    <phoneticPr fontId="1"/>
  </si>
  <si>
    <t>強度行動障害者体験利用加算職員配置</t>
    <rPh sb="0" eb="2">
      <t>キョウドコ</t>
    </rPh>
    <rPh sb="2" eb="4">
      <t>コウドウシ</t>
    </rPh>
    <rPh sb="4" eb="7">
      <t>ショウガイシャタ</t>
    </rPh>
    <rPh sb="7" eb="9">
      <t>タイケンリ</t>
    </rPh>
    <rPh sb="9" eb="11">
      <t>リヨウカ</t>
    </rPh>
    <rPh sb="11" eb="13">
      <t>カサンシ</t>
    </rPh>
    <rPh sb="13" eb="15">
      <t>ショクインハ</t>
    </rPh>
    <rPh sb="15" eb="17">
      <t>ハイチ</t>
    </rPh>
    <phoneticPr fontId="1"/>
  </si>
  <si>
    <t>医療連携体制加算（Ⅶ）</t>
    <rPh sb="0" eb="2">
      <t>イリョウレ</t>
    </rPh>
    <rPh sb="2" eb="4">
      <t>レンケイタ</t>
    </rPh>
    <rPh sb="4" eb="6">
      <t>タイセイカ</t>
    </rPh>
    <rPh sb="6" eb="8">
      <t>カサン</t>
    </rPh>
    <phoneticPr fontId="1"/>
  </si>
  <si>
    <t>通勤者生活支援</t>
    <rPh sb="0" eb="3">
      <t>ツウキンシャセ</t>
    </rPh>
    <rPh sb="3" eb="5">
      <t>セイカツシ</t>
    </rPh>
    <rPh sb="5" eb="7">
      <t>シエン</t>
    </rPh>
    <phoneticPr fontId="1"/>
  </si>
  <si>
    <t>医療的ケア対応支援体制</t>
    <rPh sb="0" eb="3">
      <t>イリョウテキタ</t>
    </rPh>
    <rPh sb="5" eb="7">
      <t>タイオウシ</t>
    </rPh>
    <rPh sb="7" eb="9">
      <t>シエンタ</t>
    </rPh>
    <rPh sb="9" eb="11">
      <t>タイセイ</t>
    </rPh>
    <phoneticPr fontId="1"/>
  </si>
  <si>
    <t>居住支援連携体制</t>
    <rPh sb="0" eb="2">
      <t>キョジュウシ</t>
    </rPh>
    <rPh sb="2" eb="4">
      <t>シエンレ</t>
    </rPh>
    <rPh sb="4" eb="6">
      <t>レンケイタ</t>
    </rPh>
    <rPh sb="6" eb="8">
      <t>タイセイ</t>
    </rPh>
    <phoneticPr fontId="1"/>
  </si>
  <si>
    <t>　１．非該当　　２．該当</t>
    <rPh sb="3" eb="6">
      <t>ヒガイトウガ</t>
    </rPh>
    <rPh sb="10" eb="12">
      <t>ガイトウ</t>
    </rPh>
    <phoneticPr fontId="1"/>
  </si>
  <si>
    <t>移行支援住居体制（自立生活支援加算（Ⅲ））</t>
    <rPh sb="0" eb="8">
      <t>イコウシエンジュウキョタイセイジ</t>
    </rPh>
    <rPh sb="9" eb="17">
      <t>ジリツセイカツシエンカサン</t>
    </rPh>
    <phoneticPr fontId="1"/>
  </si>
  <si>
    <t>人員配置体制</t>
    <rPh sb="0" eb="5">
      <t>ジンインハイチタイセイ</t>
    </rPh>
    <phoneticPr fontId="1"/>
  </si>
  <si>
    <t>福祉・介護職員等処遇改善加算対象（※2）</t>
  </si>
  <si>
    <t>指定管理者制度適用区分</t>
    <rPh sb="0" eb="2">
      <t>シテイカ</t>
    </rPh>
    <rPh sb="2" eb="5">
      <t>カンリシャセ</t>
    </rPh>
    <rPh sb="5" eb="7">
      <t>セイドテ</t>
    </rPh>
    <rPh sb="7" eb="9">
      <t>テキヨウク</t>
    </rPh>
    <rPh sb="9" eb="11">
      <t>クブン</t>
    </rPh>
    <phoneticPr fontId="1"/>
  </si>
  <si>
    <t>ピアサポート実施加算</t>
    <rPh sb="6" eb="10">
      <t>ジッシカサン</t>
    </rPh>
    <phoneticPr fontId="1"/>
  </si>
  <si>
    <t>地域生活支援拠点等</t>
    <rPh sb="6" eb="8">
      <t>キョテント</t>
    </rPh>
    <rPh sb="8" eb="9">
      <t>トウ</t>
    </rPh>
    <phoneticPr fontId="1"/>
  </si>
  <si>
    <t>障害者支援施設等感染対策向上体制</t>
    <rPh sb="0" eb="7">
      <t>ショウガイシャシエンシセツト</t>
    </rPh>
    <rPh sb="7" eb="8">
      <t>トウカ</t>
    </rPh>
    <rPh sb="8" eb="10">
      <t>カンセンタ</t>
    </rPh>
    <rPh sb="10" eb="16">
      <t>タイサクコウジョウタイセイ</t>
    </rPh>
    <phoneticPr fontId="1"/>
  </si>
  <si>
    <t>中核的人材配置体制</t>
    <rPh sb="0" eb="2">
      <t>チュウカクテ</t>
    </rPh>
    <rPh sb="2" eb="3">
      <t>テキジ</t>
    </rPh>
    <rPh sb="3" eb="5">
      <t>ジンザイハ</t>
    </rPh>
    <rPh sb="5" eb="7">
      <t>ハイチタ</t>
    </rPh>
    <rPh sb="7" eb="9">
      <t>タイセイ</t>
    </rPh>
    <phoneticPr fontId="1"/>
  </si>
  <si>
    <t>高次脳機能障害者支援体制</t>
    <rPh sb="0" eb="7">
      <t>コウジノウキノウショウガイシ</t>
    </rPh>
    <rPh sb="7" eb="8">
      <t>シャシ</t>
    </rPh>
    <rPh sb="8" eb="12">
      <t>シエンタイセイ</t>
    </rPh>
    <phoneticPr fontId="1"/>
  </si>
  <si>
    <t>短期入所
※別紙2必須
※参考様式必須
　（共同生活援助利用者の状況）
　</t>
    <rPh sb="0" eb="2">
      <t>タンキニ</t>
    </rPh>
    <rPh sb="2" eb="4">
      <t>ニュウショ</t>
    </rPh>
    <phoneticPr fontId="1"/>
  </si>
  <si>
    <t>　１．福祉型　　２．医療型　　３．福祉型（強化）</t>
    <rPh sb="3" eb="6">
      <t>フクシガタイ</t>
    </rPh>
    <rPh sb="10" eb="12">
      <t>イリョウガ</t>
    </rPh>
    <rPh sb="12" eb="13">
      <t>ガタフ</t>
    </rPh>
    <rPh sb="17" eb="20">
      <t>フクシガタキ</t>
    </rPh>
    <rPh sb="21" eb="23">
      <t>キョウカ</t>
    </rPh>
    <phoneticPr fontId="1"/>
  </si>
  <si>
    <t>大規模減算</t>
    <rPh sb="0" eb="3">
      <t>ダイキボゲ</t>
    </rPh>
    <rPh sb="3" eb="5">
      <t>ゲンザン</t>
    </rPh>
    <phoneticPr fontId="1"/>
  </si>
  <si>
    <t>常勤看護職員等配置</t>
    <rPh sb="0" eb="2">
      <t>ジョウキンカ</t>
    </rPh>
    <rPh sb="2" eb="4">
      <t>カンゴシ</t>
    </rPh>
    <rPh sb="4" eb="6">
      <t>ショクイント</t>
    </rPh>
    <rPh sb="6" eb="7">
      <t>トウハ</t>
    </rPh>
    <rPh sb="7" eb="9">
      <t>ハイチ</t>
    </rPh>
    <phoneticPr fontId="1"/>
  </si>
  <si>
    <t>重度障害者支援加算（強度行動障害）</t>
    <rPh sb="0" eb="2">
      <t>ジュウドシ</t>
    </rPh>
    <rPh sb="2" eb="5">
      <t>ショウガイシャシ</t>
    </rPh>
    <rPh sb="5" eb="7">
      <t>シエンカ</t>
    </rPh>
    <rPh sb="7" eb="9">
      <t>カサンキ</t>
    </rPh>
    <rPh sb="10" eb="12">
      <t>キョウドコ</t>
    </rPh>
    <rPh sb="12" eb="14">
      <t>コウドウシ</t>
    </rPh>
    <rPh sb="14" eb="16">
      <t>ショウガイ</t>
    </rPh>
    <phoneticPr fontId="1"/>
  </si>
  <si>
    <t>単独型加算</t>
    <rPh sb="0" eb="2">
      <t>タンドクガ</t>
    </rPh>
    <rPh sb="2" eb="3">
      <t>ガタカ</t>
    </rPh>
    <rPh sb="3" eb="5">
      <t>カサン</t>
    </rPh>
    <phoneticPr fontId="1"/>
  </si>
  <si>
    <t>栄養士配置</t>
    <rPh sb="0" eb="2">
      <t>エイヨウシ</t>
    </rPh>
    <rPh sb="2" eb="3">
      <t>シハ</t>
    </rPh>
    <rPh sb="3" eb="5">
      <t>ハイチ</t>
    </rPh>
    <phoneticPr fontId="1"/>
  </si>
  <si>
    <t>１．なし　　２．その他栄養士　　３．常勤栄養士　　４．常勤管理栄養士</t>
    <rPh sb="10" eb="11">
      <t>タエ</t>
    </rPh>
    <rPh sb="11" eb="14">
      <t>エイヨウシジ</t>
    </rPh>
    <rPh sb="18" eb="20">
      <t>ジョウキンエ</t>
    </rPh>
    <rPh sb="20" eb="23">
      <t>エイヨウシジ</t>
    </rPh>
    <rPh sb="27" eb="29">
      <t>ジョウキンカ</t>
    </rPh>
    <rPh sb="29" eb="31">
      <t>カンリエ</t>
    </rPh>
    <rPh sb="31" eb="34">
      <t>エイヨウシ</t>
    </rPh>
    <phoneticPr fontId="1"/>
  </si>
  <si>
    <t>食事提供体制</t>
    <rPh sb="0" eb="2">
      <t>ショクジテ</t>
    </rPh>
    <rPh sb="2" eb="4">
      <t>テイキョウタ</t>
    </rPh>
    <rPh sb="4" eb="6">
      <t>タイセイ</t>
    </rPh>
    <phoneticPr fontId="1"/>
  </si>
  <si>
    <t>送迎体制</t>
    <rPh sb="0" eb="2">
      <t>ソウゲイタ</t>
    </rPh>
    <rPh sb="2" eb="4">
      <t>タイセイ</t>
    </rPh>
    <phoneticPr fontId="1"/>
  </si>
  <si>
    <t>日中活動支援体制</t>
    <rPh sb="0" eb="2">
      <t>ニッチュウカ</t>
    </rPh>
    <rPh sb="2" eb="4">
      <t>カツドウシ</t>
    </rPh>
    <rPh sb="4" eb="6">
      <t>シエンタ</t>
    </rPh>
    <rPh sb="6" eb="8">
      <t>タイセイ</t>
    </rPh>
    <phoneticPr fontId="1"/>
  </si>
  <si>
    <t>共生型サービス対象区分</t>
    <rPh sb="0" eb="3">
      <t>キョウセイガタタ</t>
    </rPh>
    <rPh sb="7" eb="9">
      <t>タイショウク</t>
    </rPh>
    <rPh sb="9" eb="11">
      <t>クブン</t>
    </rPh>
    <phoneticPr fontId="1"/>
  </si>
  <si>
    <t>福祉専門職員配置等（※7）</t>
    <rPh sb="0" eb="2">
      <t>フクシセ</t>
    </rPh>
    <rPh sb="2" eb="4">
      <t>センモンシ</t>
    </rPh>
    <rPh sb="4" eb="6">
      <t>ショクインハ</t>
    </rPh>
    <rPh sb="6" eb="8">
      <t>ハイチト</t>
    </rPh>
    <rPh sb="8" eb="9">
      <t>トウ</t>
    </rPh>
    <phoneticPr fontId="1"/>
  </si>
  <si>
    <t>自立生活援助</t>
    <rPh sb="0" eb="2">
      <t>ジリツセ</t>
    </rPh>
    <rPh sb="2" eb="4">
      <t>セイカツエ</t>
    </rPh>
    <rPh sb="4" eb="6">
      <t>エンジョ</t>
    </rPh>
    <phoneticPr fontId="1"/>
  </si>
  <si>
    <t>標準期間超過</t>
    <rPh sb="0" eb="2">
      <t>ヒョウジュンキ</t>
    </rPh>
    <rPh sb="2" eb="4">
      <t>キカンチ</t>
    </rPh>
    <rPh sb="4" eb="6">
      <t>チョウカ</t>
    </rPh>
    <phoneticPr fontId="1"/>
  </si>
  <si>
    <t>業務継続計画未策定（※17）</t>
    <rPh sb="0" eb="2">
      <t>ギョウムケ</t>
    </rPh>
    <rPh sb="2" eb="4">
      <t>ケイゾクケ</t>
    </rPh>
    <rPh sb="4" eb="6">
      <t>ケイカクミ</t>
    </rPh>
    <rPh sb="6" eb="9">
      <t>ミサクテイ</t>
    </rPh>
    <phoneticPr fontId="1"/>
  </si>
  <si>
    <t>ピアサポート体制</t>
    <rPh sb="6" eb="8">
      <t>タイセイ</t>
    </rPh>
    <phoneticPr fontId="1"/>
  </si>
  <si>
    <t>地域生活支援拠点等機能強化体制</t>
    <rPh sb="6" eb="8">
      <t>キョテント</t>
    </rPh>
    <rPh sb="8" eb="9">
      <t>トウキ</t>
    </rPh>
    <rPh sb="9" eb="15">
      <t>キノウキョウカタイセイ</t>
    </rPh>
    <phoneticPr fontId="1"/>
  </si>
  <si>
    <t>注</t>
    <rPh sb="0" eb="0">
      <t>チュウ</t>
    </rPh>
    <phoneticPr fontId="1"/>
  </si>
  <si>
    <t>「福祉・介護職員等処遇改善加算対象」欄は、令和7年4月1日以降の場合、「６．Ⅴ」を設定しない。</t>
  </si>
  <si>
    <t>「共生型サービス対象区分」欄が「２．該当」の場合に設定する。</t>
    <rPh sb="13" eb="14">
      <t>ランガ</t>
    </rPh>
    <rPh sb="18" eb="20">
      <t>ガイトウバ</t>
    </rPh>
    <rPh sb="22" eb="24">
      <t>バアイセ</t>
    </rPh>
    <rPh sb="25" eb="27">
      <t>セッテイ</t>
    </rPh>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</si>
  <si>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ダイキボジ</t>
    </rPh>
    <rPh sb="4" eb="6">
      <t>ジュウキョラ</t>
    </rPh>
    <rPh sb="7" eb="8">
      <t>ランシ</t>
    </rPh>
    <rPh sb="21" eb="23">
      <t>シセツク</t>
    </rPh>
    <rPh sb="23" eb="25">
      <t>クブンカ</t>
    </rPh>
    <rPh sb="27" eb="29">
      <t>カイゴホ</t>
    </rPh>
    <rPh sb="33" eb="35">
      <t>ホウカツカ</t>
    </rPh>
    <rPh sb="35" eb="36">
      <t>カタオ</t>
    </rPh>
    <rPh sb="37" eb="38">
      <t>オヨガ</t>
    </rPh>
    <rPh sb="40" eb="42">
      <t>ガイブリ</t>
    </rPh>
    <rPh sb="46" eb="48">
      <t>リヨウガ</t>
    </rPh>
    <rPh sb="48" eb="49">
      <t>ガタバ</t>
    </rPh>
    <rPh sb="51" eb="53">
      <t>バアイカ</t>
    </rPh>
    <rPh sb="54" eb="55">
      <t>カギシ</t>
    </rPh>
    <rPh sb="90" eb="92">
      <t>シセツク</t>
    </rPh>
    <rPh sb="92" eb="94">
      <t>クブンオ</t>
    </rPh>
    <rPh sb="106" eb="107">
      <t>オヨニ</t>
    </rPh>
    <rPh sb="109" eb="111">
      <t>ニッチュウシ</t>
    </rPh>
    <rPh sb="115" eb="117">
      <t>シエンガ</t>
    </rPh>
    <rPh sb="117" eb="118">
      <t>ガタバ</t>
    </rPh>
    <rPh sb="120" eb="122">
      <t>バアイカ</t>
    </rPh>
    <rPh sb="123" eb="124">
      <t>カギ</t>
    </rPh>
    <phoneticPr fontId="1"/>
  </si>
  <si>
    <t>「重度障害者支援職員配置」欄は、施設区分が「介護サービス包括型」及び「日中サービス支援型」の場合に設定する。</t>
    <rPh sb="1" eb="3">
      <t>ジュウドシ</t>
    </rPh>
    <rPh sb="3" eb="5">
      <t>ショウガイシ</t>
    </rPh>
    <rPh sb="5" eb="6">
      <t>シャシ</t>
    </rPh>
    <rPh sb="6" eb="8">
      <t>シエンシ</t>
    </rPh>
    <rPh sb="8" eb="10">
      <t>ショクインハ</t>
    </rPh>
    <rPh sb="10" eb="12">
      <t>ハイチラ</t>
    </rPh>
    <rPh sb="13" eb="14">
      <t>ランシ</t>
    </rPh>
    <rPh sb="16" eb="18">
      <t>シセツク</t>
    </rPh>
    <rPh sb="18" eb="20">
      <t>クブンオ</t>
    </rPh>
    <rPh sb="32" eb="33">
      <t>オヨニ</t>
    </rPh>
    <rPh sb="35" eb="37">
      <t>ニッチュウシ</t>
    </rPh>
    <rPh sb="41" eb="43">
      <t>シエンガ</t>
    </rPh>
    <rPh sb="43" eb="44">
      <t>ガタバ</t>
    </rPh>
    <rPh sb="46" eb="48">
      <t>バアイセ</t>
    </rPh>
    <rPh sb="49" eb="51">
      <t>セッテイ</t>
    </rPh>
    <phoneticPr fontId="1"/>
  </si>
  <si>
    <t>-</t>
    <phoneticPr fontId="1"/>
  </si>
  <si>
    <t>年</t>
    <rPh sb="0" eb="1">
      <t>ネン</t>
    </rPh>
    <phoneticPr fontId="1"/>
  </si>
  <si>
    <t>月</t>
    <rPh sb="0" eb="1">
      <t>ツキ</t>
    </rPh>
    <phoneticPr fontId="1"/>
  </si>
  <si>
    <t>西暦</t>
    <rPh sb="0" eb="2">
      <t>セイレキ</t>
    </rPh>
    <phoneticPr fontId="1"/>
  </si>
  <si>
    <t>前年度平均
利用者数
（人）</t>
    <rPh sb="0" eb="9">
      <t>ゼンネンドヘイキンリヨウシャスウ</t>
    </rPh>
    <rPh sb="6" eb="9">
      <t>リヨウシャス</t>
    </rPh>
    <rPh sb="9" eb="10">
      <t>スウニ</t>
    </rPh>
    <rPh sb="12" eb="13">
      <t>ニン</t>
    </rPh>
    <phoneticPr fontId="1"/>
  </si>
  <si>
    <t>（別紙５３）</t>
    <rPh sb="1" eb="3">
      <t>ベッシ</t>
    </rPh>
    <phoneticPr fontId="1"/>
  </si>
  <si>
    <t>　年　　月　　日</t>
    <phoneticPr fontId="1"/>
  </si>
  <si>
    <t>日中活動支援加算に関する届出書</t>
  </si>
  <si>
    <t>事業所・施設の名称</t>
  </si>
  <si>
    <t>報酬区分</t>
  </si>
  <si>
    <t>1　 医療型短期入所　　　　　　　　２　 医療型特定短期入所</t>
  </si>
  <si>
    <t>異　動　区　分</t>
    <phoneticPr fontId="1"/>
  </si>
  <si>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</si>
  <si>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</si>
  <si>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1"/>
  </si>
  <si>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</si>
  <si>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</si>
  <si>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</si>
  <si>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</si>
  <si>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</si>
  <si>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</si>
  <si>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</si>
  <si>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別紙53</t>
    <rPh sb="0" eb="2">
      <t>ベッシ</t>
    </rPh>
    <phoneticPr fontId="1"/>
  </si>
  <si>
    <t>西暦</t>
    <rPh sb="0" eb="2">
      <t>セイレキ</t>
    </rPh>
    <phoneticPr fontId="1"/>
  </si>
  <si>
    <t>・5の「これに準ずる者」とは、区分４以下であって、行動関連項目の点数の合計が10点以上である者及び喀痰吸引等を必要とする者。</t>
    <rPh sb="7" eb="8">
      <t>ジュンモ</t>
    </rPh>
    <rPh sb="10" eb="11">
      <t>モノ</t>
    </rPh>
    <phoneticPr fontId="1"/>
  </si>
  <si>
    <t>（参考様式）</t>
    <rPh sb="1" eb="3">
      <t>サンコウ</t>
    </rPh>
    <rPh sb="3" eb="5">
      <t>ヨウシキ</t>
    </rPh>
    <phoneticPr fontId="1"/>
  </si>
  <si>
    <t>令和</t>
    <rPh sb="0" eb="2">
      <t>レイワ</t>
    </rPh>
    <phoneticPr fontId="1"/>
  </si>
  <si>
    <t>日</t>
    <rPh sb="0" eb="1">
      <t>ヒ</t>
    </rPh>
    <phoneticPr fontId="1"/>
  </si>
  <si>
    <t>年度　共同生活援助利用者の状況</t>
    <rPh sb="3" eb="5">
      <t>キョウドウ</t>
    </rPh>
    <rPh sb="5" eb="7">
      <t>セイカツ</t>
    </rPh>
    <rPh sb="7" eb="9">
      <t>エンジョ</t>
    </rPh>
    <phoneticPr fontId="1"/>
  </si>
  <si>
    <t>法人名</t>
    <rPh sb="0" eb="2">
      <t>ホウジン</t>
    </rPh>
    <rPh sb="2" eb="3">
      <t>メイ</t>
    </rPh>
    <phoneticPr fontId="1"/>
  </si>
  <si>
    <t>色が付いたセルにのみ記入してください。</t>
    <rPh sb="0" eb="1">
      <t>イロ</t>
    </rPh>
    <rPh sb="2" eb="3">
      <t>ツ</t>
    </rPh>
    <rPh sb="10" eb="12">
      <t>キニュウ</t>
    </rPh>
    <phoneticPr fontId="1"/>
  </si>
  <si>
    <t>住居数</t>
    <rPh sb="0" eb="2">
      <t>ジュウキョ</t>
    </rPh>
    <rPh sb="2" eb="3">
      <t>スウ</t>
    </rPh>
    <phoneticPr fontId="1"/>
  </si>
  <si>
    <t>利用定員</t>
    <rPh sb="0" eb="2">
      <t>リヨウ</t>
    </rPh>
    <rPh sb="2" eb="4">
      <t>テイイン</t>
    </rPh>
    <phoneticPr fontId="1"/>
  </si>
  <si>
    <t>人</t>
    <rPh sb="0" eb="1">
      <t>ニン</t>
    </rPh>
    <phoneticPr fontId="1"/>
  </si>
  <si>
    <t>１　利用者延べ人数</t>
    <rPh sb="2" eb="5">
      <t>リヨウシャ</t>
    </rPh>
    <rPh sb="5" eb="6">
      <t>ノ</t>
    </rPh>
    <rPh sb="7" eb="9">
      <t>ニンズウ</t>
    </rPh>
    <phoneticPr fontId="1"/>
  </si>
  <si>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1"/>
  </si>
  <si>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1"/>
  </si>
  <si>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1"/>
  </si>
  <si>
    <t>　　（例：ある月において２人の利用者がホームを３０日利用し、他の２人が２８日利用した場合、
　　　延べ人数は２×３０＋２×２８＝１１６人となる。）</t>
    <phoneticPr fontId="1"/>
  </si>
  <si>
    <r>
      <t>　（１）前年度４月以前に開所した住居の、</t>
    </r>
    <r>
      <rPr>
        <b/>
        <sz val="12"/>
        <color rgb="FFFF0000"/>
        <rFont val="ＭＳ ゴシック"/>
        <family val="3"/>
        <charset val="128"/>
      </rPr>
      <t>前年度４月から３月までの年度</t>
    </r>
    <r>
      <rPr>
        <b/>
        <sz val="12"/>
        <rFont val="ＭＳ ゴシック"/>
        <family val="3"/>
        <charset val="128"/>
      </rPr>
      <t>実績</t>
    </r>
    <rPh sb="4" eb="7">
      <t>ゼンネンド</t>
    </rPh>
    <rPh sb="5" eb="7">
      <t>ネンド</t>
    </rPh>
    <rPh sb="8" eb="9">
      <t>ガツ</t>
    </rPh>
    <rPh sb="9" eb="11">
      <t>イゼン</t>
    </rPh>
    <rPh sb="12" eb="14">
      <t>カイショ</t>
    </rPh>
    <rPh sb="16" eb="18">
      <t>ジュウキョ</t>
    </rPh>
    <rPh sb="20" eb="21">
      <t>マエ</t>
    </rPh>
    <rPh sb="21" eb="22">
      <t>ドシ</t>
    </rPh>
    <rPh sb="22" eb="23">
      <t>ド</t>
    </rPh>
    <rPh sb="24" eb="25">
      <t>ガツ</t>
    </rPh>
    <rPh sb="28" eb="29">
      <t>ガツ</t>
    </rPh>
    <rPh sb="32" eb="34">
      <t>ネンド</t>
    </rPh>
    <rPh sb="34" eb="36">
      <t>ジッセキ</t>
    </rPh>
    <phoneticPr fontId="1"/>
  </si>
  <si>
    <t>（単位：人）</t>
    <rPh sb="1" eb="3">
      <t>タンイ</t>
    </rPh>
    <rPh sb="4" eb="5">
      <t>ニン</t>
    </rPh>
    <phoneticPr fontId="1"/>
  </si>
  <si>
    <t>住居名</t>
    <rPh sb="0" eb="2">
      <t>ジュウキョ</t>
    </rPh>
    <rPh sb="2" eb="3">
      <t>メイ</t>
    </rPh>
    <phoneticPr fontId="1"/>
  </si>
  <si>
    <t>新規開設日</t>
    <rPh sb="0" eb="2">
      <t>シンキ</t>
    </rPh>
    <rPh sb="2" eb="4">
      <t>カイセツ</t>
    </rPh>
    <rPh sb="4" eb="5">
      <t>ビ</t>
    </rPh>
    <phoneticPr fontId="1"/>
  </si>
  <si>
    <t>定員</t>
    <rPh sb="0" eb="2">
      <t>テイイン</t>
    </rPh>
    <phoneticPr fontId="1"/>
  </si>
  <si>
    <t>年度
計</t>
    <rPh sb="0" eb="2">
      <t>ネンド</t>
    </rPh>
    <rPh sb="3" eb="4">
      <t>ケイ</t>
    </rPh>
    <phoneticPr fontId="1"/>
  </si>
  <si>
    <t>夜間支援
対象者数</t>
    <rPh sb="0" eb="2">
      <t>ヤカン</t>
    </rPh>
    <rPh sb="2" eb="4">
      <t>シエン</t>
    </rPh>
    <rPh sb="5" eb="7">
      <t>タイショウ</t>
    </rPh>
    <rPh sb="7" eb="8">
      <t>シャ</t>
    </rPh>
    <rPh sb="8" eb="9">
      <t>スウ</t>
    </rPh>
    <phoneticPr fontId="1"/>
  </si>
  <si>
    <t>計</t>
    <rPh sb="0" eb="1">
      <t>ケイ</t>
    </rPh>
    <phoneticPr fontId="1"/>
  </si>
  <si>
    <r>
      <t>　（２）前年度５月以降に開所して１年以上経過した住居の、</t>
    </r>
    <r>
      <rPr>
        <b/>
        <sz val="12"/>
        <color rgb="FFFF0000"/>
        <rFont val="ＭＳ ゴシック"/>
        <family val="3"/>
        <charset val="128"/>
      </rPr>
      <t>直近１年間</t>
    </r>
    <r>
      <rPr>
        <b/>
        <sz val="12"/>
        <rFont val="ＭＳ ゴシック"/>
        <family val="3"/>
        <charset val="128"/>
      </rPr>
      <t>の実績</t>
    </r>
    <rPh sb="4" eb="7">
      <t>ゼンネンド</t>
    </rPh>
    <rPh sb="8" eb="9">
      <t>ガツ</t>
    </rPh>
    <rPh sb="9" eb="11">
      <t>イコウ</t>
    </rPh>
    <rPh sb="12" eb="14">
      <t>カイショ</t>
    </rPh>
    <rPh sb="17" eb="20">
      <t>ネンイジョウ</t>
    </rPh>
    <rPh sb="20" eb="22">
      <t>ケイカ</t>
    </rPh>
    <rPh sb="24" eb="26">
      <t>ジュウキョ</t>
    </rPh>
    <rPh sb="28" eb="30">
      <t>チョッキン</t>
    </rPh>
    <rPh sb="31" eb="33">
      <t>ネンカン</t>
    </rPh>
    <rPh sb="34" eb="36">
      <t>ジッセキ</t>
    </rPh>
    <phoneticPr fontId="1"/>
  </si>
  <si>
    <r>
      <t>　（３）開所から６ヶ月以上１年未満の住居の、</t>
    </r>
    <r>
      <rPr>
        <b/>
        <sz val="12"/>
        <color rgb="FFFF0000"/>
        <rFont val="ＭＳ ゴシック"/>
        <family val="3"/>
        <charset val="128"/>
      </rPr>
      <t>直近６ヶ月間</t>
    </r>
    <r>
      <rPr>
        <b/>
        <sz val="12"/>
        <rFont val="ＭＳ ゴシック"/>
        <family val="3"/>
        <charset val="128"/>
      </rPr>
      <t>の実績</t>
    </r>
    <rPh sb="4" eb="6">
      <t>カイショ</t>
    </rPh>
    <rPh sb="10" eb="11">
      <t>ゲツ</t>
    </rPh>
    <rPh sb="11" eb="13">
      <t>イジョウ</t>
    </rPh>
    <rPh sb="14" eb="15">
      <t>ネン</t>
    </rPh>
    <rPh sb="15" eb="17">
      <t>ミマン</t>
    </rPh>
    <rPh sb="18" eb="20">
      <t>ジュウキョ</t>
    </rPh>
    <rPh sb="22" eb="24">
      <t>チョッキン</t>
    </rPh>
    <rPh sb="26" eb="28">
      <t>ゲツカン</t>
    </rPh>
    <rPh sb="29" eb="31">
      <t>ジッセキ</t>
    </rPh>
    <phoneticPr fontId="1"/>
  </si>
  <si>
    <r>
      <t>　（４）</t>
    </r>
    <r>
      <rPr>
        <b/>
        <sz val="12"/>
        <color rgb="FFFF0000"/>
        <rFont val="ＭＳ ゴシック"/>
        <family val="3"/>
        <charset val="128"/>
      </rPr>
      <t>新規開所から６ヶ月以内</t>
    </r>
    <r>
      <rPr>
        <b/>
        <sz val="12"/>
        <rFont val="ＭＳ ゴシック"/>
        <family val="3"/>
        <charset val="128"/>
      </rPr>
      <t>の住居</t>
    </r>
    <rPh sb="4" eb="6">
      <t>シンキ</t>
    </rPh>
    <rPh sb="6" eb="8">
      <t>カイショ</t>
    </rPh>
    <rPh sb="13" eb="15">
      <t>イナイ</t>
    </rPh>
    <rPh sb="16" eb="17">
      <t>ジュウ</t>
    </rPh>
    <phoneticPr fontId="1"/>
  </si>
  <si>
    <t>２　開所日数</t>
    <rPh sb="2" eb="6">
      <t>カイショニッスウ</t>
    </rPh>
    <phoneticPr fontId="1"/>
  </si>
  <si>
    <t>（１）前年度の４月～３月の開所日数</t>
    <rPh sb="3" eb="6">
      <t>ゼンネンド</t>
    </rPh>
    <rPh sb="8" eb="9">
      <t>ガツ</t>
    </rPh>
    <rPh sb="11" eb="12">
      <t>ガツ</t>
    </rPh>
    <rPh sb="13" eb="17">
      <t>カイショニッスウ</t>
    </rPh>
    <phoneticPr fontId="1"/>
  </si>
  <si>
    <t>日</t>
    <rPh sb="0" eb="1">
      <t>ニチ</t>
    </rPh>
    <phoneticPr fontId="1"/>
  </si>
  <si>
    <t>※通常、365日もしくは366日</t>
    <rPh sb="1" eb="3">
      <t>ツウジョウ</t>
    </rPh>
    <rPh sb="7" eb="8">
      <t>ニチ</t>
    </rPh>
    <rPh sb="15" eb="16">
      <t>ニチ</t>
    </rPh>
    <phoneticPr fontId="1"/>
  </si>
  <si>
    <t>（２）直近１年間の開所日数</t>
    <rPh sb="3" eb="5">
      <t>チョッキン</t>
    </rPh>
    <rPh sb="6" eb="8">
      <t>ネンカン</t>
    </rPh>
    <rPh sb="9" eb="13">
      <t>カイショニッスウ</t>
    </rPh>
    <phoneticPr fontId="1"/>
  </si>
  <si>
    <t>（３）直近半年間の開所日数</t>
    <rPh sb="3" eb="5">
      <t>チョッキン</t>
    </rPh>
    <rPh sb="5" eb="8">
      <t>ハントシカン</t>
    </rPh>
    <rPh sb="9" eb="13">
      <t>カイショニッスウ</t>
    </rPh>
    <phoneticPr fontId="1"/>
  </si>
  <si>
    <t>※通常、183日前後</t>
    <rPh sb="1" eb="3">
      <t>ツウジョウ</t>
    </rPh>
    <rPh sb="7" eb="8">
      <t>ニチ</t>
    </rPh>
    <rPh sb="8" eb="10">
      <t>ゼンゴ</t>
    </rPh>
    <phoneticPr fontId="1"/>
  </si>
  <si>
    <t>３　前年度の平均利用者数</t>
    <rPh sb="2" eb="5">
      <t>ゼンネンド</t>
    </rPh>
    <rPh sb="6" eb="12">
      <t>ヘイキンリヨウシャスウ</t>
    </rPh>
    <phoneticPr fontId="1"/>
  </si>
  <si>
    <t>４　世話人配置基準</t>
    <rPh sb="2" eb="4">
      <t>セワ</t>
    </rPh>
    <rPh sb="4" eb="5">
      <t>ニン</t>
    </rPh>
    <rPh sb="5" eb="7">
      <t>ハイチ</t>
    </rPh>
    <rPh sb="7" eb="9">
      <t>キジュン</t>
    </rPh>
    <phoneticPr fontId="1"/>
  </si>
  <si>
    <t>（１）前年度４月以前に開所した住居</t>
    <rPh sb="3" eb="6">
      <t>ゼンネンド</t>
    </rPh>
    <rPh sb="4" eb="6">
      <t>ネンド</t>
    </rPh>
    <rPh sb="7" eb="8">
      <t>ガツ</t>
    </rPh>
    <rPh sb="8" eb="10">
      <t>イゼン</t>
    </rPh>
    <rPh sb="11" eb="13">
      <t>カイショ</t>
    </rPh>
    <rPh sb="15" eb="17">
      <t>ジュウキョ</t>
    </rPh>
    <phoneticPr fontId="1"/>
  </si>
  <si>
    <t>・介護サービス包括型</t>
    <rPh sb="1" eb="3">
      <t>カイゴ</t>
    </rPh>
    <rPh sb="7" eb="10">
      <t>ホウカツガタ</t>
    </rPh>
    <phoneticPr fontId="1"/>
  </si>
  <si>
    <t>（２）前年度５月以降に開所し、１年以上経過した住居</t>
    <rPh sb="3" eb="6">
      <t>ゼンネンド</t>
    </rPh>
    <rPh sb="7" eb="8">
      <t>ガツ</t>
    </rPh>
    <rPh sb="8" eb="10">
      <t>イコウ</t>
    </rPh>
    <rPh sb="11" eb="13">
      <t>カイショ</t>
    </rPh>
    <rPh sb="16" eb="17">
      <t>ネン</t>
    </rPh>
    <rPh sb="17" eb="19">
      <t>イジョウ</t>
    </rPh>
    <rPh sb="19" eb="21">
      <t>ケイカ</t>
    </rPh>
    <rPh sb="23" eb="25">
      <t>ジュウキョ</t>
    </rPh>
    <phoneticPr fontId="1"/>
  </si>
  <si>
    <t>・外部サービス利用型</t>
    <rPh sb="1" eb="3">
      <t>ガイブ</t>
    </rPh>
    <rPh sb="7" eb="10">
      <t>リヨウガタ</t>
    </rPh>
    <phoneticPr fontId="1"/>
  </si>
  <si>
    <t>（３）開所から６ヶ月以上１年未満の住居</t>
    <rPh sb="3" eb="5">
      <t>カイショ</t>
    </rPh>
    <rPh sb="9" eb="10">
      <t>ゲツ</t>
    </rPh>
    <rPh sb="10" eb="12">
      <t>イジョウ</t>
    </rPh>
    <rPh sb="13" eb="14">
      <t>ネン</t>
    </rPh>
    <rPh sb="14" eb="16">
      <t>ミマン</t>
    </rPh>
    <rPh sb="17" eb="19">
      <t>ジュウキョ</t>
    </rPh>
    <phoneticPr fontId="1"/>
  </si>
  <si>
    <t>６：１</t>
    <phoneticPr fontId="1"/>
  </si>
  <si>
    <t>（４）新規開所から６ヶ月以内の住居</t>
    <rPh sb="3" eb="5">
      <t>シンキ</t>
    </rPh>
    <rPh sb="5" eb="7">
      <t>カイショ</t>
    </rPh>
    <rPh sb="11" eb="12">
      <t>ゲツ</t>
    </rPh>
    <rPh sb="12" eb="14">
      <t>イナイ</t>
    </rPh>
    <rPh sb="15" eb="17">
      <t>ジュウキョ</t>
    </rPh>
    <phoneticPr fontId="1"/>
  </si>
  <si>
    <t>・日中サービス支援型</t>
    <rPh sb="1" eb="3">
      <t>ニッチュウ</t>
    </rPh>
    <rPh sb="7" eb="9">
      <t>シエン</t>
    </rPh>
    <rPh sb="9" eb="10">
      <t>ガタ</t>
    </rPh>
    <phoneticPr fontId="1"/>
  </si>
  <si>
    <t>合計</t>
    <rPh sb="0" eb="2">
      <t>ゴウケイ</t>
    </rPh>
    <phoneticPr fontId="1"/>
  </si>
  <si>
    <t>５：１</t>
    <phoneticPr fontId="1"/>
  </si>
  <si>
    <t>　</t>
    <phoneticPr fontId="1"/>
  </si>
  <si>
    <t>１．なし　　２．Ⅰ　　３．Ⅱ　　４．Ⅲ　　５．Ⅳ</t>
    <phoneticPr fontId="1"/>
  </si>
  <si>
    <t>１．なし　　２．Ⅰ　　４．Ⅲ　　５．Ⅳ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</si>
</sst>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0_ "/>
    <numFmt numFmtId="178" formatCode="###########&quot;人&quot;"/>
    <numFmt numFmtId="179" formatCode="##########.###&quot;人&quot;"/>
    <numFmt numFmtId="180" formatCode="0.0_);[Red]\(0.0\)"/>
    <numFmt numFmtId="181" formatCode="#,##0.0_);[Red]\(#,##0.0\)"/>
    <numFmt numFmtId="182" formatCode="#,##0.0_ "/>
    <numFmt numFmtId="183" formatCode="#,##0_ "/>
    <numFmt numFmtId="184" formatCode="0.0000_ "/>
    <numFmt numFmtId="185" formatCode="[&lt;=999]000;[&lt;=9999]000\-00;000\-0000"/>
    <numFmt numFmtId="186" formatCode="0.0%"/>
    <numFmt numFmtId="187" formatCode="0.0&quot;人&quot;"/>
    <numFmt numFmtId="188" formatCode="0.00&quot;人&quot;"/>
    <numFmt numFmtId="189" formatCode="0.0"/>
    <numFmt numFmtId="190" formatCode="h:m"/>
    <numFmt numFmtId="191" formatCode="0.0;\0;0.0"/>
    <numFmt numFmtId="192" formatCode="0.000;\0;0.000"/>
    <numFmt numFmtId="193" formatCode="0.0_ ;[Red]\-0.0\ "/>
    <numFmt numFmtId="194" formatCode="0_ ;[Red]\-0\ "/>
    <numFmt numFmtId="195" formatCode="0.00_);[Red]\(0.00\)"/>
    <numFmt numFmtId="196" formatCode="aaa"/>
  </numFmts>
  <fonts count="133">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1"/>
      <name val="ＭＳ ゴシック"/>
      <family val="3"/>
      <charset val="128"/>
    </font>
    <font>
      <sz val="7.5"/>
      <color indexed="8"/>
      <name val="ＭＳ 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10"/>
      <name val="ＭＳ ゴシック"/>
      <family val="3"/>
      <charset val="128"/>
    </font>
    <font>
      <b/>
      <sz val="12"/>
      <name val="ＭＳ ゴシック"/>
      <family val="3"/>
      <charset val="128"/>
    </font>
    <font>
      <b/>
      <sz val="11"/>
      <name val="ＭＳ Ｐゴシック"/>
      <family val="3"/>
      <charset val="128"/>
    </font>
    <font>
      <sz val="16"/>
      <name val="ＭＳ ゴシック"/>
      <family val="3"/>
      <charset val="128"/>
    </font>
    <font>
      <sz val="9"/>
      <color indexed="8"/>
      <name val="ＭＳ Ｐゴシック"/>
      <family val="3"/>
      <charset val="128"/>
    </font>
    <font>
      <sz val="10"/>
      <color indexed="8"/>
      <name val="ＭＳ Ｐゴシック"/>
      <family val="3"/>
      <charset val="128"/>
    </font>
    <font>
      <sz val="8"/>
      <name val="ＭＳ Ｐゴシック"/>
      <family val="3"/>
      <charset val="128"/>
    </font>
    <font>
      <sz val="12"/>
      <color indexed="8"/>
      <name val="ＭＳ Ｐゴシック"/>
      <family val="3"/>
      <charset val="128"/>
    </font>
    <font>
      <sz val="6"/>
      <name val="ＭＳ ゴシック"/>
      <family val="3"/>
      <charset val="128"/>
    </font>
    <font>
      <b/>
      <sz val="14"/>
      <name val="ＭＳ Ｐゴシック"/>
      <family val="3"/>
      <charset val="128"/>
    </font>
    <font>
      <sz val="11"/>
      <color indexed="8"/>
      <name val="ＭＳ Ｐゴシック"/>
      <family val="3"/>
      <charset val="128"/>
    </font>
    <font>
      <sz val="12"/>
      <color indexed="8"/>
      <name val="ＭＳ ゴシック"/>
      <family val="3"/>
      <charset val="128"/>
    </font>
    <font>
      <sz val="9"/>
      <color indexed="8"/>
      <name val="ＭＳ ゴシック"/>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indexed="8"/>
      <name val="HGｺﾞｼｯｸM"/>
      <family val="3"/>
      <charset val="128"/>
    </font>
    <font>
      <sz val="7"/>
      <name val="HGｺﾞｼｯｸM"/>
      <family val="3"/>
      <charset val="128"/>
    </font>
    <font>
      <sz val="12"/>
      <name val="HGｺﾞｼｯｸM"/>
      <family val="3"/>
      <charset val="128"/>
    </font>
    <font>
      <sz val="8"/>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0"/>
      <color indexed="8"/>
      <name val="HGｺﾞｼｯｸM"/>
      <family val="3"/>
      <charset val="128"/>
    </font>
    <font>
      <sz val="8"/>
      <color indexed="8"/>
      <name val="HGｺﾞｼｯｸM"/>
      <family val="3"/>
      <charset val="128"/>
    </font>
    <font>
      <sz val="9"/>
      <color indexed="8"/>
      <name val="HGｺﾞｼｯｸM"/>
      <family val="3"/>
      <charset val="128"/>
    </font>
    <font>
      <sz val="11"/>
      <color indexed="10"/>
      <name val="ＭＳ Ｐゴシック"/>
      <family val="3"/>
      <charset val="128"/>
    </font>
    <font>
      <b/>
      <sz val="11"/>
      <color indexed="10"/>
      <name val="ＭＳ ゴシック"/>
      <family val="3"/>
      <charset val="128"/>
    </font>
    <font>
      <sz val="10"/>
      <color indexed="8"/>
      <name val="ＭＳ ゴシック"/>
      <family val="3"/>
      <charset val="128"/>
    </font>
    <font>
      <sz val="11"/>
      <color indexed="8"/>
      <name val="ＭＳ ゴシック"/>
      <family val="3"/>
      <charset val="128"/>
    </font>
    <font>
      <sz val="16"/>
      <color indexed="8"/>
      <name val="ＭＳ Ｐゴシック"/>
      <family val="3"/>
      <charset val="128"/>
    </font>
    <font>
      <sz val="18"/>
      <color indexed="8"/>
      <name val="ＭＳ ゴシック"/>
      <family val="3"/>
      <charset val="128"/>
    </font>
    <font>
      <sz val="14"/>
      <color indexed="8"/>
      <name val="ＭＳ ゴシック"/>
      <family val="3"/>
      <charset val="128"/>
    </font>
    <font>
      <sz val="14"/>
      <color indexed="8"/>
      <name val="ＭＳ Ｐゴシック"/>
      <family val="3"/>
      <charset val="128"/>
    </font>
    <font>
      <sz val="10"/>
      <color indexed="10"/>
      <name val="ＭＳ ゴシック"/>
      <family val="3"/>
      <charset val="128"/>
    </font>
    <font>
      <b/>
      <sz val="12"/>
      <color indexed="10"/>
      <name val="ＭＳ Ｐゴシック"/>
      <family val="3"/>
      <charset val="128"/>
    </font>
    <font>
      <sz val="10"/>
      <color indexed="10"/>
      <name val="ＭＳ Ｐゴシック"/>
      <family val="3"/>
      <charset val="128"/>
    </font>
    <font>
      <sz val="9"/>
      <color indexed="10"/>
      <name val="ＭＳ Ｐゴシック"/>
      <family val="3"/>
      <charset val="128"/>
    </font>
    <font>
      <b/>
      <sz val="11"/>
      <color indexed="10"/>
      <name val="ＭＳ Ｐゴシック"/>
      <family val="3"/>
      <charset val="128"/>
    </font>
    <font>
      <sz val="11"/>
      <name val="HGSｺﾞｼｯｸM"/>
      <family val="3"/>
      <charset val="128"/>
    </font>
    <font>
      <b/>
      <sz val="14"/>
      <name val="HGSｺﾞｼｯｸM"/>
      <family val="3"/>
      <charset val="128"/>
    </font>
    <font>
      <sz val="10.5"/>
      <name val="HGSｺﾞｼｯｸM"/>
      <family val="3"/>
      <charset val="128"/>
    </font>
    <font>
      <sz val="11"/>
      <color indexed="10"/>
      <name val="HGSｺﾞｼｯｸM"/>
      <family val="3"/>
      <charset val="128"/>
    </font>
    <font>
      <sz val="9"/>
      <name val="HGSｺﾞｼｯｸM"/>
      <family val="3"/>
      <charset val="128"/>
    </font>
    <font>
      <sz val="12"/>
      <color indexed="10"/>
      <name val="HGｺﾞｼｯｸM"/>
      <family val="3"/>
      <charset val="128"/>
    </font>
    <font>
      <u/>
      <sz val="11"/>
      <name val="HGｺﾞｼｯｸM"/>
      <family val="3"/>
      <charset val="128"/>
    </font>
    <font>
      <sz val="11"/>
      <name val="ＭＳ 明朝"/>
      <family val="1"/>
      <charset val="128"/>
    </font>
    <font>
      <sz val="16"/>
      <name val="HGｺﾞｼｯｸM"/>
      <family val="3"/>
      <charset val="128"/>
    </font>
    <font>
      <sz val="12"/>
      <color indexed="8"/>
      <name val="ＭＳ 明朝"/>
      <family val="1"/>
      <charset val="128"/>
    </font>
    <font>
      <sz val="10"/>
      <color indexed="8"/>
      <name val="ＭＳ 明朝"/>
      <family val="1"/>
      <charset val="128"/>
    </font>
    <font>
      <sz val="12"/>
      <color indexed="10"/>
      <name val="ＭＳ ゴシック"/>
      <family val="3"/>
      <charset val="128"/>
    </font>
    <font>
      <b/>
      <sz val="8"/>
      <color indexed="10"/>
      <name val="ＭＳ ゴシック"/>
      <family val="3"/>
      <charset val="128"/>
    </font>
    <font>
      <b/>
      <sz val="12"/>
      <color indexed="8"/>
      <name val="ＭＳ ゴシック"/>
      <family val="3"/>
      <charset val="128"/>
    </font>
    <font>
      <sz val="16"/>
      <color indexed="8"/>
      <name val="ＭＳ 明朝"/>
      <family val="1"/>
      <charset val="128"/>
    </font>
    <font>
      <sz val="12"/>
      <name val="ＭＳ 明朝"/>
      <family val="1"/>
      <charset val="128"/>
    </font>
    <font>
      <b/>
      <sz val="9"/>
      <color indexed="10"/>
      <name val="ＭＳ ゴシック"/>
      <family val="3"/>
      <charset val="128"/>
    </font>
    <font>
      <b/>
      <sz val="20"/>
      <color indexed="8"/>
      <name val="ＭＳ ゴシック"/>
      <family val="3"/>
      <charset val="128"/>
    </font>
    <font>
      <sz val="10"/>
      <color indexed="8"/>
      <name val="Arial"/>
      <family val="2"/>
    </font>
    <font>
      <sz val="8"/>
      <color indexed="8"/>
      <name val="ＭＳ 明朝"/>
      <family val="1"/>
      <charset val="128"/>
    </font>
    <font>
      <sz val="6"/>
      <color indexed="8"/>
      <name val="ＭＳ 明朝"/>
      <family val="1"/>
      <charset val="128"/>
    </font>
    <font>
      <sz val="9"/>
      <color indexed="8"/>
      <name val="ＭＳ 明朝"/>
      <family val="1"/>
      <charset val="128"/>
    </font>
    <font>
      <b/>
      <u/>
      <sz val="9"/>
      <color indexed="8"/>
      <name val="ＭＳ ゴシック"/>
      <family val="3"/>
      <charset val="128"/>
    </font>
    <font>
      <b/>
      <sz val="9"/>
      <color indexed="10"/>
      <name val="ＭＳ 明朝"/>
      <family val="1"/>
      <charset val="128"/>
    </font>
    <font>
      <sz val="12"/>
      <name val="HGSｺﾞｼｯｸM"/>
      <family val="3"/>
      <charset val="128"/>
    </font>
    <font>
      <sz val="6"/>
      <name val="ＭＳ 明朝"/>
      <family val="1"/>
      <charset val="128"/>
    </font>
    <font>
      <sz val="10"/>
      <name val="HGSｺﾞｼｯｸM"/>
      <family val="3"/>
      <charset val="128"/>
    </font>
    <font>
      <sz val="11"/>
      <color indexed="8"/>
      <name val="HGSｺﾞｼｯｸM"/>
      <family val="3"/>
      <charset val="128"/>
    </font>
    <font>
      <b/>
      <sz val="11"/>
      <color indexed="8"/>
      <name val="HGSｺﾞｼｯｸM"/>
      <family val="3"/>
      <charset val="128"/>
    </font>
    <font>
      <sz val="12"/>
      <color indexed="8"/>
      <name val="HGSｺﾞｼｯｸM"/>
      <family val="3"/>
      <charset val="128"/>
    </font>
    <font>
      <b/>
      <sz val="11"/>
      <name val="HGSｺﾞｼｯｸM"/>
      <family val="3"/>
      <charset val="128"/>
    </font>
    <font>
      <sz val="11"/>
      <color indexed="8"/>
      <name val="HGSｺﾞｼｯｸE"/>
      <family val="3"/>
      <charset val="128"/>
    </font>
    <font>
      <sz val="11"/>
      <name val="HGSｺﾞｼｯｸE"/>
      <family val="3"/>
      <charset val="128"/>
    </font>
    <font>
      <b/>
      <sz val="14"/>
      <color indexed="8"/>
      <name val="HGSｺﾞｼｯｸM"/>
      <family val="3"/>
      <charset val="128"/>
    </font>
    <font>
      <sz val="10"/>
      <color indexed="8"/>
      <name val="HGSｺﾞｼｯｸM"/>
      <family val="3"/>
      <charset val="128"/>
    </font>
    <font>
      <u/>
      <sz val="11"/>
      <color indexed="8"/>
      <name val="HGSｺﾞｼｯｸM"/>
      <family val="3"/>
      <charset val="128"/>
    </font>
    <font>
      <sz val="9"/>
      <color indexed="8"/>
      <name val="HGSｺﾞｼｯｸM"/>
      <family val="3"/>
      <charset val="128"/>
    </font>
    <font>
      <strike/>
      <sz val="11"/>
      <color indexed="8"/>
      <name val="HGSｺﾞｼｯｸM"/>
      <family val="3"/>
      <charset val="128"/>
    </font>
    <font>
      <u/>
      <sz val="9"/>
      <color indexed="8"/>
      <name val="HGSｺﾞｼｯｸM"/>
      <family val="3"/>
      <charset val="128"/>
    </font>
    <font>
      <u/>
      <sz val="11"/>
      <color indexed="8"/>
      <name val="ＭＳ 明朝"/>
      <family val="1"/>
      <charset val="128"/>
    </font>
    <font>
      <sz val="8"/>
      <color indexed="8"/>
      <name val="HGSｺﾞｼｯｸM"/>
      <family val="3"/>
      <charset val="128"/>
    </font>
    <font>
      <b/>
      <sz val="12"/>
      <name val="HGSｺﾞｼｯｸM"/>
      <family val="3"/>
      <charset val="128"/>
    </font>
    <font>
      <b/>
      <sz val="12"/>
      <color indexed="10"/>
      <name val="HGSｺﾞｼｯｸM"/>
      <family val="3"/>
      <charset val="128"/>
    </font>
    <font>
      <sz val="6"/>
      <color indexed="8"/>
      <name val="ＭＳ ゴシック"/>
      <family val="3"/>
      <charset val="128"/>
    </font>
    <font>
      <b/>
      <sz val="14"/>
      <color indexed="8"/>
      <name val="ＭＳ ゴシック"/>
      <family val="3"/>
      <charset val="128"/>
    </font>
    <font>
      <b/>
      <sz val="10"/>
      <color indexed="8"/>
      <name val="ＭＳ ゴシック"/>
      <family val="3"/>
      <charset val="128"/>
    </font>
    <font>
      <b/>
      <sz val="6"/>
      <color indexed="36"/>
      <name val="ＭＳ ゴシック"/>
      <family val="3"/>
      <charset val="128"/>
    </font>
    <font>
      <b/>
      <u/>
      <sz val="6"/>
      <color indexed="8"/>
      <name val="ＭＳ ゴシック"/>
      <family val="3"/>
      <charset val="128"/>
    </font>
    <font>
      <u/>
      <sz val="11"/>
      <color indexed="10"/>
      <name val="HGｺﾞｼｯｸM"/>
      <family val="3"/>
      <charset val="128"/>
    </font>
    <font>
      <sz val="10"/>
      <color indexed="10"/>
      <name val="HGｺﾞｼｯｸM"/>
      <family val="3"/>
      <charset val="128"/>
    </font>
    <font>
      <sz val="11"/>
      <color indexed="10"/>
      <name val="HGｺﾞｼｯｸM"/>
      <family val="3"/>
      <charset val="128"/>
    </font>
    <font>
      <sz val="11"/>
      <name val="ＭＳ Ｐゴシック"/>
      <family val="3"/>
      <charset val="128"/>
    </font>
    <font>
      <sz val="11"/>
      <color indexed="10"/>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ゴシック"/>
      <family val="3"/>
      <charset val="128"/>
    </font>
    <font>
      <sz val="11"/>
      <color rgb="FF006100"/>
      <name val="ＭＳ Ｐゴシック"/>
      <family val="3"/>
      <charset val="128"/>
    </font>
    <font>
      <sz val="11"/>
      <color theme="1"/>
      <name val="HGｺﾞｼｯｸM"/>
      <family val="3"/>
      <charset val="128"/>
    </font>
    <font>
      <sz val="11"/>
      <color rgb="FF000000"/>
      <name val="ＭＳ Ｐゴシック"/>
      <family val="3"/>
      <charset val="128"/>
    </font>
    <font>
      <b/>
      <sz val="14"/>
      <name val="ＭＳ ゴシック"/>
      <family val="3"/>
      <charset val="128"/>
    </font>
    <font>
      <b/>
      <sz val="12"/>
      <color rgb="FFFF0000"/>
      <name val="ＭＳ ゴシック"/>
      <family val="3"/>
      <charset val="128"/>
    </font>
    <font>
      <sz val="11"/>
      <color rgb="FFFF0000"/>
      <name val="ＭＳ Ｐゴシック"/>
      <family val="3"/>
      <charset val="128"/>
    </font>
  </fonts>
  <fills count="43">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30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medium">
        <color indexed="64"/>
      </left>
      <right style="thin">
        <color indexed="8"/>
      </right>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dotted">
        <color indexed="8"/>
      </right>
      <top style="double">
        <color indexed="8"/>
      </top>
      <bottom style="thin">
        <color indexed="8"/>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13"/>
      </left>
      <right/>
      <top/>
      <bottom/>
      <diagonal/>
    </border>
    <border>
      <left/>
      <right style="thin">
        <color indexed="13"/>
      </right>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medium">
        <color indexed="64"/>
      </top>
      <bottom/>
      <diagonal/>
    </border>
    <border>
      <left style="thin">
        <color indexed="64"/>
      </left>
      <right style="thin">
        <color indexed="64"/>
      </right>
      <top style="dashDotDot">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dashDotDot">
        <color indexed="64"/>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top style="thin">
        <color indexed="13"/>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s>
  <cellStyleXfs count="66">
    <xf numFmtId="0" fontId="0" fillId="0" borderId="0">
      <alignment vertical="center"/>
    </xf>
    <xf numFmtId="0" fontId="111" fillId="12"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9"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2" borderId="0" applyNumberFormat="0" applyBorder="0" applyAlignment="0" applyProtection="0"/>
    <xf numFmtId="0" fontId="111" fillId="23"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6" borderId="0" applyNumberFormat="0" applyBorder="0" applyAlignment="0" applyProtection="0"/>
    <xf numFmtId="0" fontId="112" fillId="27"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0" borderId="0" applyNumberFormat="0" applyBorder="0" applyAlignment="0" applyProtection="0"/>
    <xf numFmtId="0" fontId="112" fillId="31"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2" fillId="34" borderId="0" applyNumberFormat="0" applyBorder="0" applyAlignment="0" applyProtection="0"/>
    <xf numFmtId="0" fontId="112" fillId="35" borderId="0" applyNumberFormat="0" applyBorder="0" applyAlignment="0" applyProtection="0"/>
    <xf numFmtId="0" fontId="113" fillId="0" borderId="0" applyNumberFormat="0" applyFill="0" applyBorder="0" applyAlignment="0" applyProtection="0"/>
    <xf numFmtId="0" fontId="114" fillId="36" borderId="289" applyNumberFormat="0" applyAlignment="0" applyProtection="0"/>
    <xf numFmtId="0" fontId="115" fillId="37" borderId="0" applyNumberFormat="0" applyBorder="0" applyAlignment="0" applyProtection="0"/>
    <xf numFmtId="9" fontId="109" fillId="0" borderId="0" applyFont="0" applyFill="0" applyBorder="0" applyAlignment="0" applyProtection="0"/>
    <xf numFmtId="9" fontId="109" fillId="0" borderId="0" applyFont="0" applyFill="0" applyBorder="0" applyAlignment="0" applyProtection="0"/>
    <xf numFmtId="0" fontId="109" fillId="8" borderId="290" applyNumberFormat="0" applyFont="0" applyAlignment="0" applyProtection="0"/>
    <xf numFmtId="0" fontId="116" fillId="0" borderId="291" applyNumberFormat="0" applyFill="0" applyAlignment="0" applyProtection="0"/>
    <xf numFmtId="0" fontId="117" fillId="38" borderId="0" applyNumberFormat="0" applyBorder="0" applyAlignment="0" applyProtection="0"/>
    <xf numFmtId="0" fontId="118" fillId="39" borderId="292" applyNumberFormat="0" applyAlignment="0" applyProtection="0"/>
    <xf numFmtId="0" fontId="110" fillId="0" borderId="0" applyNumberFormat="0" applyFill="0" applyBorder="0" applyAlignment="0" applyProtection="0"/>
    <xf numFmtId="38" fontId="109" fillId="0" borderId="0" applyFont="0" applyFill="0" applyBorder="0" applyAlignment="0" applyProtection="0"/>
    <xf numFmtId="38" fontId="27" fillId="0" borderId="0" applyFont="0" applyFill="0" applyBorder="0" applyAlignment="0" applyProtection="0"/>
    <xf numFmtId="0" fontId="119" fillId="0" borderId="293" applyNumberFormat="0" applyFill="0" applyAlignment="0" applyProtection="0"/>
    <xf numFmtId="0" fontId="120" fillId="0" borderId="294" applyNumberFormat="0" applyFill="0" applyAlignment="0" applyProtection="0"/>
    <xf numFmtId="0" fontId="121" fillId="0" borderId="295" applyNumberFormat="0" applyFill="0" applyAlignment="0" applyProtection="0"/>
    <xf numFmtId="0" fontId="121" fillId="0" borderId="0" applyNumberFormat="0" applyFill="0" applyBorder="0" applyAlignment="0" applyProtection="0"/>
    <xf numFmtId="0" fontId="122" fillId="0" borderId="296" applyNumberFormat="0" applyFill="0" applyAlignment="0" applyProtection="0"/>
    <xf numFmtId="0" fontId="123" fillId="39" borderId="297" applyNumberFormat="0" applyAlignment="0" applyProtection="0"/>
    <xf numFmtId="0" fontId="124" fillId="0" borderId="0" applyNumberFormat="0" applyFill="0" applyBorder="0" applyAlignment="0" applyProtection="0"/>
    <xf numFmtId="0" fontId="125" fillId="6" borderId="292" applyNumberFormat="0" applyAlignment="0" applyProtection="0"/>
    <xf numFmtId="0" fontId="109" fillId="0" borderId="0"/>
    <xf numFmtId="0" fontId="109" fillId="0" borderId="0"/>
    <xf numFmtId="0" fontId="111" fillId="0" borderId="0">
      <alignment vertical="center"/>
    </xf>
    <xf numFmtId="0" fontId="109" fillId="0" borderId="0"/>
    <xf numFmtId="0" fontId="109" fillId="0" borderId="0">
      <alignment vertical="center"/>
    </xf>
    <xf numFmtId="0" fontId="109" fillId="0" borderId="0"/>
    <xf numFmtId="0" fontId="126" fillId="0" borderId="0">
      <alignment vertical="center"/>
    </xf>
    <xf numFmtId="0" fontId="109" fillId="0" borderId="0">
      <alignment vertical="center"/>
    </xf>
    <xf numFmtId="0" fontId="111" fillId="0" borderId="0">
      <alignment vertical="center"/>
    </xf>
    <xf numFmtId="0" fontId="109" fillId="0" borderId="0">
      <alignment vertical="center"/>
    </xf>
    <xf numFmtId="0" fontId="109" fillId="0" borderId="0"/>
    <xf numFmtId="0" fontId="27"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xf numFmtId="0" fontId="109" fillId="0" borderId="0">
      <alignment vertical="center"/>
    </xf>
    <xf numFmtId="0" fontId="127" fillId="40" borderId="0" applyNumberFormat="0" applyBorder="0" applyAlignment="0" applyProtection="0"/>
    <xf numFmtId="0" fontId="129" fillId="0" borderId="0">
      <alignment vertical="center"/>
    </xf>
    <xf numFmtId="0" fontId="109" fillId="0" borderId="0">
      <alignment vertical="center"/>
    </xf>
    <xf numFmtId="38" fontId="109" fillId="0" borderId="0" applyFont="0" applyFill="0" applyBorder="0" applyAlignment="0" applyProtection="0">
      <alignment vertical="center"/>
    </xf>
  </cellStyleXfs>
  <cellXfs count="3182">
    <xf numFmtId="0" fontId="0" fillId="0" borderId="0" xfId="0" applyAlignment="1">
      <alignment vertical="center"/>
    </xf>
    <xf numFmtId="0" fontId="4" fillId="0" borderId="0" xfId="57" applyFont="1" applyAlignment="1">
      <alignment vertical="center"/>
    </xf>
    <xf numFmtId="0" fontId="4" fillId="0" borderId="0" xfId="57" applyFont="1" applyAlignment="1">
      <alignment vertical="center" textRotation="255" shrinkToFit="1"/>
    </xf>
    <xf numFmtId="0" fontId="4" fillId="0" borderId="0" xfId="57" applyFont="1" applyAlignment="1">
      <alignment vertical="center" textRotation="255"/>
    </xf>
    <xf numFmtId="0" fontId="6" fillId="0" borderId="0" xfId="57" applyFont="1" applyAlignment="1">
      <alignment horizontal="left" vertical="center"/>
    </xf>
    <xf numFmtId="0" fontId="4" fillId="0" borderId="0" xfId="57" applyFont="1" applyAlignment="1">
      <alignment horizontal="left" vertical="center"/>
    </xf>
    <xf numFmtId="0" fontId="9" fillId="0" borderId="0" xfId="57" applyFont="1" applyAlignment="1">
      <alignment horizontal="left" vertical="center"/>
    </xf>
    <xf numFmtId="0" fontId="4" fillId="0" borderId="0" xfId="57" applyFont="1" applyFill="1" applyAlignment="1">
      <alignment vertical="center"/>
    </xf>
    <xf numFmtId="0" fontId="3" fillId="0" borderId="0" xfId="57" applyFont="1" applyFill="1" applyAlignment="1">
      <alignment vertical="center"/>
    </xf>
    <xf numFmtId="0" fontId="3" fillId="0" borderId="0" xfId="57" applyFont="1" applyAlignment="1">
      <alignment vertical="center"/>
    </xf>
    <xf numFmtId="0" fontId="6" fillId="0" borderId="1" xfId="57" applyFont="1" applyBorder="1" applyAlignment="1">
      <alignment vertical="top" wrapText="1"/>
    </xf>
    <xf numFmtId="0" fontId="0" fillId="0" borderId="0" xfId="48" applyFont="1" applyAlignment="1">
      <alignment vertical="center"/>
    </xf>
    <xf numFmtId="0" fontId="0" fillId="0" borderId="0" xfId="48" applyFont="1" applyAlignment="1">
      <alignment horizontal="right" vertical="center"/>
    </xf>
    <xf numFmtId="0" fontId="109" fillId="0" borderId="0" xfId="48" applyAlignment="1">
      <alignment vertical="center"/>
    </xf>
    <xf numFmtId="0" fontId="5" fillId="0" borderId="0" xfId="48" applyFont="1" applyAlignment="1">
      <alignment vertical="center"/>
    </xf>
    <xf numFmtId="0" fontId="0" fillId="0" borderId="2" xfId="48" applyFont="1" applyBorder="1" applyAlignment="1">
      <alignment horizontal="distributed" vertical="center"/>
    </xf>
    <xf numFmtId="0" fontId="0" fillId="0" borderId="3" xfId="48" applyFont="1" applyBorder="1" applyAlignment="1">
      <alignment horizontal="distributed" vertical="center"/>
    </xf>
    <xf numFmtId="0" fontId="0" fillId="0" borderId="2" xfId="48" applyFont="1" applyBorder="1" applyAlignment="1">
      <alignment horizontal="center" vertical="center"/>
    </xf>
    <xf numFmtId="0" fontId="0" fillId="0" borderId="4" xfId="48" applyFont="1" applyBorder="1" applyAlignment="1">
      <alignment horizontal="center" vertical="center"/>
    </xf>
    <xf numFmtId="0" fontId="8" fillId="0" borderId="0" xfId="48" applyFont="1" applyAlignment="1">
      <alignment vertical="center"/>
    </xf>
    <xf numFmtId="0" fontId="109" fillId="0" borderId="0" xfId="49" applyAlignment="1">
      <alignment vertical="center"/>
    </xf>
    <xf numFmtId="0" fontId="14" fillId="0" borderId="0" xfId="49" applyFont="1" applyBorder="1" applyAlignment="1">
      <alignment horizontal="center" vertical="center"/>
    </xf>
    <xf numFmtId="0" fontId="0" fillId="0" borderId="2" xfId="49" applyFont="1" applyBorder="1" applyAlignment="1">
      <alignment horizontal="center" vertical="center"/>
    </xf>
    <xf numFmtId="0" fontId="109" fillId="0" borderId="3" xfId="49" applyBorder="1" applyAlignment="1">
      <alignment horizontal="center" vertical="center"/>
    </xf>
    <xf numFmtId="0" fontId="109" fillId="0" borderId="2" xfId="49" applyBorder="1" applyAlignment="1">
      <alignment horizontal="center" vertical="center"/>
    </xf>
    <xf numFmtId="0" fontId="3" fillId="0" borderId="0" xfId="49" applyFont="1" applyAlignment="1">
      <alignment vertical="center"/>
    </xf>
    <xf numFmtId="0" fontId="0" fillId="0" borderId="0" xfId="49" applyFont="1" applyAlignment="1">
      <alignment vertical="center"/>
    </xf>
    <xf numFmtId="0" fontId="3" fillId="0" borderId="5" xfId="57" applyFont="1" applyFill="1" applyBorder="1" applyAlignment="1">
      <alignment horizontal="center" vertical="center"/>
    </xf>
    <xf numFmtId="0" fontId="3" fillId="0" borderId="2" xfId="57" applyFont="1" applyFill="1" applyBorder="1" applyAlignment="1">
      <alignment horizontal="center" vertical="center"/>
    </xf>
    <xf numFmtId="0" fontId="3" fillId="0" borderId="0" xfId="57" applyFont="1" applyAlignment="1">
      <alignment horizontal="center" vertical="center"/>
    </xf>
    <xf numFmtId="0" fontId="3" fillId="0" borderId="6" xfId="57" applyFont="1" applyBorder="1" applyAlignment="1">
      <alignment horizontal="center" vertical="center"/>
    </xf>
    <xf numFmtId="0" fontId="3" fillId="0" borderId="7" xfId="57" applyFont="1" applyFill="1" applyBorder="1" applyAlignment="1">
      <alignment horizontal="center" vertical="center"/>
    </xf>
    <xf numFmtId="0" fontId="3" fillId="0" borderId="8" xfId="57" applyFont="1" applyFill="1" applyBorder="1" applyAlignment="1">
      <alignment horizontal="center" vertical="center"/>
    </xf>
    <xf numFmtId="0" fontId="3" fillId="0" borderId="9" xfId="57" applyFont="1" applyFill="1" applyBorder="1" applyAlignment="1">
      <alignment horizontal="center" vertical="center"/>
    </xf>
    <xf numFmtId="0" fontId="3" fillId="0" borderId="10" xfId="57" applyFont="1" applyFill="1" applyBorder="1" applyAlignment="1">
      <alignment vertical="center"/>
    </xf>
    <xf numFmtId="0" fontId="3" fillId="0" borderId="0" xfId="57" applyFont="1" applyFill="1" applyBorder="1" applyAlignment="1">
      <alignment vertical="center"/>
    </xf>
    <xf numFmtId="0" fontId="3" fillId="0" borderId="0" xfId="57" applyFont="1" applyFill="1" applyBorder="1" applyAlignment="1">
      <alignment horizontal="left" vertical="center"/>
    </xf>
    <xf numFmtId="0" fontId="3" fillId="0" borderId="11" xfId="57" applyFont="1" applyFill="1" applyBorder="1" applyAlignment="1">
      <alignment horizontal="left" vertical="center"/>
    </xf>
    <xf numFmtId="182" fontId="3" fillId="0" borderId="12" xfId="57" applyNumberFormat="1" applyFont="1" applyFill="1" applyBorder="1" applyAlignment="1">
      <alignment vertical="center"/>
    </xf>
    <xf numFmtId="0" fontId="6" fillId="0" borderId="13" xfId="57" applyFont="1" applyFill="1" applyBorder="1" applyAlignment="1">
      <alignment horizontal="left" vertical="center"/>
    </xf>
    <xf numFmtId="0" fontId="3" fillId="0" borderId="14" xfId="57" applyFont="1" applyFill="1" applyBorder="1" applyAlignment="1">
      <alignment horizontal="center" vertical="center"/>
    </xf>
    <xf numFmtId="0" fontId="3" fillId="0" borderId="14" xfId="57" applyFont="1" applyFill="1" applyBorder="1" applyAlignment="1">
      <alignment vertical="center"/>
    </xf>
    <xf numFmtId="0" fontId="3" fillId="0" borderId="2" xfId="57" applyFont="1" applyFill="1" applyBorder="1" applyAlignment="1">
      <alignment vertical="center"/>
    </xf>
    <xf numFmtId="0" fontId="3" fillId="0" borderId="2" xfId="57" applyFont="1" applyFill="1" applyBorder="1" applyAlignment="1">
      <alignment horizontal="center" vertical="center" wrapText="1"/>
    </xf>
    <xf numFmtId="0" fontId="3" fillId="0" borderId="5" xfId="57" applyFont="1" applyBorder="1" applyAlignment="1">
      <alignment vertical="center"/>
    </xf>
    <xf numFmtId="0" fontId="6" fillId="0" borderId="13" xfId="57" applyFont="1" applyBorder="1" applyAlignment="1">
      <alignment vertical="center"/>
    </xf>
    <xf numFmtId="0" fontId="3" fillId="0" borderId="15" xfId="57" applyFont="1" applyFill="1" applyBorder="1" applyAlignment="1">
      <alignment vertical="center"/>
    </xf>
    <xf numFmtId="0" fontId="3" fillId="0" borderId="16" xfId="57" applyFont="1" applyFill="1" applyBorder="1" applyAlignment="1">
      <alignment vertical="center"/>
    </xf>
    <xf numFmtId="0" fontId="3" fillId="0" borderId="16" xfId="57" applyFont="1" applyFill="1" applyBorder="1" applyAlignment="1">
      <alignment horizontal="left" vertical="center"/>
    </xf>
    <xf numFmtId="0" fontId="3" fillId="0" borderId="17" xfId="57" applyFont="1" applyFill="1" applyBorder="1" applyAlignment="1">
      <alignment horizontal="left" vertical="center"/>
    </xf>
    <xf numFmtId="0" fontId="3" fillId="0" borderId="0" xfId="57" applyFont="1" applyFill="1" applyBorder="1" applyAlignment="1">
      <alignment horizontal="center" vertical="center" textRotation="255"/>
    </xf>
    <xf numFmtId="0" fontId="3" fillId="0" borderId="0" xfId="57" applyFont="1" applyFill="1" applyBorder="1" applyAlignment="1">
      <alignment horizontal="distributed" vertical="center" wrapText="1"/>
    </xf>
    <xf numFmtId="0" fontId="3" fillId="0" borderId="0" xfId="57" applyFont="1" applyFill="1" applyBorder="1" applyAlignment="1">
      <alignment horizontal="left" vertical="center" wrapText="1"/>
    </xf>
    <xf numFmtId="0" fontId="6" fillId="0" borderId="0" xfId="57" applyFont="1" applyFill="1" applyBorder="1" applyAlignment="1">
      <alignment horizontal="right" vertical="top" wrapText="1"/>
    </xf>
    <xf numFmtId="0" fontId="6" fillId="0" borderId="0" xfId="57" applyFont="1" applyFill="1" applyBorder="1" applyAlignment="1">
      <alignment horizontal="left" vertical="top" wrapText="1"/>
    </xf>
    <xf numFmtId="0" fontId="6" fillId="0" borderId="0" xfId="57" applyFont="1" applyFill="1" applyBorder="1" applyAlignment="1">
      <alignment vertical="top" wrapText="1"/>
    </xf>
    <xf numFmtId="0" fontId="3" fillId="0" borderId="0" xfId="57" applyFont="1" applyFill="1" applyBorder="1" applyAlignment="1">
      <alignment vertical="top" wrapText="1"/>
    </xf>
    <xf numFmtId="0" fontId="3" fillId="0" borderId="0" xfId="57" applyFont="1" applyAlignment="1">
      <alignment horizontal="right" vertical="center"/>
    </xf>
    <xf numFmtId="0" fontId="8" fillId="0" borderId="0" xfId="57" applyFont="1" applyAlignment="1">
      <alignment vertical="center"/>
    </xf>
    <xf numFmtId="0" fontId="3" fillId="0" borderId="18" xfId="57" applyFont="1" applyBorder="1" applyAlignment="1">
      <alignment horizontal="center" vertical="center"/>
    </xf>
    <xf numFmtId="0" fontId="3" fillId="0" borderId="2" xfId="57" applyFont="1" applyBorder="1" applyAlignment="1">
      <alignment vertical="center"/>
    </xf>
    <xf numFmtId="0" fontId="3" fillId="0" borderId="0" xfId="57" applyFont="1" applyFill="1" applyBorder="1" applyAlignment="1">
      <alignment horizontal="center" vertical="center"/>
    </xf>
    <xf numFmtId="0" fontId="3" fillId="0" borderId="19" xfId="57" applyFont="1" applyFill="1" applyBorder="1" applyAlignment="1">
      <alignment horizontal="center" vertical="center"/>
    </xf>
    <xf numFmtId="0" fontId="3" fillId="0" borderId="7" xfId="57" applyFont="1" applyFill="1" applyBorder="1" applyAlignment="1">
      <alignment vertical="center"/>
    </xf>
    <xf numFmtId="0" fontId="3" fillId="0" borderId="20" xfId="57" applyFont="1" applyFill="1" applyBorder="1" applyAlignment="1">
      <alignment vertical="center"/>
    </xf>
    <xf numFmtId="0" fontId="3" fillId="0" borderId="21" xfId="57" applyFont="1" applyFill="1" applyBorder="1" applyAlignment="1">
      <alignment vertical="center"/>
    </xf>
    <xf numFmtId="0" fontId="3" fillId="0" borderId="21" xfId="57" applyFont="1" applyFill="1" applyBorder="1" applyAlignment="1">
      <alignment horizontal="center" vertical="center"/>
    </xf>
    <xf numFmtId="0" fontId="3" fillId="0" borderId="22" xfId="57" applyFont="1" applyFill="1" applyBorder="1" applyAlignment="1">
      <alignment horizontal="center" vertical="center"/>
    </xf>
    <xf numFmtId="0" fontId="3" fillId="0" borderId="23" xfId="57" applyFont="1" applyFill="1" applyBorder="1" applyAlignment="1">
      <alignment horizontal="right" vertical="center"/>
    </xf>
    <xf numFmtId="0" fontId="3" fillId="0" borderId="24" xfId="57" applyFont="1" applyFill="1" applyBorder="1" applyAlignment="1">
      <alignment horizontal="right" vertical="center"/>
    </xf>
    <xf numFmtId="0" fontId="3" fillId="0" borderId="25" xfId="57" applyFont="1" applyFill="1" applyBorder="1" applyAlignment="1">
      <alignment vertical="center"/>
    </xf>
    <xf numFmtId="0" fontId="3" fillId="0" borderId="26" xfId="57" applyFont="1" applyFill="1" applyBorder="1" applyAlignment="1">
      <alignment vertical="center"/>
    </xf>
    <xf numFmtId="0" fontId="3" fillId="0" borderId="27" xfId="57" applyFont="1" applyFill="1" applyBorder="1" applyAlignment="1">
      <alignment horizontal="center" vertical="center"/>
    </xf>
    <xf numFmtId="0" fontId="3" fillId="0" borderId="2" xfId="57" applyFont="1" applyFill="1" applyBorder="1" applyAlignment="1">
      <alignment horizontal="left" vertical="center"/>
    </xf>
    <xf numFmtId="0" fontId="2" fillId="0" borderId="0" xfId="57" applyFont="1" applyAlignment="1">
      <alignment vertical="center"/>
    </xf>
    <xf numFmtId="0" fontId="0" fillId="0" borderId="0" xfId="54" applyFont="1" applyAlignment="1">
      <alignment vertical="center"/>
    </xf>
    <xf numFmtId="0" fontId="0" fillId="0" borderId="0" xfId="54" applyFont="1" applyFill="1" applyBorder="1" applyAlignment="1">
      <alignment vertical="center"/>
    </xf>
    <xf numFmtId="0" fontId="0" fillId="0" borderId="0" xfId="54" applyFont="1" applyBorder="1" applyAlignment="1">
      <alignment vertical="center"/>
    </xf>
    <xf numFmtId="0" fontId="12" fillId="0" borderId="0" xfId="54" applyFont="1" applyAlignment="1">
      <alignment vertical="center"/>
    </xf>
    <xf numFmtId="0" fontId="0" fillId="0" borderId="0" xfId="54" applyFont="1" applyAlignment="1">
      <alignment horizontal="right" vertical="center"/>
    </xf>
    <xf numFmtId="0" fontId="0" fillId="0" borderId="28" xfId="54" applyFont="1" applyBorder="1" applyAlignment="1">
      <alignment horizontal="center" vertical="center"/>
    </xf>
    <xf numFmtId="0" fontId="0" fillId="0" borderId="0" xfId="54" applyFont="1" applyBorder="1" applyAlignment="1">
      <alignment horizontal="center" vertical="center"/>
    </xf>
    <xf numFmtId="0" fontId="0" fillId="0" borderId="2" xfId="54" applyFont="1" applyBorder="1" applyAlignment="1">
      <alignment horizontal="center" vertical="center" shrinkToFit="1"/>
    </xf>
    <xf numFmtId="0" fontId="0" fillId="0" borderId="4" xfId="54" applyFont="1" applyBorder="1" applyAlignment="1">
      <alignment horizontal="center" vertical="center" shrinkToFit="1"/>
    </xf>
    <xf numFmtId="0" fontId="0" fillId="0" borderId="29" xfId="54" applyFont="1" applyBorder="1" applyAlignment="1">
      <alignment horizontal="center" vertical="center" shrinkToFit="1"/>
    </xf>
    <xf numFmtId="0" fontId="0" fillId="0" borderId="18" xfId="54" applyFont="1" applyBorder="1" applyAlignment="1">
      <alignment horizontal="center" vertical="center" shrinkToFit="1"/>
    </xf>
    <xf numFmtId="0" fontId="0" fillId="0" borderId="30" xfId="54" applyFont="1" applyBorder="1" applyAlignment="1">
      <alignment horizontal="center" vertical="center" shrinkToFit="1"/>
    </xf>
    <xf numFmtId="0" fontId="0" fillId="0" borderId="18" xfId="54" applyFont="1" applyBorder="1" applyAlignment="1">
      <alignment vertical="center" shrinkToFit="1"/>
    </xf>
    <xf numFmtId="0" fontId="0" fillId="0" borderId="31" xfId="54" applyFont="1" applyBorder="1" applyAlignment="1">
      <alignment horizontal="center" vertical="center" shrinkToFit="1"/>
    </xf>
    <xf numFmtId="0" fontId="0" fillId="0" borderId="32" xfId="54" applyFont="1" applyBorder="1" applyAlignment="1">
      <alignment horizontal="center" vertical="center" shrinkToFit="1"/>
    </xf>
    <xf numFmtId="0" fontId="0" fillId="0" borderId="28" xfId="54" applyFont="1" applyBorder="1" applyAlignment="1">
      <alignment horizontal="center" vertical="center" shrinkToFit="1"/>
    </xf>
    <xf numFmtId="0" fontId="0" fillId="0" borderId="13" xfId="54" applyFont="1" applyBorder="1" applyAlignment="1">
      <alignment horizontal="center" vertical="center" shrinkToFit="1"/>
    </xf>
    <xf numFmtId="0" fontId="0" fillId="0" borderId="2" xfId="54" applyFont="1" applyBorder="1" applyAlignment="1">
      <alignment vertical="center" shrinkToFit="1"/>
    </xf>
    <xf numFmtId="0" fontId="0" fillId="0" borderId="5" xfId="54" applyFont="1" applyBorder="1" applyAlignment="1">
      <alignment horizontal="center" vertical="center" shrinkToFit="1"/>
    </xf>
    <xf numFmtId="0" fontId="0" fillId="0" borderId="33" xfId="54" applyFont="1" applyBorder="1" applyAlignment="1">
      <alignment horizontal="center" vertical="center" shrinkToFit="1"/>
    </xf>
    <xf numFmtId="0" fontId="0" fillId="0" borderId="34" xfId="54" applyFont="1" applyBorder="1" applyAlignment="1">
      <alignment horizontal="center" vertical="center" shrinkToFit="1"/>
    </xf>
    <xf numFmtId="0" fontId="0" fillId="0" borderId="35" xfId="54" applyFont="1" applyBorder="1" applyAlignment="1">
      <alignment horizontal="center" vertical="center" shrinkToFit="1"/>
    </xf>
    <xf numFmtId="0" fontId="0" fillId="0" borderId="4" xfId="54" applyFont="1" applyBorder="1" applyAlignment="1">
      <alignment vertical="center" shrinkToFit="1"/>
    </xf>
    <xf numFmtId="0" fontId="0" fillId="0" borderId="36" xfId="54" applyFont="1" applyBorder="1" applyAlignment="1">
      <alignment horizontal="center" vertical="center" shrinkToFit="1"/>
    </xf>
    <xf numFmtId="0" fontId="0" fillId="0" borderId="37" xfId="54" applyFont="1" applyBorder="1" applyAlignment="1">
      <alignment horizontal="center" vertical="center" shrinkToFit="1"/>
    </xf>
    <xf numFmtId="0" fontId="0" fillId="0" borderId="0" xfId="54" applyFont="1" applyAlignment="1">
      <alignment horizontal="left" vertical="center"/>
    </xf>
    <xf numFmtId="0" fontId="0" fillId="0" borderId="0" xfId="54" applyFont="1" applyAlignment="1">
      <alignment horizontal="left" vertical="center" indent="1"/>
    </xf>
    <xf numFmtId="0" fontId="0" fillId="0" borderId="0" xfId="54" applyFont="1" applyAlignment="1">
      <alignment horizontal="right" vertical="top"/>
    </xf>
    <xf numFmtId="0" fontId="0" fillId="0" borderId="38" xfId="54" applyFont="1" applyBorder="1" applyAlignment="1">
      <alignment horizontal="center" vertical="center"/>
    </xf>
    <xf numFmtId="0" fontId="0" fillId="0" borderId="5" xfId="54" applyFont="1" applyBorder="1" applyAlignment="1">
      <alignment vertical="center"/>
    </xf>
    <xf numFmtId="0" fontId="0" fillId="0" borderId="12" xfId="54" applyFont="1" applyBorder="1" applyAlignment="1">
      <alignment vertical="center"/>
    </xf>
    <xf numFmtId="0" fontId="0" fillId="0" borderId="13" xfId="54" applyFont="1" applyBorder="1" applyAlignment="1">
      <alignment vertical="center"/>
    </xf>
    <xf numFmtId="0" fontId="0" fillId="0" borderId="39" xfId="54" applyFont="1" applyBorder="1" applyAlignment="1">
      <alignment horizontal="center" vertical="center" shrinkToFit="1"/>
    </xf>
    <xf numFmtId="0" fontId="0" fillId="0" borderId="0" xfId="54" applyFont="1" applyFill="1" applyBorder="1" applyAlignment="1">
      <alignment horizontal="right" vertical="center"/>
    </xf>
    <xf numFmtId="0" fontId="0" fillId="0" borderId="32" xfId="54" applyNumberFormat="1" applyFont="1" applyBorder="1" applyAlignment="1">
      <alignment horizontal="center" vertical="center"/>
    </xf>
    <xf numFmtId="0" fontId="0" fillId="0" borderId="33" xfId="54" applyNumberFormat="1" applyFont="1" applyBorder="1" applyAlignment="1">
      <alignment horizontal="center" vertical="center"/>
    </xf>
    <xf numFmtId="0" fontId="0" fillId="0" borderId="40" xfId="54" applyFont="1" applyBorder="1" applyAlignment="1">
      <alignment horizontal="center" vertical="center"/>
    </xf>
    <xf numFmtId="0" fontId="0" fillId="0" borderId="41" xfId="54" applyFont="1" applyBorder="1" applyAlignment="1">
      <alignment horizontal="center" vertical="center" shrinkToFit="1"/>
    </xf>
    <xf numFmtId="0" fontId="0" fillId="0" borderId="42" xfId="54" applyFont="1" applyBorder="1" applyAlignment="1">
      <alignment horizontal="center" vertical="center" shrinkToFit="1"/>
    </xf>
    <xf numFmtId="0" fontId="0" fillId="0" borderId="43" xfId="54" applyFont="1" applyBorder="1" applyAlignment="1">
      <alignment horizontal="center" vertical="center" shrinkToFit="1"/>
    </xf>
    <xf numFmtId="0" fontId="45" fillId="0" borderId="0" xfId="54" applyFont="1" applyFill="1" applyBorder="1" applyAlignment="1">
      <alignment vertical="center"/>
    </xf>
    <xf numFmtId="0" fontId="4" fillId="0" borderId="0" xfId="57" applyFont="1" applyBorder="1" applyAlignment="1">
      <alignment vertical="center"/>
    </xf>
    <xf numFmtId="0" fontId="4" fillId="0" borderId="44" xfId="57" applyFont="1" applyFill="1" applyBorder="1" applyAlignment="1">
      <alignment vertical="center"/>
    </xf>
    <xf numFmtId="0" fontId="4" fillId="0" borderId="45" xfId="57" applyFont="1" applyFill="1" applyBorder="1" applyAlignment="1">
      <alignment vertical="center"/>
    </xf>
    <xf numFmtId="0" fontId="46" fillId="0" borderId="0" xfId="57" applyFont="1" applyAlignment="1">
      <alignment vertical="center"/>
    </xf>
    <xf numFmtId="0" fontId="111" fillId="0" borderId="0" xfId="53" applyAlignment="1">
      <alignment vertical="center"/>
    </xf>
    <xf numFmtId="0" fontId="14" fillId="0" borderId="0" xfId="53" applyFont="1" applyAlignment="1">
      <alignment vertical="center"/>
    </xf>
    <xf numFmtId="0" fontId="14" fillId="0" borderId="0" xfId="53" applyFont="1" applyBorder="1" applyAlignment="1">
      <alignment horizontal="center" vertical="center"/>
    </xf>
    <xf numFmtId="0" fontId="0" fillId="0" borderId="5" xfId="53" applyFont="1" applyBorder="1" applyAlignment="1">
      <alignment horizontal="center" vertical="center"/>
    </xf>
    <xf numFmtId="0" fontId="111" fillId="0" borderId="3" xfId="53" applyBorder="1" applyAlignment="1">
      <alignment horizontal="left" vertical="center" indent="1"/>
    </xf>
    <xf numFmtId="0" fontId="111" fillId="0" borderId="5" xfId="53" applyBorder="1" applyAlignment="1">
      <alignment horizontal="left" vertical="center" wrapText="1" indent="1"/>
    </xf>
    <xf numFmtId="0" fontId="6" fillId="0" borderId="0" xfId="53" applyFont="1" applyAlignment="1">
      <alignment vertical="center"/>
    </xf>
    <xf numFmtId="0" fontId="11" fillId="0" borderId="0" xfId="53" applyFont="1" applyAlignment="1">
      <alignment vertical="center"/>
    </xf>
    <xf numFmtId="0" fontId="27" fillId="0" borderId="0" xfId="61" applyFont="1" applyAlignment="1">
      <alignment vertical="center"/>
    </xf>
    <xf numFmtId="0" fontId="47" fillId="0" borderId="25" xfId="57" applyFont="1" applyFill="1" applyBorder="1" applyAlignment="1">
      <alignment horizontal="distributed" vertical="center"/>
    </xf>
    <xf numFmtId="0" fontId="22" fillId="0" borderId="46" xfId="61" applyFont="1" applyBorder="1" applyAlignment="1">
      <alignment horizontal="center" vertical="center" wrapText="1"/>
    </xf>
    <xf numFmtId="0" fontId="21" fillId="0" borderId="47" xfId="61" applyFont="1" applyBorder="1" applyAlignment="1">
      <alignment horizontal="center" vertical="center" wrapText="1"/>
    </xf>
    <xf numFmtId="0" fontId="21" fillId="0" borderId="48" xfId="61" applyFont="1" applyBorder="1" applyAlignment="1">
      <alignment horizontal="center" vertical="center" wrapText="1"/>
    </xf>
    <xf numFmtId="0" fontId="11" fillId="0" borderId="18" xfId="61" applyFont="1" applyBorder="1" applyAlignment="1">
      <alignment horizontal="center" vertical="center" wrapText="1"/>
    </xf>
    <xf numFmtId="0" fontId="11" fillId="0" borderId="2" xfId="61" applyFont="1" applyBorder="1" applyAlignment="1">
      <alignment horizontal="center" vertical="center" wrapText="1"/>
    </xf>
    <xf numFmtId="0" fontId="23" fillId="0" borderId="2" xfId="61" applyFont="1" applyBorder="1" applyAlignment="1">
      <alignment horizontal="center" vertical="center" wrapText="1"/>
    </xf>
    <xf numFmtId="0" fontId="11" fillId="0" borderId="4" xfId="61" applyFont="1" applyBorder="1" applyAlignment="1">
      <alignment horizontal="center" vertical="center" wrapText="1"/>
    </xf>
    <xf numFmtId="0" fontId="28" fillId="0" borderId="0" xfId="57" applyFont="1" applyAlignment="1">
      <alignment vertical="center"/>
    </xf>
    <xf numFmtId="0" fontId="48" fillId="0" borderId="0" xfId="57" applyFont="1" applyAlignment="1">
      <alignment vertical="center"/>
    </xf>
    <xf numFmtId="0" fontId="3" fillId="10" borderId="49" xfId="54" applyFont="1" applyFill="1" applyBorder="1" applyAlignment="1">
      <alignment vertical="center" wrapText="1" shrinkToFit="1"/>
    </xf>
    <xf numFmtId="0" fontId="4" fillId="0" borderId="0" xfId="57" applyFont="1" applyAlignment="1">
      <alignment vertical="center" shrinkToFit="1"/>
    </xf>
    <xf numFmtId="0" fontId="6" fillId="0" borderId="0" xfId="57" applyFont="1" applyBorder="1" applyAlignment="1">
      <alignment vertical="top" wrapText="1"/>
    </xf>
    <xf numFmtId="0" fontId="4" fillId="0" borderId="0" xfId="57" applyFont="1" applyBorder="1" applyAlignment="1">
      <alignment vertical="center" shrinkToFit="1"/>
    </xf>
    <xf numFmtId="0" fontId="4" fillId="0" borderId="50" xfId="57" applyFont="1" applyBorder="1" applyAlignment="1">
      <alignment horizontal="center" vertical="center" shrinkToFit="1"/>
    </xf>
    <xf numFmtId="0" fontId="4" fillId="0" borderId="51" xfId="57" applyFont="1" applyBorder="1" applyAlignment="1">
      <alignment horizontal="center" vertical="center" shrinkToFit="1"/>
    </xf>
    <xf numFmtId="0" fontId="4" fillId="0" borderId="52" xfId="57" applyFont="1" applyBorder="1" applyAlignment="1">
      <alignment horizontal="center" vertical="center" shrinkToFit="1"/>
    </xf>
    <xf numFmtId="49" fontId="3" fillId="0" borderId="53" xfId="57" applyNumberFormat="1" applyFont="1" applyFill="1" applyBorder="1" applyAlignment="1">
      <alignment vertical="center"/>
    </xf>
    <xf numFmtId="49" fontId="3" fillId="0" borderId="54" xfId="57" applyNumberFormat="1" applyFont="1" applyFill="1" applyBorder="1" applyAlignment="1">
      <alignment vertical="center"/>
    </xf>
    <xf numFmtId="49" fontId="3" fillId="0" borderId="55" xfId="57" applyNumberFormat="1" applyFont="1" applyFill="1" applyBorder="1" applyAlignment="1">
      <alignment vertical="center"/>
    </xf>
    <xf numFmtId="0" fontId="109" fillId="0" borderId="0" xfId="55"/>
    <xf numFmtId="49" fontId="109" fillId="0" borderId="0" xfId="55" applyNumberFormat="1"/>
    <xf numFmtId="49" fontId="0" fillId="0" borderId="0" xfId="55" applyNumberFormat="1" applyFont="1"/>
    <xf numFmtId="0" fontId="4" fillId="0" borderId="56" xfId="57" applyFont="1" applyBorder="1" applyAlignment="1">
      <alignment horizontal="center" vertical="center" shrinkToFit="1"/>
    </xf>
    <xf numFmtId="0" fontId="4" fillId="0" borderId="57" xfId="57" applyFont="1" applyBorder="1" applyAlignment="1">
      <alignment horizontal="center" vertical="center" shrinkToFit="1"/>
    </xf>
    <xf numFmtId="0" fontId="4" fillId="0" borderId="58" xfId="57" applyFont="1" applyBorder="1" applyAlignment="1">
      <alignment horizontal="center" vertical="center" shrinkToFit="1"/>
    </xf>
    <xf numFmtId="0" fontId="0" fillId="10" borderId="49" xfId="54" applyFont="1" applyFill="1" applyBorder="1" applyAlignment="1">
      <alignment horizontal="center" vertical="center" shrinkToFit="1"/>
    </xf>
    <xf numFmtId="0" fontId="111" fillId="0" borderId="12" xfId="53" applyBorder="1" applyAlignment="1">
      <alignment horizontal="left" vertical="center"/>
    </xf>
    <xf numFmtId="0" fontId="27" fillId="11" borderId="0" xfId="49" applyFont="1" applyFill="1" applyAlignment="1">
      <alignment vertical="center"/>
    </xf>
    <xf numFmtId="0" fontId="49" fillId="11" borderId="0" xfId="49" applyFont="1" applyFill="1" applyAlignment="1">
      <alignment vertical="center"/>
    </xf>
    <xf numFmtId="0" fontId="50" fillId="11" borderId="0" xfId="58" applyFont="1" applyFill="1" applyAlignment="1">
      <alignment vertical="center"/>
    </xf>
    <xf numFmtId="0" fontId="48" fillId="11" borderId="0" xfId="58" applyFont="1" applyFill="1" applyAlignment="1">
      <alignment vertical="center"/>
    </xf>
    <xf numFmtId="0" fontId="48" fillId="11" borderId="1" xfId="58" applyFont="1" applyFill="1" applyBorder="1" applyAlignment="1">
      <alignment vertical="center" shrinkToFit="1"/>
    </xf>
    <xf numFmtId="0" fontId="47" fillId="11" borderId="1" xfId="58" applyFont="1" applyFill="1" applyBorder="1" applyAlignment="1">
      <alignment horizontal="left" vertical="center"/>
    </xf>
    <xf numFmtId="0" fontId="47" fillId="11" borderId="1" xfId="58" applyFont="1" applyFill="1" applyBorder="1" applyAlignment="1">
      <alignment horizontal="left" vertical="center" wrapText="1" shrinkToFit="1"/>
    </xf>
    <xf numFmtId="0" fontId="51" fillId="11" borderId="0" xfId="58" applyFont="1" applyFill="1" applyBorder="1" applyAlignment="1">
      <alignment horizontal="left" vertical="center"/>
    </xf>
    <xf numFmtId="0" fontId="51" fillId="11" borderId="0" xfId="58" applyFont="1" applyFill="1" applyBorder="1" applyAlignment="1">
      <alignment horizontal="left" vertical="center" wrapText="1" shrinkToFit="1"/>
    </xf>
    <xf numFmtId="0" fontId="52" fillId="11" borderId="0" xfId="49" applyFont="1" applyFill="1" applyAlignment="1">
      <alignment vertical="center"/>
    </xf>
    <xf numFmtId="0" fontId="51" fillId="11" borderId="0" xfId="58" applyFont="1" applyFill="1" applyAlignment="1">
      <alignment horizontal="left" vertical="center"/>
    </xf>
    <xf numFmtId="0" fontId="3" fillId="0" borderId="0" xfId="53" applyFont="1" applyAlignment="1">
      <alignment vertical="center"/>
    </xf>
    <xf numFmtId="0" fontId="3" fillId="0" borderId="14" xfId="53" applyFont="1" applyBorder="1" applyAlignment="1">
      <alignment vertical="center"/>
    </xf>
    <xf numFmtId="0" fontId="3" fillId="0" borderId="25" xfId="53" applyFont="1" applyBorder="1" applyAlignment="1">
      <alignment vertical="center"/>
    </xf>
    <xf numFmtId="0" fontId="3" fillId="0" borderId="0" xfId="53" applyFont="1" applyBorder="1" applyAlignment="1">
      <alignment vertical="center"/>
    </xf>
    <xf numFmtId="0" fontId="3" fillId="0" borderId="10" xfId="53" applyFont="1" applyBorder="1" applyAlignment="1">
      <alignment vertical="center"/>
    </xf>
    <xf numFmtId="0" fontId="3" fillId="0" borderId="0" xfId="53" applyFont="1" applyBorder="1" applyAlignment="1">
      <alignment vertical="center" wrapText="1"/>
    </xf>
    <xf numFmtId="0" fontId="3" fillId="0" borderId="0" xfId="53" applyFont="1" applyBorder="1" applyAlignment="1">
      <alignment horizontal="right" vertical="center"/>
    </xf>
    <xf numFmtId="0" fontId="3" fillId="0" borderId="2" xfId="53" applyFont="1" applyBorder="1" applyAlignment="1">
      <alignment horizontal="right" vertical="center"/>
    </xf>
    <xf numFmtId="0" fontId="3" fillId="0" borderId="2" xfId="53" applyFont="1" applyBorder="1" applyAlignment="1">
      <alignment vertical="center" wrapText="1"/>
    </xf>
    <xf numFmtId="0" fontId="3" fillId="0" borderId="2" xfId="53" applyFont="1" applyBorder="1" applyAlignment="1">
      <alignment horizontal="center" vertical="center"/>
    </xf>
    <xf numFmtId="0" fontId="3" fillId="0" borderId="27" xfId="53" applyFont="1" applyBorder="1" applyAlignment="1">
      <alignment vertical="center"/>
    </xf>
    <xf numFmtId="0" fontId="3" fillId="0" borderId="19" xfId="53" applyFont="1" applyBorder="1" applyAlignment="1">
      <alignment vertical="center"/>
    </xf>
    <xf numFmtId="0" fontId="3" fillId="0" borderId="19" xfId="53" applyFont="1" applyBorder="1" applyAlignment="1">
      <alignment vertical="center" wrapText="1"/>
    </xf>
    <xf numFmtId="0" fontId="3" fillId="0" borderId="60" xfId="53" applyFont="1" applyBorder="1" applyAlignment="1">
      <alignment vertical="center"/>
    </xf>
    <xf numFmtId="0" fontId="3" fillId="0" borderId="53" xfId="53" applyFont="1" applyBorder="1" applyAlignment="1">
      <alignment vertical="center"/>
    </xf>
    <xf numFmtId="0" fontId="3" fillId="0" borderId="54" xfId="53" applyFont="1" applyBorder="1" applyAlignment="1">
      <alignment vertical="center"/>
    </xf>
    <xf numFmtId="0" fontId="3" fillId="0" borderId="14" xfId="53" applyFont="1" applyBorder="1" applyAlignment="1">
      <alignment horizontal="left" vertical="center" indent="1"/>
    </xf>
    <xf numFmtId="0" fontId="3" fillId="0" borderId="2" xfId="53" applyFont="1" applyBorder="1" applyAlignment="1">
      <alignment horizontal="left" vertical="center" indent="1"/>
    </xf>
    <xf numFmtId="0" fontId="3" fillId="0" borderId="5" xfId="53" applyFont="1" applyBorder="1" applyAlignment="1">
      <alignment horizontal="left" vertical="center"/>
    </xf>
    <xf numFmtId="0" fontId="3" fillId="0" borderId="3" xfId="53" applyFont="1" applyBorder="1" applyAlignment="1">
      <alignment horizontal="left" vertical="center" indent="1"/>
    </xf>
    <xf numFmtId="0" fontId="2" fillId="0" borderId="0" xfId="53" applyFont="1" applyBorder="1" applyAlignment="1">
      <alignment horizontal="center" vertical="center"/>
    </xf>
    <xf numFmtId="0" fontId="111" fillId="0" borderId="0" xfId="53" applyAlignment="1">
      <alignment horizontal="right" vertical="center"/>
    </xf>
    <xf numFmtId="0" fontId="2" fillId="0" borderId="0" xfId="53" applyFont="1" applyAlignment="1">
      <alignment vertical="center"/>
    </xf>
    <xf numFmtId="0" fontId="2" fillId="0" borderId="0" xfId="53" applyFont="1" applyAlignment="1">
      <alignment horizontal="center" vertical="center"/>
    </xf>
    <xf numFmtId="0" fontId="111" fillId="0" borderId="0" xfId="53" applyBorder="1" applyAlignment="1">
      <alignment vertical="center"/>
    </xf>
    <xf numFmtId="0" fontId="53" fillId="0" borderId="0" xfId="57" applyFont="1" applyFill="1" applyAlignment="1">
      <alignment horizontal="left" vertical="center" wrapText="1"/>
    </xf>
    <xf numFmtId="0" fontId="0" fillId="0" borderId="0" xfId="53" applyFont="1" applyAlignment="1">
      <alignment horizontal="left" vertical="center" wrapText="1"/>
    </xf>
    <xf numFmtId="0" fontId="11" fillId="0" borderId="0" xfId="57" applyFont="1" applyFill="1" applyBorder="1" applyAlignment="1">
      <alignment horizontal="left" vertical="center" wrapText="1"/>
    </xf>
    <xf numFmtId="0" fontId="0" fillId="0" borderId="0" xfId="57" applyFont="1" applyFill="1" applyBorder="1" applyAlignment="1">
      <alignment horizontal="center" vertical="center" wrapText="1" shrinkToFit="1"/>
    </xf>
    <xf numFmtId="0" fontId="0" fillId="0" borderId="0" xfId="53" applyFont="1" applyBorder="1" applyAlignment="1">
      <alignment horizontal="center" vertical="center" shrinkToFit="1"/>
    </xf>
    <xf numFmtId="0" fontId="0" fillId="0" borderId="0" xfId="57" applyFont="1" applyFill="1" applyBorder="1" applyAlignment="1">
      <alignment horizontal="center" vertical="center" shrinkToFit="1"/>
    </xf>
    <xf numFmtId="0" fontId="0" fillId="0" borderId="37" xfId="57" applyFont="1" applyFill="1" applyBorder="1" applyAlignment="1">
      <alignment horizontal="center" vertical="center" wrapText="1" shrinkToFit="1"/>
    </xf>
    <xf numFmtId="0" fontId="0" fillId="0" borderId="44" xfId="57" applyFont="1" applyFill="1" applyBorder="1" applyAlignment="1">
      <alignment horizontal="center" vertical="center" wrapText="1" shrinkToFit="1"/>
    </xf>
    <xf numFmtId="0" fontId="0" fillId="0" borderId="33" xfId="57" applyFont="1" applyFill="1" applyBorder="1" applyAlignment="1">
      <alignment horizontal="center" vertical="center" wrapText="1"/>
    </xf>
    <xf numFmtId="0" fontId="0" fillId="0" borderId="61" xfId="57" applyFont="1" applyFill="1" applyBorder="1" applyAlignment="1">
      <alignment horizontal="center" vertical="center" wrapText="1"/>
    </xf>
    <xf numFmtId="0" fontId="0" fillId="0" borderId="45" xfId="57" applyFont="1" applyFill="1" applyBorder="1" applyAlignment="1">
      <alignment horizontal="center" vertical="center" shrinkToFit="1"/>
    </xf>
    <xf numFmtId="0" fontId="0" fillId="0" borderId="4" xfId="57" applyFont="1" applyFill="1" applyBorder="1" applyAlignment="1">
      <alignment horizontal="center" vertical="center" shrinkToFit="1"/>
    </xf>
    <xf numFmtId="0" fontId="0" fillId="0" borderId="62" xfId="57" applyFont="1" applyFill="1" applyBorder="1" applyAlignment="1">
      <alignment horizontal="center" vertical="center" shrinkToFit="1"/>
    </xf>
    <xf numFmtId="0" fontId="0" fillId="0" borderId="2" xfId="57" applyFont="1" applyFill="1" applyBorder="1" applyAlignment="1">
      <alignment horizontal="center" vertical="center" shrinkToFit="1"/>
    </xf>
    <xf numFmtId="0" fontId="45" fillId="0" borderId="62" xfId="57" applyFont="1" applyFill="1" applyBorder="1" applyAlignment="1">
      <alignment horizontal="center" vertical="center" shrinkToFit="1"/>
    </xf>
    <xf numFmtId="0" fontId="45" fillId="0" borderId="2" xfId="57" applyFont="1" applyFill="1" applyBorder="1" applyAlignment="1">
      <alignment horizontal="center" vertical="center" shrinkToFit="1"/>
    </xf>
    <xf numFmtId="0" fontId="45" fillId="0" borderId="33" xfId="57" applyFont="1" applyFill="1" applyBorder="1" applyAlignment="1">
      <alignment horizontal="center" vertical="center" shrinkToFit="1"/>
    </xf>
    <xf numFmtId="0" fontId="111" fillId="0" borderId="54" xfId="53" applyBorder="1" applyAlignment="1">
      <alignment horizontal="left" vertical="center" wrapText="1"/>
    </xf>
    <xf numFmtId="0" fontId="111" fillId="0" borderId="27" xfId="53" applyBorder="1" applyAlignment="1">
      <alignment horizontal="left" vertical="center"/>
    </xf>
    <xf numFmtId="0" fontId="111" fillId="0" borderId="25" xfId="53" applyBorder="1" applyAlignment="1">
      <alignment horizontal="left" vertical="center" wrapText="1"/>
    </xf>
    <xf numFmtId="0" fontId="111" fillId="0" borderId="43" xfId="53" applyBorder="1" applyAlignment="1">
      <alignment horizontal="left" vertical="center"/>
    </xf>
    <xf numFmtId="0" fontId="111" fillId="0" borderId="2" xfId="53" applyBorder="1" applyAlignment="1">
      <alignment horizontal="center" vertical="center"/>
    </xf>
    <xf numFmtId="0" fontId="111" fillId="0" borderId="43" xfId="53" applyBorder="1" applyAlignment="1">
      <alignment horizontal="left" vertical="center" wrapText="1"/>
    </xf>
    <xf numFmtId="0" fontId="111" fillId="0" borderId="60" xfId="53" applyBorder="1" applyAlignment="1">
      <alignment horizontal="left" vertical="center"/>
    </xf>
    <xf numFmtId="0" fontId="52" fillId="0" borderId="0" xfId="53" applyFont="1" applyAlignment="1">
      <alignment vertical="center"/>
    </xf>
    <xf numFmtId="0" fontId="111" fillId="0" borderId="2" xfId="53" applyBorder="1" applyAlignment="1">
      <alignment horizontal="left" vertical="center"/>
    </xf>
    <xf numFmtId="0" fontId="3" fillId="0" borderId="0" xfId="53" applyFont="1" applyFill="1" applyAlignment="1">
      <alignment horizontal="left" vertical="center"/>
    </xf>
    <xf numFmtId="0" fontId="0" fillId="0" borderId="0" xfId="53" applyFont="1" applyAlignment="1">
      <alignment horizontal="right" vertical="center"/>
    </xf>
    <xf numFmtId="0" fontId="3" fillId="0" borderId="0" xfId="53" applyFont="1" applyBorder="1" applyAlignment="1">
      <alignment horizontal="center" vertical="center"/>
    </xf>
    <xf numFmtId="0" fontId="0" fillId="10" borderId="29" xfId="54" applyFont="1" applyFill="1" applyBorder="1" applyAlignment="1">
      <alignment horizontal="center" vertical="center" shrinkToFit="1"/>
    </xf>
    <xf numFmtId="0" fontId="0" fillId="10" borderId="18" xfId="54" applyFont="1" applyFill="1" applyBorder="1" applyAlignment="1">
      <alignment horizontal="center" vertical="center" shrinkToFit="1"/>
    </xf>
    <xf numFmtId="0" fontId="0" fillId="10" borderId="30" xfId="54" applyFont="1" applyFill="1" applyBorder="1" applyAlignment="1">
      <alignment horizontal="center" vertical="center" shrinkToFit="1"/>
    </xf>
    <xf numFmtId="0" fontId="0" fillId="10" borderId="18" xfId="54" applyFont="1" applyFill="1" applyBorder="1" applyAlignment="1">
      <alignment vertical="center" shrinkToFit="1"/>
    </xf>
    <xf numFmtId="0" fontId="0" fillId="10" borderId="42" xfId="54" applyFont="1" applyFill="1" applyBorder="1" applyAlignment="1">
      <alignment horizontal="center" vertical="center" shrinkToFit="1"/>
    </xf>
    <xf numFmtId="0" fontId="0" fillId="10" borderId="31" xfId="54" applyFont="1" applyFill="1" applyBorder="1" applyAlignment="1">
      <alignment horizontal="center" vertical="center" shrinkToFit="1"/>
    </xf>
    <xf numFmtId="0" fontId="0" fillId="10" borderId="32" xfId="54" applyFont="1" applyFill="1" applyBorder="1" applyAlignment="1">
      <alignment horizontal="center" vertical="center" shrinkToFit="1"/>
    </xf>
    <xf numFmtId="0" fontId="0" fillId="10" borderId="28" xfId="54" applyFont="1" applyFill="1" applyBorder="1" applyAlignment="1">
      <alignment horizontal="center" vertical="center" shrinkToFit="1"/>
    </xf>
    <xf numFmtId="0" fontId="0" fillId="10" borderId="2" xfId="54" applyFont="1" applyFill="1" applyBorder="1" applyAlignment="1">
      <alignment horizontal="center" vertical="center" shrinkToFit="1"/>
    </xf>
    <xf numFmtId="0" fontId="0" fillId="10" borderId="13" xfId="54" applyFont="1" applyFill="1" applyBorder="1" applyAlignment="1">
      <alignment horizontal="center" vertical="center" shrinkToFit="1"/>
    </xf>
    <xf numFmtId="0" fontId="0" fillId="10" borderId="2" xfId="54" applyFont="1" applyFill="1" applyBorder="1" applyAlignment="1">
      <alignment vertical="center" shrinkToFit="1"/>
    </xf>
    <xf numFmtId="0" fontId="0" fillId="10" borderId="43" xfId="54" applyFont="1" applyFill="1" applyBorder="1" applyAlignment="1">
      <alignment horizontal="center" vertical="center" shrinkToFit="1"/>
    </xf>
    <xf numFmtId="0" fontId="0" fillId="10" borderId="5" xfId="54" applyFont="1" applyFill="1" applyBorder="1" applyAlignment="1">
      <alignment horizontal="center" vertical="center" shrinkToFit="1"/>
    </xf>
    <xf numFmtId="0" fontId="0" fillId="10" borderId="33" xfId="54" applyFont="1" applyFill="1" applyBorder="1" applyAlignment="1">
      <alignment horizontal="center" vertical="center" shrinkToFit="1"/>
    </xf>
    <xf numFmtId="0" fontId="0" fillId="10" borderId="34" xfId="54" applyFont="1" applyFill="1" applyBorder="1" applyAlignment="1">
      <alignment horizontal="center" vertical="center" shrinkToFit="1"/>
    </xf>
    <xf numFmtId="0" fontId="0" fillId="10" borderId="4" xfId="54" applyFont="1" applyFill="1" applyBorder="1" applyAlignment="1">
      <alignment horizontal="center" vertical="center" shrinkToFit="1"/>
    </xf>
    <xf numFmtId="0" fontId="0" fillId="10" borderId="35" xfId="54" applyFont="1" applyFill="1" applyBorder="1" applyAlignment="1">
      <alignment horizontal="center" vertical="center" shrinkToFit="1"/>
    </xf>
    <xf numFmtId="0" fontId="0" fillId="10" borderId="4" xfId="54" applyFont="1" applyFill="1" applyBorder="1" applyAlignment="1">
      <alignment vertical="center" shrinkToFit="1"/>
    </xf>
    <xf numFmtId="0" fontId="0" fillId="10" borderId="41" xfId="54" applyFont="1" applyFill="1" applyBorder="1" applyAlignment="1">
      <alignment horizontal="center" vertical="center" shrinkToFit="1"/>
    </xf>
    <xf numFmtId="0" fontId="0" fillId="10" borderId="36" xfId="54" applyFont="1" applyFill="1" applyBorder="1" applyAlignment="1">
      <alignment horizontal="center" vertical="center" shrinkToFit="1"/>
    </xf>
    <xf numFmtId="0" fontId="0" fillId="10" borderId="37" xfId="54" applyFont="1" applyFill="1" applyBorder="1" applyAlignment="1">
      <alignment horizontal="center" vertical="center" shrinkToFit="1"/>
    </xf>
    <xf numFmtId="0" fontId="19" fillId="0" borderId="0" xfId="0" applyFont="1" applyAlignment="1" applyProtection="1">
      <alignment horizontal="centerContinuous" vertical="center"/>
      <protection locked="0"/>
    </xf>
    <xf numFmtId="0" fontId="54" fillId="0" borderId="14" xfId="53" applyFont="1" applyBorder="1" applyAlignment="1">
      <alignment vertical="center"/>
    </xf>
    <xf numFmtId="0" fontId="48" fillId="11" borderId="65" xfId="57" applyFont="1" applyFill="1" applyBorder="1" applyAlignment="1">
      <alignment horizontal="left" vertical="center" shrinkToFit="1"/>
    </xf>
    <xf numFmtId="0" fontId="27" fillId="0" borderId="0" xfId="49" applyFont="1" applyFill="1" applyAlignment="1">
      <alignment vertical="center"/>
    </xf>
    <xf numFmtId="0" fontId="4" fillId="0" borderId="0" xfId="57" applyFont="1" applyAlignment="1">
      <alignment horizontal="right" vertical="center"/>
    </xf>
    <xf numFmtId="0" fontId="4" fillId="0" borderId="0" xfId="57" applyFont="1" applyFill="1" applyAlignment="1">
      <alignment horizontal="right" vertical="center"/>
    </xf>
    <xf numFmtId="0" fontId="4" fillId="0" borderId="0" xfId="57" applyFont="1" applyFill="1" applyAlignment="1">
      <alignment horizontal="left" vertical="center"/>
    </xf>
    <xf numFmtId="0" fontId="0" fillId="0" borderId="0" xfId="49" applyFont="1" applyBorder="1" applyAlignment="1">
      <alignment horizontal="center" vertical="center"/>
    </xf>
    <xf numFmtId="0" fontId="14" fillId="0" borderId="0" xfId="49" applyFont="1" applyAlignment="1">
      <alignment horizontal="left" vertical="top"/>
    </xf>
    <xf numFmtId="0" fontId="26" fillId="0" borderId="0" xfId="49" applyFont="1" applyAlignment="1">
      <alignment horizontal="left" vertical="top"/>
    </xf>
    <xf numFmtId="0" fontId="109" fillId="0" borderId="66" xfId="49" applyBorder="1" applyAlignment="1">
      <alignment horizontal="center" vertical="center"/>
    </xf>
    <xf numFmtId="0" fontId="109" fillId="0" borderId="67" xfId="49" applyBorder="1" applyAlignment="1">
      <alignment horizontal="center" vertical="center"/>
    </xf>
    <xf numFmtId="0" fontId="109" fillId="0" borderId="33" xfId="49" applyBorder="1" applyAlignment="1">
      <alignment horizontal="center" vertical="center"/>
    </xf>
    <xf numFmtId="0" fontId="0" fillId="0" borderId="65" xfId="49" applyFont="1" applyBorder="1" applyAlignment="1">
      <alignment horizontal="center" vertical="center"/>
    </xf>
    <xf numFmtId="0" fontId="0" fillId="0" borderId="68" xfId="49" applyFont="1" applyBorder="1" applyAlignment="1">
      <alignment horizontal="center" vertical="center"/>
    </xf>
    <xf numFmtId="0" fontId="109" fillId="0" borderId="69" xfId="49" applyBorder="1" applyAlignment="1">
      <alignment horizontal="center" vertical="center"/>
    </xf>
    <xf numFmtId="0" fontId="0" fillId="0" borderId="0" xfId="49" applyFont="1" applyAlignment="1">
      <alignment vertical="top"/>
    </xf>
    <xf numFmtId="0" fontId="0" fillId="0" borderId="0" xfId="49" applyFont="1" applyAlignment="1">
      <alignment horizontal="left" vertical="top"/>
    </xf>
    <xf numFmtId="0" fontId="109" fillId="0" borderId="0" xfId="49" applyAlignment="1">
      <alignment vertical="top"/>
    </xf>
    <xf numFmtId="0" fontId="26" fillId="0" borderId="0" xfId="49" applyFont="1" applyBorder="1" applyAlignment="1">
      <alignment horizontal="left" vertical="center"/>
    </xf>
    <xf numFmtId="0" fontId="5" fillId="0" borderId="0" xfId="49" applyFont="1" applyBorder="1" applyAlignment="1">
      <alignment horizontal="left" vertical="center"/>
    </xf>
    <xf numFmtId="0" fontId="109" fillId="0" borderId="29" xfId="49" applyBorder="1" applyAlignment="1">
      <alignment horizontal="center" vertical="center"/>
    </xf>
    <xf numFmtId="0" fontId="109" fillId="0" borderId="34" xfId="49" applyBorder="1" applyAlignment="1">
      <alignment horizontal="center" vertical="center"/>
    </xf>
    <xf numFmtId="0" fontId="0" fillId="0" borderId="44" xfId="49" applyFont="1" applyBorder="1" applyAlignment="1">
      <alignment vertical="center"/>
    </xf>
    <xf numFmtId="0" fontId="109" fillId="0" borderId="44" xfId="49" applyBorder="1" applyAlignment="1">
      <alignment vertical="center"/>
    </xf>
    <xf numFmtId="0" fontId="109" fillId="0" borderId="45" xfId="49" applyBorder="1" applyAlignment="1">
      <alignment vertical="center"/>
    </xf>
    <xf numFmtId="0" fontId="0" fillId="11" borderId="0" xfId="49" applyFont="1" applyFill="1" applyAlignment="1">
      <alignment vertical="center"/>
    </xf>
    <xf numFmtId="0" fontId="22" fillId="0" borderId="2" xfId="61" applyFont="1" applyBorder="1" applyAlignment="1">
      <alignment horizontal="center" vertical="center" wrapText="1"/>
    </xf>
    <xf numFmtId="0" fontId="22" fillId="0" borderId="4" xfId="61" applyFont="1" applyBorder="1" applyAlignment="1">
      <alignment horizontal="center" vertical="center" wrapText="1"/>
    </xf>
    <xf numFmtId="0" fontId="109" fillId="0" borderId="0" xfId="49" applyAlignment="1">
      <alignment horizontal="right" vertical="center"/>
    </xf>
    <xf numFmtId="0" fontId="52" fillId="0" borderId="0" xfId="53" applyFont="1" applyAlignment="1">
      <alignment horizontal="left" vertical="center"/>
    </xf>
    <xf numFmtId="0" fontId="48" fillId="0" borderId="0" xfId="53" applyFont="1" applyAlignment="1">
      <alignment horizontal="left" vertical="center"/>
    </xf>
    <xf numFmtId="0" fontId="48" fillId="0" borderId="0" xfId="53" applyFont="1" applyFill="1" applyAlignment="1">
      <alignment horizontal="left" vertical="center"/>
    </xf>
    <xf numFmtId="0" fontId="29" fillId="0" borderId="8" xfId="57" applyFont="1" applyFill="1" applyBorder="1" applyAlignment="1">
      <alignment horizontal="distributed" vertical="center"/>
    </xf>
    <xf numFmtId="0" fontId="21" fillId="0" borderId="70" xfId="61" applyFont="1" applyBorder="1" applyAlignment="1">
      <alignment horizontal="center" vertical="center" wrapText="1"/>
    </xf>
    <xf numFmtId="0" fontId="21" fillId="0" borderId="71" xfId="61" applyFont="1" applyBorder="1" applyAlignment="1">
      <alignment horizontal="center" vertical="center" wrapText="1"/>
    </xf>
    <xf numFmtId="0" fontId="21" fillId="0" borderId="72" xfId="61" applyFont="1" applyBorder="1" applyAlignment="1">
      <alignment horizontal="center" vertical="center" wrapText="1"/>
    </xf>
    <xf numFmtId="0" fontId="21" fillId="0" borderId="73" xfId="61" applyFont="1" applyBorder="1" applyAlignment="1">
      <alignment horizontal="center" vertical="center" wrapText="1"/>
    </xf>
    <xf numFmtId="0" fontId="45" fillId="0" borderId="2" xfId="61" applyFont="1" applyBorder="1" applyAlignment="1">
      <alignment horizontal="center" vertical="center" wrapText="1"/>
    </xf>
    <xf numFmtId="0" fontId="45" fillId="0" borderId="47" xfId="61" applyFont="1" applyBorder="1" applyAlignment="1">
      <alignment horizontal="center" vertical="center" wrapText="1"/>
    </xf>
    <xf numFmtId="0" fontId="45" fillId="0" borderId="48" xfId="61" applyFont="1" applyBorder="1" applyAlignment="1">
      <alignment horizontal="center" vertical="center" wrapText="1"/>
    </xf>
    <xf numFmtId="0" fontId="45" fillId="0" borderId="71" xfId="61" applyFont="1" applyBorder="1" applyAlignment="1">
      <alignment horizontal="center" vertical="center" wrapText="1"/>
    </xf>
    <xf numFmtId="0" fontId="45" fillId="0" borderId="74" xfId="61" applyFont="1" applyBorder="1" applyAlignment="1">
      <alignment vertical="center" wrapText="1"/>
    </xf>
    <xf numFmtId="0" fontId="45" fillId="0" borderId="75" xfId="61" applyFont="1" applyBorder="1" applyAlignment="1">
      <alignment vertical="center" wrapText="1"/>
    </xf>
    <xf numFmtId="0" fontId="45" fillId="0" borderId="62" xfId="61" applyFont="1" applyBorder="1" applyAlignment="1">
      <alignment horizontal="center" vertical="center" wrapText="1"/>
    </xf>
    <xf numFmtId="0" fontId="45" fillId="0" borderId="3" xfId="61" applyFont="1" applyBorder="1" applyAlignment="1">
      <alignment horizontal="center" vertical="center" wrapText="1"/>
    </xf>
    <xf numFmtId="0" fontId="45" fillId="0" borderId="76" xfId="61" applyFont="1" applyBorder="1" applyAlignment="1">
      <alignment horizontal="center" vertical="center" wrapText="1"/>
    </xf>
    <xf numFmtId="0" fontId="45" fillId="0" borderId="77" xfId="61" applyFont="1" applyBorder="1" applyAlignment="1">
      <alignment horizontal="center" vertical="center" wrapText="1"/>
    </xf>
    <xf numFmtId="0" fontId="45" fillId="0" borderId="78" xfId="61" applyFont="1" applyBorder="1" applyAlignment="1">
      <alignment horizontal="center" vertical="center" wrapText="1"/>
    </xf>
    <xf numFmtId="0" fontId="45" fillId="0" borderId="74" xfId="61" applyFont="1" applyBorder="1" applyAlignment="1">
      <alignment horizontal="center" vertical="center" wrapText="1"/>
    </xf>
    <xf numFmtId="0" fontId="45" fillId="0" borderId="75" xfId="61" applyFont="1" applyBorder="1" applyAlignment="1">
      <alignment horizontal="center" vertical="center" wrapText="1"/>
    </xf>
    <xf numFmtId="0" fontId="45" fillId="0" borderId="4" xfId="61" applyFont="1" applyBorder="1" applyAlignment="1">
      <alignment horizontal="center" vertical="center" wrapText="1"/>
    </xf>
    <xf numFmtId="0" fontId="45" fillId="0" borderId="79" xfId="61" applyFont="1" applyBorder="1" applyAlignment="1">
      <alignment horizontal="center" vertical="center" wrapText="1"/>
    </xf>
    <xf numFmtId="0" fontId="45" fillId="0" borderId="80" xfId="61" applyFont="1" applyBorder="1" applyAlignment="1">
      <alignment horizontal="center" vertical="center" wrapText="1"/>
    </xf>
    <xf numFmtId="0" fontId="45" fillId="0" borderId="81" xfId="61" applyFont="1" applyBorder="1" applyAlignment="1">
      <alignment horizontal="center" vertical="center" wrapText="1"/>
    </xf>
    <xf numFmtId="0" fontId="45" fillId="0" borderId="82" xfId="61" applyFont="1" applyBorder="1" applyAlignment="1">
      <alignment horizontal="center" vertical="center" wrapText="1"/>
    </xf>
    <xf numFmtId="0" fontId="45" fillId="0" borderId="83" xfId="61" applyFont="1" applyBorder="1" applyAlignment="1">
      <alignment horizontal="center" vertical="center" wrapText="1"/>
    </xf>
    <xf numFmtId="0" fontId="22" fillId="0" borderId="84" xfId="61" applyFont="1" applyBorder="1" applyAlignment="1">
      <alignment vertical="center" wrapText="1"/>
    </xf>
    <xf numFmtId="0" fontId="22" fillId="0" borderId="42" xfId="61" applyFont="1" applyBorder="1" applyAlignment="1">
      <alignment horizontal="center" vertical="center" wrapText="1"/>
    </xf>
    <xf numFmtId="0" fontId="22" fillId="0" borderId="18" xfId="61" applyFont="1" applyBorder="1" applyAlignment="1">
      <alignment horizontal="center" vertical="center" wrapText="1"/>
    </xf>
    <xf numFmtId="0" fontId="22" fillId="0" borderId="49" xfId="61" applyFont="1" applyBorder="1" applyAlignment="1">
      <alignment horizontal="center" vertical="center" wrapText="1"/>
    </xf>
    <xf numFmtId="0" fontId="21" fillId="0" borderId="31" xfId="61" applyFont="1" applyBorder="1" applyAlignment="1">
      <alignment horizontal="center" vertical="center" wrapText="1"/>
    </xf>
    <xf numFmtId="0" fontId="55" fillId="0" borderId="2" xfId="61" applyFont="1" applyBorder="1" applyAlignment="1">
      <alignment horizontal="center" vertical="center" wrapText="1"/>
    </xf>
    <xf numFmtId="0" fontId="55" fillId="0" borderId="5" xfId="61" applyFont="1" applyBorder="1" applyAlignment="1">
      <alignment horizontal="center" vertical="center" wrapText="1"/>
    </xf>
    <xf numFmtId="0" fontId="22" fillId="0" borderId="5" xfId="61" applyFont="1" applyBorder="1" applyAlignment="1">
      <alignment vertical="center" wrapText="1"/>
    </xf>
    <xf numFmtId="0" fontId="22" fillId="0" borderId="85" xfId="61" applyFont="1" applyBorder="1" applyAlignment="1">
      <alignment horizontal="center" vertical="center" wrapText="1"/>
    </xf>
    <xf numFmtId="0" fontId="22" fillId="0" borderId="3" xfId="61" applyFont="1" applyBorder="1" applyAlignment="1">
      <alignment horizontal="center" vertical="center" wrapText="1"/>
    </xf>
    <xf numFmtId="0" fontId="22" fillId="0" borderId="0" xfId="61" applyFont="1" applyAlignment="1">
      <alignment vertical="center"/>
    </xf>
    <xf numFmtId="0" fontId="14" fillId="0" borderId="0" xfId="45" applyFont="1" applyAlignment="1">
      <alignment vertical="center"/>
    </xf>
    <xf numFmtId="0" fontId="109" fillId="0" borderId="0" xfId="45" applyAlignment="1">
      <alignment vertical="center"/>
    </xf>
    <xf numFmtId="0" fontId="14" fillId="0" borderId="0" xfId="45" applyFont="1" applyBorder="1" applyAlignment="1">
      <alignment horizontal="center" vertical="center"/>
    </xf>
    <xf numFmtId="0" fontId="6" fillId="0" borderId="0" xfId="45" applyFont="1" applyAlignment="1">
      <alignment vertical="center"/>
    </xf>
    <xf numFmtId="0" fontId="11" fillId="0" borderId="0" xfId="45" applyFont="1" applyAlignment="1">
      <alignment vertical="center"/>
    </xf>
    <xf numFmtId="0" fontId="14" fillId="0" borderId="0" xfId="45" applyFont="1" applyFill="1" applyBorder="1" applyAlignment="1">
      <alignment vertical="center"/>
    </xf>
    <xf numFmtId="0" fontId="27" fillId="0" borderId="0" xfId="45" applyFont="1" applyFill="1" applyBorder="1" applyAlignment="1">
      <alignment vertical="center"/>
    </xf>
    <xf numFmtId="0" fontId="14" fillId="0" borderId="0" xfId="45" applyFont="1" applyFill="1" applyBorder="1" applyAlignment="1">
      <alignment horizontal="center" vertical="center"/>
    </xf>
    <xf numFmtId="0" fontId="0" fillId="0" borderId="5" xfId="45" applyFont="1" applyFill="1" applyBorder="1" applyAlignment="1">
      <alignment horizontal="center" vertical="center"/>
    </xf>
    <xf numFmtId="0" fontId="27" fillId="0" borderId="3" xfId="45" applyFont="1" applyFill="1" applyBorder="1" applyAlignment="1">
      <alignment horizontal="left" vertical="center" indent="1"/>
    </xf>
    <xf numFmtId="0" fontId="27" fillId="0" borderId="54" xfId="45" applyFont="1" applyFill="1" applyBorder="1" applyAlignment="1">
      <alignment horizontal="left" vertical="center" wrapText="1"/>
    </xf>
    <xf numFmtId="0" fontId="27" fillId="0" borderId="12" xfId="45" applyFont="1" applyFill="1" applyBorder="1" applyAlignment="1">
      <alignment horizontal="left" vertical="center"/>
    </xf>
    <xf numFmtId="0" fontId="27" fillId="0" borderId="60" xfId="45" applyFont="1" applyFill="1" applyBorder="1" applyAlignment="1">
      <alignment horizontal="left" vertical="center"/>
    </xf>
    <xf numFmtId="0" fontId="27" fillId="0" borderId="43" xfId="45" applyFont="1" applyFill="1" applyBorder="1" applyAlignment="1">
      <alignment horizontal="left" vertical="center" wrapText="1"/>
    </xf>
    <xf numFmtId="0" fontId="27" fillId="0" borderId="2" xfId="45" applyFont="1" applyFill="1" applyBorder="1" applyAlignment="1">
      <alignment horizontal="center" vertical="center"/>
    </xf>
    <xf numFmtId="0" fontId="27" fillId="0" borderId="43" xfId="45" applyFont="1" applyFill="1" applyBorder="1" applyAlignment="1">
      <alignment horizontal="left" vertical="center"/>
    </xf>
    <xf numFmtId="0" fontId="27" fillId="0" borderId="2" xfId="45" applyFont="1" applyFill="1" applyBorder="1" applyAlignment="1">
      <alignment horizontal="right" vertical="center"/>
    </xf>
    <xf numFmtId="0" fontId="27" fillId="0" borderId="3" xfId="45" applyFont="1" applyFill="1" applyBorder="1" applyAlignment="1">
      <alignment horizontal="right" vertical="center"/>
    </xf>
    <xf numFmtId="0" fontId="27" fillId="0" borderId="10" xfId="45" applyFont="1" applyFill="1" applyBorder="1" applyAlignment="1">
      <alignment horizontal="left" vertical="center" wrapText="1"/>
    </xf>
    <xf numFmtId="0" fontId="27" fillId="0" borderId="2" xfId="45" applyFont="1" applyFill="1" applyBorder="1" applyAlignment="1">
      <alignment horizontal="center" vertical="center" wrapText="1"/>
    </xf>
    <xf numFmtId="0" fontId="27" fillId="0" borderId="5" xfId="45" applyFont="1" applyFill="1" applyBorder="1" applyAlignment="1">
      <alignment horizontal="right" vertical="center"/>
    </xf>
    <xf numFmtId="0" fontId="27" fillId="0" borderId="86" xfId="45" applyFont="1" applyFill="1" applyBorder="1" applyAlignment="1">
      <alignment horizontal="right" vertical="center"/>
    </xf>
    <xf numFmtId="0" fontId="27" fillId="0" borderId="19" xfId="45" applyFont="1" applyFill="1" applyBorder="1" applyAlignment="1">
      <alignment horizontal="left" vertical="center"/>
    </xf>
    <xf numFmtId="0" fontId="27" fillId="0" borderId="25" xfId="45" applyFont="1" applyFill="1" applyBorder="1" applyAlignment="1">
      <alignment horizontal="left" vertical="center" wrapText="1"/>
    </xf>
    <xf numFmtId="0" fontId="27" fillId="0" borderId="14" xfId="45" applyFont="1" applyFill="1" applyBorder="1" applyAlignment="1">
      <alignment horizontal="left" vertical="center"/>
    </xf>
    <xf numFmtId="0" fontId="27" fillId="0" borderId="27" xfId="45" applyFont="1" applyFill="1" applyBorder="1" applyAlignment="1">
      <alignment horizontal="left" vertical="center"/>
    </xf>
    <xf numFmtId="0" fontId="27" fillId="0" borderId="53" xfId="45" applyFont="1" applyFill="1" applyBorder="1" applyAlignment="1">
      <alignment vertical="center"/>
    </xf>
    <xf numFmtId="0" fontId="27" fillId="0" borderId="60" xfId="45" applyFont="1" applyFill="1" applyBorder="1" applyAlignment="1">
      <alignment vertical="center"/>
    </xf>
    <xf numFmtId="0" fontId="27" fillId="0" borderId="10" xfId="45" applyFont="1" applyFill="1" applyBorder="1" applyAlignment="1">
      <alignment horizontal="left" vertical="center"/>
    </xf>
    <xf numFmtId="0" fontId="27" fillId="0" borderId="2" xfId="45" applyFont="1" applyFill="1" applyBorder="1" applyAlignment="1">
      <alignment vertical="center"/>
    </xf>
    <xf numFmtId="0" fontId="27" fillId="0" borderId="19" xfId="45" applyFont="1" applyFill="1" applyBorder="1" applyAlignment="1">
      <alignment vertical="center"/>
    </xf>
    <xf numFmtId="0" fontId="27" fillId="0" borderId="25" xfId="45" applyFont="1" applyFill="1" applyBorder="1" applyAlignment="1">
      <alignment vertical="center"/>
    </xf>
    <xf numFmtId="0" fontId="27" fillId="0" borderId="14" xfId="45" applyFont="1" applyFill="1" applyBorder="1" applyAlignment="1">
      <alignment vertical="center"/>
    </xf>
    <xf numFmtId="0" fontId="27" fillId="0" borderId="27" xfId="45" applyFont="1" applyFill="1" applyBorder="1" applyAlignment="1">
      <alignment vertical="center"/>
    </xf>
    <xf numFmtId="0" fontId="6" fillId="0" borderId="0" xfId="45" applyFont="1" applyFill="1" applyBorder="1" applyAlignment="1">
      <alignment vertical="center"/>
    </xf>
    <xf numFmtId="0" fontId="11" fillId="0" borderId="0" xfId="45" applyFont="1" applyFill="1" applyBorder="1" applyAlignment="1">
      <alignment vertical="center"/>
    </xf>
    <xf numFmtId="0" fontId="0" fillId="0" borderId="0" xfId="45" applyFont="1" applyBorder="1" applyAlignment="1">
      <alignment horizontal="center" vertical="center" shrinkToFit="1"/>
    </xf>
    <xf numFmtId="0" fontId="14" fillId="0" borderId="0" xfId="49" applyFont="1" applyAlignment="1">
      <alignment vertical="center"/>
    </xf>
    <xf numFmtId="0" fontId="14" fillId="0" borderId="0" xfId="49" applyFont="1" applyBorder="1" applyAlignment="1">
      <alignment vertical="center"/>
    </xf>
    <xf numFmtId="0" fontId="27" fillId="11" borderId="2" xfId="49" applyFont="1" applyFill="1" applyBorder="1" applyAlignment="1">
      <alignment horizontal="center" vertical="center"/>
    </xf>
    <xf numFmtId="0" fontId="52" fillId="0" borderId="0" xfId="53" applyFont="1" applyFill="1" applyAlignment="1">
      <alignment vertical="center"/>
    </xf>
    <xf numFmtId="0" fontId="4" fillId="0" borderId="28" xfId="57" applyFont="1" applyFill="1" applyBorder="1" applyAlignment="1">
      <alignment horizontal="center" vertical="center"/>
    </xf>
    <xf numFmtId="0" fontId="4" fillId="0" borderId="87" xfId="57" applyFont="1" applyFill="1" applyBorder="1" applyAlignment="1">
      <alignment horizontal="left" vertical="center"/>
    </xf>
    <xf numFmtId="0" fontId="4" fillId="0" borderId="38" xfId="57" applyFont="1" applyFill="1" applyBorder="1" applyAlignment="1">
      <alignment horizontal="center" vertical="center"/>
    </xf>
    <xf numFmtId="0" fontId="4" fillId="0" borderId="28" xfId="57" applyFont="1" applyBorder="1" applyAlignment="1">
      <alignment horizontal="center" vertical="center"/>
    </xf>
    <xf numFmtId="0" fontId="4" fillId="0" borderId="88" xfId="57" applyFont="1" applyBorder="1" applyAlignment="1">
      <alignment horizontal="center" vertical="center"/>
    </xf>
    <xf numFmtId="0" fontId="30" fillId="0" borderId="0" xfId="45" applyFont="1" applyAlignment="1">
      <alignment vertical="center"/>
    </xf>
    <xf numFmtId="0" fontId="31" fillId="0" borderId="0" xfId="45" applyFont="1" applyAlignment="1">
      <alignment vertical="center"/>
    </xf>
    <xf numFmtId="0" fontId="32" fillId="0" borderId="0" xfId="45" applyFont="1" applyAlignment="1">
      <alignment vertical="center"/>
    </xf>
    <xf numFmtId="0" fontId="27" fillId="0" borderId="0" xfId="45" applyFont="1" applyAlignment="1">
      <alignment vertical="center"/>
    </xf>
    <xf numFmtId="0" fontId="32" fillId="0" borderId="0" xfId="45" applyFont="1" applyAlignment="1">
      <alignment horizontal="right" vertical="center"/>
    </xf>
    <xf numFmtId="0" fontId="30" fillId="0" borderId="0" xfId="45" applyFont="1" applyAlignment="1">
      <alignment horizontal="center" vertical="center"/>
    </xf>
    <xf numFmtId="0" fontId="32" fillId="0" borderId="5" xfId="45" applyFont="1" applyBorder="1" applyAlignment="1">
      <alignment vertical="center"/>
    </xf>
    <xf numFmtId="0" fontId="32" fillId="0" borderId="3" xfId="45" applyFont="1" applyBorder="1" applyAlignment="1">
      <alignment vertical="center"/>
    </xf>
    <xf numFmtId="0" fontId="32" fillId="0" borderId="53" xfId="45" applyFont="1" applyBorder="1" applyAlignment="1">
      <alignment horizontal="center" vertical="center"/>
    </xf>
    <xf numFmtId="0" fontId="27" fillId="0" borderId="10" xfId="45" applyFont="1" applyBorder="1" applyAlignment="1">
      <alignment vertical="center"/>
    </xf>
    <xf numFmtId="0" fontId="32" fillId="0" borderId="14" xfId="45" applyFont="1" applyBorder="1" applyAlignment="1">
      <alignment horizontal="center" vertical="center"/>
    </xf>
    <xf numFmtId="0" fontId="32" fillId="0" borderId="2" xfId="45" applyFont="1" applyBorder="1" applyAlignment="1">
      <alignment horizontal="center" vertical="center" wrapText="1"/>
    </xf>
    <xf numFmtId="0" fontId="32" fillId="0" borderId="2" xfId="45" applyFont="1" applyBorder="1" applyAlignment="1">
      <alignment horizontal="center" vertical="center"/>
    </xf>
    <xf numFmtId="0" fontId="34" fillId="0" borderId="2" xfId="45" applyFont="1" applyBorder="1" applyAlignment="1">
      <alignment horizontal="center" vertical="center" wrapText="1"/>
    </xf>
    <xf numFmtId="0" fontId="27" fillId="0" borderId="0" xfId="45" applyFont="1" applyBorder="1" applyAlignment="1">
      <alignment vertical="center"/>
    </xf>
    <xf numFmtId="0" fontId="32" fillId="0" borderId="2" xfId="45" applyFont="1" applyBorder="1" applyAlignment="1">
      <alignment vertical="center" wrapText="1"/>
    </xf>
    <xf numFmtId="0" fontId="32" fillId="0" borderId="2" xfId="45" applyFont="1" applyBorder="1" applyAlignment="1">
      <alignment vertical="center"/>
    </xf>
    <xf numFmtId="0" fontId="32" fillId="0" borderId="0" xfId="45" applyFont="1" applyBorder="1" applyAlignment="1">
      <alignment vertical="center"/>
    </xf>
    <xf numFmtId="0" fontId="32" fillId="0" borderId="0" xfId="45" applyFont="1" applyBorder="1" applyAlignment="1">
      <alignment vertical="center" wrapText="1"/>
    </xf>
    <xf numFmtId="0" fontId="35" fillId="0" borderId="0" xfId="45" applyFont="1" applyAlignment="1">
      <alignment vertical="center"/>
    </xf>
    <xf numFmtId="0" fontId="32" fillId="0" borderId="5" xfId="45" applyFont="1" applyBorder="1" applyAlignment="1">
      <alignment horizontal="left" vertical="center"/>
    </xf>
    <xf numFmtId="0" fontId="32" fillId="0" borderId="2" xfId="45" applyFont="1" applyBorder="1" applyAlignment="1">
      <alignment horizontal="left" vertical="center"/>
    </xf>
    <xf numFmtId="0" fontId="35" fillId="0" borderId="10" xfId="45" applyFont="1" applyBorder="1" applyAlignment="1">
      <alignment vertical="center"/>
    </xf>
    <xf numFmtId="0" fontId="32" fillId="0" borderId="54" xfId="45" applyFont="1" applyBorder="1" applyAlignment="1">
      <alignment vertical="center" wrapText="1"/>
    </xf>
    <xf numFmtId="0" fontId="35" fillId="0" borderId="0" xfId="45" applyFont="1" applyBorder="1" applyAlignment="1">
      <alignment vertical="center"/>
    </xf>
    <xf numFmtId="0" fontId="32" fillId="0" borderId="10" xfId="45" applyFont="1" applyBorder="1" applyAlignment="1">
      <alignment vertical="center" wrapText="1"/>
    </xf>
    <xf numFmtId="0" fontId="32" fillId="0" borderId="0" xfId="45" applyFont="1" applyBorder="1" applyAlignment="1">
      <alignment horizontal="center" vertical="center"/>
    </xf>
    <xf numFmtId="0" fontId="32" fillId="0" borderId="19" xfId="45" applyFont="1" applyBorder="1" applyAlignment="1">
      <alignment vertical="center"/>
    </xf>
    <xf numFmtId="0" fontId="32" fillId="0" borderId="2" xfId="45" applyFont="1" applyBorder="1" applyAlignment="1">
      <alignment horizontal="right" vertical="center"/>
    </xf>
    <xf numFmtId="0" fontId="32" fillId="0" borderId="3" xfId="45" applyFont="1" applyBorder="1" applyAlignment="1">
      <alignment horizontal="right" vertical="center"/>
    </xf>
    <xf numFmtId="0" fontId="32" fillId="0" borderId="5" xfId="45" applyFont="1" applyBorder="1" applyAlignment="1">
      <alignment horizontal="right" vertical="center"/>
    </xf>
    <xf numFmtId="0" fontId="32" fillId="0" borderId="86" xfId="45" applyFont="1" applyBorder="1" applyAlignment="1">
      <alignment horizontal="right" vertical="center"/>
    </xf>
    <xf numFmtId="0" fontId="32" fillId="0" borderId="0" xfId="45" applyFont="1" applyBorder="1" applyAlignment="1">
      <alignment horizontal="center" vertical="center" wrapText="1"/>
    </xf>
    <xf numFmtId="0" fontId="32" fillId="0" borderId="0" xfId="45" applyFont="1" applyBorder="1" applyAlignment="1">
      <alignment horizontal="right" vertical="center"/>
    </xf>
    <xf numFmtId="0" fontId="32" fillId="0" borderId="0" xfId="45" applyFont="1" applyBorder="1" applyAlignment="1">
      <alignment horizontal="center" wrapText="1"/>
    </xf>
    <xf numFmtId="0" fontId="32" fillId="0" borderId="53" xfId="45" applyFont="1" applyBorder="1" applyAlignment="1">
      <alignment vertical="center" wrapText="1"/>
    </xf>
    <xf numFmtId="0" fontId="32" fillId="0" borderId="53" xfId="45" applyFont="1" applyBorder="1" applyAlignment="1">
      <alignment vertical="center"/>
    </xf>
    <xf numFmtId="0" fontId="32" fillId="0" borderId="60" xfId="45" applyFont="1" applyBorder="1" applyAlignment="1">
      <alignment vertical="center"/>
    </xf>
    <xf numFmtId="0" fontId="32" fillId="0" borderId="25" xfId="45" applyFont="1" applyBorder="1" applyAlignment="1">
      <alignment vertical="center" wrapText="1"/>
    </xf>
    <xf numFmtId="0" fontId="32" fillId="0" borderId="14" xfId="45" applyFont="1" applyBorder="1" applyAlignment="1">
      <alignment vertical="center" wrapText="1"/>
    </xf>
    <xf numFmtId="0" fontId="32" fillId="0" borderId="14" xfId="45" applyFont="1" applyBorder="1" applyAlignment="1">
      <alignment vertical="center"/>
    </xf>
    <xf numFmtId="0" fontId="32" fillId="0" borderId="27" xfId="45" applyFont="1" applyBorder="1" applyAlignment="1">
      <alignment vertical="center"/>
    </xf>
    <xf numFmtId="0" fontId="34" fillId="0" borderId="0" xfId="45" applyFont="1" applyAlignment="1">
      <alignment vertical="center"/>
    </xf>
    <xf numFmtId="0" fontId="14" fillId="0" borderId="0" xfId="49" applyFont="1" applyAlignment="1">
      <alignment horizontal="center" vertical="center"/>
    </xf>
    <xf numFmtId="0" fontId="30" fillId="0" borderId="0" xfId="49" applyFont="1" applyAlignment="1">
      <alignment horizontal="center" vertical="center"/>
    </xf>
    <xf numFmtId="0" fontId="32" fillId="0" borderId="0" xfId="49" applyFont="1" applyAlignment="1">
      <alignment vertical="center"/>
    </xf>
    <xf numFmtId="0" fontId="37" fillId="0" borderId="0" xfId="57" applyFont="1" applyAlignment="1">
      <alignment vertical="center"/>
    </xf>
    <xf numFmtId="177" fontId="37" fillId="0" borderId="89" xfId="57" applyNumberFormat="1" applyFont="1" applyBorder="1" applyAlignment="1">
      <alignment vertical="center"/>
    </xf>
    <xf numFmtId="177" fontId="37" fillId="0" borderId="90" xfId="57" applyNumberFormat="1" applyFont="1" applyBorder="1" applyAlignment="1">
      <alignment vertical="center"/>
    </xf>
    <xf numFmtId="184" fontId="4" fillId="0" borderId="0" xfId="57" applyNumberFormat="1" applyFont="1" applyAlignment="1">
      <alignment vertical="center"/>
    </xf>
    <xf numFmtId="0" fontId="37" fillId="0" borderId="91" xfId="57" applyFont="1" applyBorder="1" applyAlignment="1">
      <alignment vertical="center"/>
    </xf>
    <xf numFmtId="178" fontId="37" fillId="0" borderId="92" xfId="57" applyNumberFormat="1" applyFont="1" applyBorder="1" applyAlignment="1">
      <alignment vertical="center"/>
    </xf>
    <xf numFmtId="178" fontId="37" fillId="0" borderId="93" xfId="57" applyNumberFormat="1" applyFont="1" applyBorder="1" applyAlignment="1">
      <alignment vertical="center"/>
    </xf>
    <xf numFmtId="0" fontId="37" fillId="0" borderId="0" xfId="57" applyFont="1" applyAlignment="1">
      <alignment vertical="center" shrinkToFit="1"/>
    </xf>
    <xf numFmtId="0" fontId="37" fillId="0" borderId="0" xfId="57" applyFont="1" applyAlignment="1">
      <alignment horizontal="center" vertical="center"/>
    </xf>
    <xf numFmtId="179" fontId="37" fillId="0" borderId="94" xfId="57" applyNumberFormat="1" applyFont="1" applyBorder="1" applyAlignment="1">
      <alignment vertical="center"/>
    </xf>
    <xf numFmtId="179" fontId="37" fillId="0" borderId="95" xfId="57" applyNumberFormat="1" applyFont="1" applyBorder="1" applyAlignment="1">
      <alignment vertical="center"/>
    </xf>
    <xf numFmtId="179" fontId="37" fillId="0" borderId="96" xfId="57" applyNumberFormat="1" applyFont="1" applyBorder="1" applyAlignment="1">
      <alignment vertical="center"/>
    </xf>
    <xf numFmtId="179" fontId="37" fillId="0" borderId="97" xfId="57" applyNumberFormat="1" applyFont="1" applyBorder="1" applyAlignment="1">
      <alignment vertical="center"/>
    </xf>
    <xf numFmtId="0" fontId="37" fillId="0" borderId="0" xfId="57" applyFont="1" applyBorder="1" applyAlignment="1">
      <alignment horizontal="center" vertical="center"/>
    </xf>
    <xf numFmtId="177" fontId="37" fillId="0" borderId="0" xfId="57" applyNumberFormat="1" applyFont="1" applyBorder="1" applyAlignment="1" applyProtection="1">
      <alignment horizontal="right" vertical="center"/>
      <protection locked="0"/>
    </xf>
    <xf numFmtId="179" fontId="37" fillId="0" borderId="0" xfId="57" applyNumberFormat="1" applyFont="1" applyBorder="1" applyAlignment="1">
      <alignment vertical="center"/>
    </xf>
    <xf numFmtId="179" fontId="37" fillId="0" borderId="0" xfId="57" applyNumberFormat="1" applyFont="1" applyBorder="1" applyAlignment="1">
      <alignment horizontal="center" vertical="center"/>
    </xf>
    <xf numFmtId="0" fontId="37" fillId="0" borderId="28" xfId="57" applyFont="1" applyBorder="1" applyAlignment="1">
      <alignment horizontal="center" vertical="center" shrinkToFit="1"/>
    </xf>
    <xf numFmtId="0" fontId="37" fillId="0" borderId="2" xfId="57" applyFont="1" applyBorder="1" applyAlignment="1" applyProtection="1">
      <alignment horizontal="center" vertical="center"/>
      <protection locked="0"/>
    </xf>
    <xf numFmtId="0" fontId="37" fillId="0" borderId="88" xfId="57" applyFont="1" applyBorder="1" applyAlignment="1">
      <alignment horizontal="center" vertical="center" shrinkToFit="1"/>
    </xf>
    <xf numFmtId="0" fontId="37" fillId="0" borderId="3" xfId="57" applyFont="1" applyBorder="1" applyAlignment="1" applyProtection="1">
      <alignment horizontal="center" vertical="center"/>
      <protection locked="0"/>
    </xf>
    <xf numFmtId="0" fontId="8" fillId="0" borderId="0" xfId="57" applyFont="1" applyAlignment="1">
      <alignment vertical="center" wrapText="1"/>
    </xf>
    <xf numFmtId="0" fontId="8" fillId="0" borderId="0" xfId="57" applyFont="1" applyAlignment="1">
      <alignment horizontal="right" vertical="center"/>
    </xf>
    <xf numFmtId="0" fontId="28" fillId="0" borderId="0" xfId="57" applyFont="1" applyFill="1" applyAlignment="1">
      <alignment vertical="center"/>
    </xf>
    <xf numFmtId="0" fontId="39" fillId="0" borderId="0" xfId="57" applyFont="1" applyFill="1" applyAlignment="1">
      <alignment vertical="center"/>
    </xf>
    <xf numFmtId="0" fontId="41" fillId="0" borderId="0" xfId="49" applyFont="1" applyFill="1" applyBorder="1" applyAlignment="1">
      <alignment horizontal="center" vertical="center"/>
    </xf>
    <xf numFmtId="0" fontId="35" fillId="0" borderId="0" xfId="49" applyFont="1" applyFill="1" applyAlignment="1">
      <alignment vertical="center"/>
    </xf>
    <xf numFmtId="177" fontId="39" fillId="0" borderId="89" xfId="57" applyNumberFormat="1" applyFont="1" applyFill="1" applyBorder="1" applyAlignment="1">
      <alignment vertical="center"/>
    </xf>
    <xf numFmtId="177" fontId="39" fillId="0" borderId="90" xfId="57" applyNumberFormat="1" applyFont="1" applyFill="1" applyBorder="1" applyAlignment="1">
      <alignment vertical="center"/>
    </xf>
    <xf numFmtId="184" fontId="39" fillId="0" borderId="0" xfId="57" applyNumberFormat="1" applyFont="1" applyFill="1" applyAlignment="1">
      <alignment vertical="center"/>
    </xf>
    <xf numFmtId="0" fontId="39" fillId="0" borderId="98" xfId="57" applyFont="1" applyFill="1" applyBorder="1" applyAlignment="1">
      <alignment vertical="center"/>
    </xf>
    <xf numFmtId="178" fontId="39" fillId="0" borderId="92" xfId="57" applyNumberFormat="1" applyFont="1" applyFill="1" applyBorder="1" applyAlignment="1">
      <alignment vertical="center"/>
    </xf>
    <xf numFmtId="178" fontId="39" fillId="0" borderId="93" xfId="57" applyNumberFormat="1" applyFont="1" applyFill="1" applyBorder="1" applyAlignment="1">
      <alignment vertical="center"/>
    </xf>
    <xf numFmtId="0" fontId="39" fillId="0" borderId="99" xfId="57" applyFont="1" applyFill="1" applyBorder="1" applyAlignment="1">
      <alignment vertical="center" shrinkToFit="1"/>
    </xf>
    <xf numFmtId="0" fontId="39" fillId="0" borderId="0" xfId="57" applyFont="1" applyFill="1" applyBorder="1" applyAlignment="1">
      <alignment vertical="center" shrinkToFit="1"/>
    </xf>
    <xf numFmtId="0" fontId="39" fillId="0" borderId="0" xfId="57" applyFont="1" applyFill="1" applyBorder="1" applyAlignment="1">
      <alignment horizontal="center" vertical="center"/>
    </xf>
    <xf numFmtId="179" fontId="39" fillId="0" borderId="94" xfId="57" applyNumberFormat="1" applyFont="1" applyFill="1" applyBorder="1" applyAlignment="1">
      <alignment vertical="center"/>
    </xf>
    <xf numFmtId="179" fontId="39" fillId="0" borderId="95" xfId="57" applyNumberFormat="1" applyFont="1" applyFill="1" applyBorder="1" applyAlignment="1">
      <alignment vertical="center"/>
    </xf>
    <xf numFmtId="179" fontId="39" fillId="0" borderId="93" xfId="57" applyNumberFormat="1" applyFont="1" applyFill="1" applyBorder="1" applyAlignment="1">
      <alignment vertical="center"/>
    </xf>
    <xf numFmtId="179" fontId="39" fillId="0" borderId="100" xfId="57" applyNumberFormat="1" applyFont="1" applyFill="1" applyBorder="1" applyAlignment="1">
      <alignment vertical="center"/>
    </xf>
    <xf numFmtId="0" fontId="44" fillId="0" borderId="0" xfId="57" applyFont="1" applyFill="1" applyBorder="1" applyAlignment="1">
      <alignment vertical="center" wrapText="1"/>
    </xf>
    <xf numFmtId="0" fontId="44" fillId="0" borderId="0" xfId="57" applyFont="1" applyFill="1" applyAlignment="1">
      <alignment vertical="center"/>
    </xf>
    <xf numFmtId="0" fontId="44" fillId="0" borderId="0" xfId="57" applyFont="1" applyFill="1" applyAlignment="1">
      <alignment horizontal="right" vertical="center"/>
    </xf>
    <xf numFmtId="184" fontId="28" fillId="0" borderId="0" xfId="57" applyNumberFormat="1" applyFont="1" applyFill="1" applyAlignment="1">
      <alignment vertical="center"/>
    </xf>
    <xf numFmtId="0" fontId="29" fillId="0" borderId="0" xfId="57" applyFont="1" applyFill="1" applyBorder="1" applyAlignment="1">
      <alignment vertical="center" wrapText="1"/>
    </xf>
    <xf numFmtId="0" fontId="29" fillId="0" borderId="0" xfId="57" applyFont="1" applyFill="1" applyAlignment="1">
      <alignment vertical="center"/>
    </xf>
    <xf numFmtId="0" fontId="29" fillId="0" borderId="0" xfId="57" applyFont="1" applyFill="1" applyAlignment="1">
      <alignment horizontal="right" vertical="center"/>
    </xf>
    <xf numFmtId="0" fontId="3" fillId="0" borderId="0" xfId="57" applyFont="1" applyBorder="1" applyAlignment="1">
      <alignment horizontal="center" vertical="center" wrapText="1"/>
    </xf>
    <xf numFmtId="0" fontId="3" fillId="0" borderId="0" xfId="57" applyFont="1" applyBorder="1" applyAlignment="1">
      <alignment horizontal="center" vertical="center"/>
    </xf>
    <xf numFmtId="0" fontId="2" fillId="0" borderId="0" xfId="57" applyFont="1" applyAlignment="1">
      <alignment horizontal="center" vertical="center"/>
    </xf>
    <xf numFmtId="0" fontId="39" fillId="0" borderId="0" xfId="57" applyFont="1" applyAlignment="1">
      <alignment vertical="center"/>
    </xf>
    <xf numFmtId="0" fontId="35" fillId="0" borderId="0" xfId="57" applyFont="1" applyAlignment="1">
      <alignment vertical="center"/>
    </xf>
    <xf numFmtId="0" fontId="39" fillId="0" borderId="0" xfId="57" applyFont="1" applyAlignment="1">
      <alignment horizontal="center" vertical="center" shrinkToFit="1"/>
    </xf>
    <xf numFmtId="0" fontId="39" fillId="0" borderId="0" xfId="57" applyFont="1" applyAlignment="1">
      <alignment horizontal="center" vertical="center"/>
    </xf>
    <xf numFmtId="0" fontId="39" fillId="0" borderId="0" xfId="57" applyFont="1" applyAlignment="1">
      <alignment horizontal="distributed" vertical="center" indent="1"/>
    </xf>
    <xf numFmtId="0" fontId="58" fillId="0" borderId="0" xfId="45" applyFont="1" applyAlignment="1">
      <alignment horizontal="left" vertical="center"/>
    </xf>
    <xf numFmtId="0" fontId="58" fillId="0" borderId="0" xfId="45" applyFont="1" applyAlignment="1">
      <alignment horizontal="right" vertical="center"/>
    </xf>
    <xf numFmtId="0" fontId="58" fillId="0" borderId="0" xfId="45" applyFont="1" applyAlignment="1">
      <alignment horizontal="center" vertical="center"/>
    </xf>
    <xf numFmtId="0" fontId="60" fillId="0" borderId="5" xfId="45" applyFont="1" applyBorder="1" applyAlignment="1">
      <alignment horizontal="left" vertical="center"/>
    </xf>
    <xf numFmtId="0" fontId="60" fillId="0" borderId="12" xfId="45" applyFont="1" applyBorder="1" applyAlignment="1">
      <alignment horizontal="left" vertical="center"/>
    </xf>
    <xf numFmtId="0" fontId="60" fillId="0" borderId="13" xfId="45" applyFont="1" applyBorder="1" applyAlignment="1">
      <alignment horizontal="left" vertical="center"/>
    </xf>
    <xf numFmtId="0" fontId="58" fillId="0" borderId="0" xfId="45" applyFont="1"/>
    <xf numFmtId="0" fontId="58" fillId="0" borderId="54" xfId="45" applyFont="1" applyBorder="1" applyAlignment="1">
      <alignment horizontal="left" vertical="center"/>
    </xf>
    <xf numFmtId="0" fontId="58" fillId="0" borderId="53" xfId="45" applyFont="1" applyBorder="1" applyAlignment="1">
      <alignment horizontal="left" vertical="center"/>
    </xf>
    <xf numFmtId="0" fontId="58" fillId="0" borderId="60" xfId="45" applyFont="1" applyBorder="1" applyAlignment="1">
      <alignment horizontal="left" vertical="center"/>
    </xf>
    <xf numFmtId="0" fontId="58" fillId="0" borderId="54" xfId="45" applyFont="1" applyBorder="1" applyAlignment="1">
      <alignment horizontal="center" vertical="center"/>
    </xf>
    <xf numFmtId="0" fontId="109" fillId="0" borderId="0" xfId="45"/>
    <xf numFmtId="0" fontId="58" fillId="0" borderId="53" xfId="45" applyFont="1" applyBorder="1" applyAlignment="1">
      <alignment horizontal="center" vertical="center"/>
    </xf>
    <xf numFmtId="0" fontId="60" fillId="0" borderId="53" xfId="45" applyFont="1" applyBorder="1" applyAlignment="1">
      <alignment vertical="center"/>
    </xf>
    <xf numFmtId="0" fontId="60" fillId="0" borderId="60" xfId="45" applyFont="1" applyBorder="1" applyAlignment="1">
      <alignment vertical="center"/>
    </xf>
    <xf numFmtId="0" fontId="58" fillId="0" borderId="10" xfId="45" applyFont="1" applyBorder="1" applyAlignment="1">
      <alignment horizontal="left" vertical="center"/>
    </xf>
    <xf numFmtId="0" fontId="58" fillId="0" borderId="10" xfId="45" applyFont="1" applyBorder="1" applyAlignment="1">
      <alignment horizontal="center" vertical="center"/>
    </xf>
    <xf numFmtId="0" fontId="58" fillId="0" borderId="0" xfId="45" applyFont="1" applyAlignment="1">
      <alignment vertical="center"/>
    </xf>
    <xf numFmtId="0" fontId="58" fillId="0" borderId="14" xfId="45" applyFont="1" applyBorder="1" applyAlignment="1">
      <alignment vertical="center"/>
    </xf>
    <xf numFmtId="0" fontId="60" fillId="0" borderId="0" xfId="45" applyFont="1" applyAlignment="1">
      <alignment vertical="center"/>
    </xf>
    <xf numFmtId="0" fontId="60" fillId="0" borderId="19" xfId="45" applyFont="1" applyBorder="1" applyAlignment="1">
      <alignment vertical="center"/>
    </xf>
    <xf numFmtId="0" fontId="58" fillId="0" borderId="53" xfId="45" applyFont="1" applyBorder="1" applyAlignment="1">
      <alignment vertical="center"/>
    </xf>
    <xf numFmtId="0" fontId="58" fillId="0" borderId="25" xfId="45" applyFont="1" applyBorder="1" applyAlignment="1">
      <alignment horizontal="left" vertical="center"/>
    </xf>
    <xf numFmtId="0" fontId="58" fillId="0" borderId="14" xfId="45" applyFont="1" applyBorder="1" applyAlignment="1">
      <alignment horizontal="left" vertical="center"/>
    </xf>
    <xf numFmtId="0" fontId="58" fillId="0" borderId="27" xfId="45" applyFont="1" applyBorder="1" applyAlignment="1">
      <alignment horizontal="left" vertical="center"/>
    </xf>
    <xf numFmtId="0" fontId="58" fillId="0" borderId="25" xfId="45" applyFont="1" applyBorder="1" applyAlignment="1">
      <alignment horizontal="center" vertical="center"/>
    </xf>
    <xf numFmtId="0" fontId="60" fillId="0" borderId="14" xfId="45" applyFont="1" applyBorder="1" applyAlignment="1">
      <alignment vertical="center"/>
    </xf>
    <xf numFmtId="0" fontId="60" fillId="0" borderId="27" xfId="45" applyFont="1" applyBorder="1" applyAlignment="1">
      <alignment vertical="center"/>
    </xf>
    <xf numFmtId="0" fontId="58" fillId="0" borderId="10" xfId="45" applyFont="1" applyBorder="1" applyAlignment="1">
      <alignment vertical="center" wrapText="1"/>
    </xf>
    <xf numFmtId="0" fontId="61" fillId="0" borderId="0" xfId="45" applyFont="1" applyAlignment="1">
      <alignment wrapText="1"/>
    </xf>
    <xf numFmtId="0" fontId="60" fillId="0" borderId="3" xfId="45" applyFont="1" applyBorder="1" applyAlignment="1">
      <alignment vertical="center"/>
    </xf>
    <xf numFmtId="0" fontId="58" fillId="0" borderId="53" xfId="45" applyFont="1" applyBorder="1" applyAlignment="1">
      <alignment horizontal="center" vertical="center" wrapText="1"/>
    </xf>
    <xf numFmtId="0" fontId="61" fillId="0" borderId="0" xfId="45" applyFont="1" applyAlignment="1">
      <alignment horizontal="left" wrapText="1"/>
    </xf>
    <xf numFmtId="0" fontId="58" fillId="0" borderId="27" xfId="45" applyFont="1" applyBorder="1" applyAlignment="1">
      <alignment vertical="center"/>
    </xf>
    <xf numFmtId="0" fontId="58" fillId="0" borderId="85" xfId="45" applyFont="1" applyBorder="1" applyAlignment="1">
      <alignment vertical="center"/>
    </xf>
    <xf numFmtId="0" fontId="60" fillId="0" borderId="10" xfId="45" applyFont="1" applyBorder="1" applyAlignment="1">
      <alignment vertical="center"/>
    </xf>
    <xf numFmtId="0" fontId="58" fillId="0" borderId="10" xfId="45" applyFont="1" applyBorder="1" applyAlignment="1">
      <alignment vertical="center"/>
    </xf>
    <xf numFmtId="0" fontId="60" fillId="0" borderId="2" xfId="45" applyFont="1" applyBorder="1" applyAlignment="1">
      <alignment vertical="center"/>
    </xf>
    <xf numFmtId="0" fontId="60" fillId="0" borderId="19" xfId="45" applyFont="1" applyBorder="1" applyAlignment="1">
      <alignment horizontal="center" vertical="center"/>
    </xf>
    <xf numFmtId="0" fontId="109" fillId="0" borderId="53" xfId="45" applyBorder="1"/>
    <xf numFmtId="0" fontId="58" fillId="0" borderId="60" xfId="45" applyFont="1" applyBorder="1" applyAlignment="1">
      <alignment vertical="center"/>
    </xf>
    <xf numFmtId="0" fontId="58" fillId="0" borderId="14" xfId="45" applyFont="1" applyBorder="1" applyAlignment="1">
      <alignment horizontal="center" vertical="center" wrapText="1"/>
    </xf>
    <xf numFmtId="0" fontId="58" fillId="0" borderId="14" xfId="45" applyFont="1" applyBorder="1" applyAlignment="1">
      <alignment horizontal="center" vertical="center"/>
    </xf>
    <xf numFmtId="0" fontId="109" fillId="0" borderId="14" xfId="45" applyBorder="1"/>
    <xf numFmtId="0" fontId="58" fillId="0" borderId="19" xfId="45" applyFont="1" applyBorder="1" applyAlignment="1">
      <alignment vertical="center"/>
    </xf>
    <xf numFmtId="185" fontId="58" fillId="0" borderId="14" xfId="45" applyNumberFormat="1" applyFont="1" applyBorder="1" applyAlignment="1">
      <alignment horizontal="center" vertical="center"/>
    </xf>
    <xf numFmtId="0" fontId="58" fillId="0" borderId="43" xfId="45" applyFont="1" applyBorder="1" applyAlignment="1">
      <alignment vertical="center" wrapText="1"/>
    </xf>
    <xf numFmtId="0" fontId="60" fillId="0" borderId="43" xfId="45" applyFont="1" applyBorder="1" applyAlignment="1">
      <alignment vertical="center"/>
    </xf>
    <xf numFmtId="0" fontId="58" fillId="0" borderId="43" xfId="45" applyFont="1" applyBorder="1" applyAlignment="1">
      <alignment vertical="center"/>
    </xf>
    <xf numFmtId="0" fontId="60" fillId="0" borderId="13" xfId="45" applyFont="1" applyBorder="1" applyAlignment="1">
      <alignment vertical="center"/>
    </xf>
    <xf numFmtId="0" fontId="60" fillId="0" borderId="5" xfId="45" applyFont="1" applyBorder="1" applyAlignment="1">
      <alignment vertical="center"/>
    </xf>
    <xf numFmtId="0" fontId="58" fillId="0" borderId="0" xfId="45" applyFont="1" applyAlignment="1">
      <alignment horizontal="center" vertical="center" wrapText="1"/>
    </xf>
    <xf numFmtId="185" fontId="58" fillId="0" borderId="12" xfId="45" applyNumberFormat="1" applyFont="1" applyBorder="1" applyAlignment="1">
      <alignment horizontal="center" vertical="center"/>
    </xf>
    <xf numFmtId="185" fontId="58" fillId="0" borderId="13" xfId="45" applyNumberFormat="1" applyFont="1" applyBorder="1" applyAlignment="1">
      <alignment horizontal="center" vertical="center"/>
    </xf>
    <xf numFmtId="185" fontId="58" fillId="0" borderId="19" xfId="45" applyNumberFormat="1" applyFont="1" applyBorder="1" applyAlignment="1">
      <alignment vertical="center"/>
    </xf>
    <xf numFmtId="0" fontId="58" fillId="0" borderId="25" xfId="45" applyFont="1" applyBorder="1" applyAlignment="1">
      <alignment vertical="center" wrapText="1"/>
    </xf>
    <xf numFmtId="185" fontId="58" fillId="0" borderId="27" xfId="45" applyNumberFormat="1" applyFont="1" applyBorder="1" applyAlignment="1">
      <alignment vertical="center"/>
    </xf>
    <xf numFmtId="186" fontId="58" fillId="0" borderId="0" xfId="45" applyNumberFormat="1" applyFont="1" applyAlignment="1">
      <alignment vertical="center"/>
    </xf>
    <xf numFmtId="0" fontId="62" fillId="0" borderId="0" xfId="45" applyFont="1" applyAlignment="1">
      <alignment vertical="top"/>
    </xf>
    <xf numFmtId="0" fontId="62" fillId="0" borderId="0" xfId="45" applyFont="1" applyAlignment="1">
      <alignment vertical="top" wrapText="1"/>
    </xf>
    <xf numFmtId="0" fontId="62" fillId="0" borderId="0" xfId="45" applyFont="1" applyAlignment="1">
      <alignment horizontal="left" vertical="top"/>
    </xf>
    <xf numFmtId="0" fontId="58" fillId="0" borderId="0" xfId="45" applyFont="1" applyAlignment="1">
      <alignment horizontal="left" vertical="top"/>
    </xf>
    <xf numFmtId="0" fontId="58" fillId="0" borderId="0" xfId="45" applyFont="1" applyAlignment="1">
      <alignment horizontal="left"/>
    </xf>
    <xf numFmtId="0" fontId="62" fillId="0" borderId="0" xfId="45" applyFont="1" applyAlignment="1">
      <alignment vertical="center"/>
    </xf>
    <xf numFmtId="0" fontId="58" fillId="0" borderId="0" xfId="45" applyFont="1" applyAlignment="1">
      <alignment horizontal="center"/>
    </xf>
    <xf numFmtId="0" fontId="5" fillId="0" borderId="0" xfId="49" applyFont="1" applyAlignment="1">
      <alignment vertical="center"/>
    </xf>
    <xf numFmtId="0" fontId="37" fillId="0" borderId="0" xfId="49" applyFont="1" applyAlignment="1">
      <alignment horizontal="center" vertical="center"/>
    </xf>
    <xf numFmtId="0" fontId="32" fillId="0" borderId="2" xfId="49" applyFont="1" applyBorder="1" applyAlignment="1">
      <alignment horizontal="center" vertical="center"/>
    </xf>
    <xf numFmtId="0" fontId="32" fillId="0" borderId="5" xfId="49" applyFont="1" applyBorder="1" applyAlignment="1">
      <alignment horizontal="center" vertical="center"/>
    </xf>
    <xf numFmtId="0" fontId="32" fillId="0" borderId="2" xfId="49" applyFont="1" applyBorder="1" applyAlignment="1">
      <alignment vertical="center"/>
    </xf>
    <xf numFmtId="0" fontId="37" fillId="0" borderId="0" xfId="49" applyFont="1" applyAlignment="1">
      <alignment vertical="center"/>
    </xf>
    <xf numFmtId="0" fontId="37" fillId="0" borderId="5" xfId="49" applyFont="1" applyBorder="1" applyAlignment="1">
      <alignment horizontal="center" vertical="center"/>
    </xf>
    <xf numFmtId="0" fontId="37" fillId="0" borderId="101" xfId="49" applyFont="1" applyBorder="1" applyAlignment="1">
      <alignment vertical="center"/>
    </xf>
    <xf numFmtId="0" fontId="37" fillId="0" borderId="102" xfId="49" applyFont="1" applyBorder="1" applyAlignment="1">
      <alignment vertical="center"/>
    </xf>
    <xf numFmtId="0" fontId="37" fillId="0" borderId="103" xfId="49" applyFont="1" applyBorder="1" applyAlignment="1">
      <alignment vertical="center"/>
    </xf>
    <xf numFmtId="0" fontId="37" fillId="0" borderId="104" xfId="49" applyFont="1" applyBorder="1" applyAlignment="1">
      <alignment vertical="center"/>
    </xf>
    <xf numFmtId="0" fontId="37" fillId="0" borderId="25" xfId="49" applyFont="1" applyBorder="1" applyAlignment="1">
      <alignment horizontal="center" vertical="center"/>
    </xf>
    <xf numFmtId="0" fontId="37" fillId="0" borderId="105" xfId="49" applyFont="1" applyBorder="1" applyAlignment="1">
      <alignment vertical="center"/>
    </xf>
    <xf numFmtId="0" fontId="37" fillId="0" borderId="106" xfId="49" applyFont="1" applyBorder="1" applyAlignment="1">
      <alignment vertical="center"/>
    </xf>
    <xf numFmtId="0" fontId="37" fillId="0" borderId="0" xfId="49" applyFont="1" applyAlignment="1">
      <alignment horizontal="left" vertical="center" wrapText="1"/>
    </xf>
    <xf numFmtId="0" fontId="34" fillId="0" borderId="2" xfId="49" applyFont="1" applyBorder="1" applyAlignment="1">
      <alignment horizontal="center" vertical="center" wrapText="1"/>
    </xf>
    <xf numFmtId="0" fontId="37" fillId="0" borderId="5" xfId="49" applyFont="1" applyBorder="1" applyAlignment="1">
      <alignment vertical="center"/>
    </xf>
    <xf numFmtId="0" fontId="37" fillId="0" borderId="13" xfId="49" applyFont="1" applyBorder="1" applyAlignment="1">
      <alignment vertical="center"/>
    </xf>
    <xf numFmtId="0" fontId="34" fillId="0" borderId="85" xfId="49" applyFont="1" applyBorder="1" applyAlignment="1">
      <alignment horizontal="center" vertical="center" wrapText="1"/>
    </xf>
    <xf numFmtId="0" fontId="37" fillId="0" borderId="0" xfId="49" applyFont="1" applyAlignment="1">
      <alignment vertical="center" textRotation="255" wrapText="1"/>
    </xf>
    <xf numFmtId="0" fontId="11" fillId="0" borderId="0" xfId="57" applyFont="1" applyAlignment="1">
      <alignment vertical="center"/>
    </xf>
    <xf numFmtId="0" fontId="34" fillId="0" borderId="0" xfId="57" applyFont="1" applyAlignment="1">
      <alignment vertical="center"/>
    </xf>
    <xf numFmtId="0" fontId="34" fillId="0" borderId="0" xfId="57" applyFont="1" applyAlignment="1">
      <alignment horizontal="right" vertical="center"/>
    </xf>
    <xf numFmtId="0" fontId="11" fillId="0" borderId="0" xfId="57" applyFont="1" applyAlignment="1">
      <alignment horizontal="center" vertical="center"/>
    </xf>
    <xf numFmtId="0" fontId="34" fillId="0" borderId="0" xfId="57" applyFont="1" applyBorder="1" applyAlignment="1">
      <alignment horizontal="distributed" vertical="center"/>
    </xf>
    <xf numFmtId="0" fontId="34" fillId="0" borderId="0" xfId="57" applyFont="1" applyBorder="1" applyAlignment="1">
      <alignment horizontal="center" vertical="center"/>
    </xf>
    <xf numFmtId="0" fontId="34" fillId="0" borderId="0" xfId="57" applyFont="1" applyFill="1" applyBorder="1" applyAlignment="1">
      <alignment horizontal="left" vertical="center" indent="1" shrinkToFit="1"/>
    </xf>
    <xf numFmtId="0" fontId="11" fillId="0" borderId="0" xfId="57" applyFont="1" applyAlignment="1">
      <alignment horizontal="distributed" vertical="center" indent="9"/>
    </xf>
    <xf numFmtId="0" fontId="32" fillId="0" borderId="5" xfId="57" applyFont="1" applyFill="1" applyBorder="1" applyAlignment="1">
      <alignment horizontal="distributed" vertical="center" indent="2"/>
    </xf>
    <xf numFmtId="0" fontId="32" fillId="0" borderId="12" xfId="57" applyFont="1" applyFill="1" applyBorder="1" applyAlignment="1">
      <alignment vertical="center"/>
    </xf>
    <xf numFmtId="0" fontId="32" fillId="0" borderId="13" xfId="57" applyFont="1" applyFill="1" applyBorder="1" applyAlignment="1">
      <alignment horizontal="distributed" vertical="center" indent="2"/>
    </xf>
    <xf numFmtId="0" fontId="32" fillId="0" borderId="5" xfId="57" applyFont="1" applyFill="1" applyBorder="1" applyAlignment="1">
      <alignment horizontal="center" vertical="center"/>
    </xf>
    <xf numFmtId="0" fontId="32" fillId="0" borderId="12" xfId="57" applyFont="1" applyFill="1" applyBorder="1" applyAlignment="1">
      <alignment vertical="center" wrapText="1"/>
    </xf>
    <xf numFmtId="0" fontId="32" fillId="0" borderId="54" xfId="57" applyFont="1" applyFill="1" applyBorder="1" applyAlignment="1">
      <alignment horizontal="distributed" vertical="center" indent="2"/>
    </xf>
    <xf numFmtId="0" fontId="32" fillId="0" borderId="53" xfId="57" applyFont="1" applyFill="1" applyBorder="1" applyAlignment="1">
      <alignment vertical="center"/>
    </xf>
    <xf numFmtId="0" fontId="32" fillId="0" borderId="60" xfId="57" applyFont="1" applyFill="1" applyBorder="1" applyAlignment="1">
      <alignment horizontal="distributed" vertical="center" indent="2"/>
    </xf>
    <xf numFmtId="0" fontId="32" fillId="0" borderId="54" xfId="57" applyFont="1" applyFill="1" applyBorder="1" applyAlignment="1">
      <alignment horizontal="center" vertical="center"/>
    </xf>
    <xf numFmtId="0" fontId="32" fillId="0" borderId="53" xfId="57" applyFont="1" applyFill="1" applyBorder="1" applyAlignment="1">
      <alignment vertical="center" wrapText="1"/>
    </xf>
    <xf numFmtId="0" fontId="64" fillId="0" borderId="5" xfId="57" applyFont="1" applyFill="1" applyBorder="1" applyAlignment="1">
      <alignment vertical="center" wrapText="1"/>
    </xf>
    <xf numFmtId="0" fontId="64" fillId="0" borderId="12" xfId="57" applyFont="1" applyFill="1" applyBorder="1" applyAlignment="1">
      <alignment vertical="center" wrapText="1"/>
    </xf>
    <xf numFmtId="0" fontId="64" fillId="0" borderId="13" xfId="57" applyFont="1" applyFill="1" applyBorder="1" applyAlignment="1">
      <alignment vertical="center" wrapText="1"/>
    </xf>
    <xf numFmtId="0" fontId="30" fillId="0" borderId="0" xfId="49" applyFont="1" applyAlignment="1">
      <alignment vertical="center"/>
    </xf>
    <xf numFmtId="0" fontId="32" fillId="0" borderId="0" xfId="49" applyFont="1" applyAlignment="1">
      <alignment horizontal="right" vertical="center"/>
    </xf>
    <xf numFmtId="0" fontId="32" fillId="0" borderId="5" xfId="49" applyFont="1" applyBorder="1" applyAlignment="1">
      <alignment horizontal="left" vertical="center"/>
    </xf>
    <xf numFmtId="0" fontId="30" fillId="0" borderId="5" xfId="49" applyFont="1" applyBorder="1" applyAlignment="1">
      <alignment horizontal="center" vertical="center"/>
    </xf>
    <xf numFmtId="0" fontId="30" fillId="0" borderId="12" xfId="49" applyFont="1" applyBorder="1" applyAlignment="1">
      <alignment horizontal="center" vertical="center"/>
    </xf>
    <xf numFmtId="0" fontId="30" fillId="0" borderId="13" xfId="49" applyFont="1" applyBorder="1" applyAlignment="1">
      <alignment horizontal="center" vertical="center"/>
    </xf>
    <xf numFmtId="0" fontId="32" fillId="0" borderId="3" xfId="49" applyFont="1" applyBorder="1" applyAlignment="1">
      <alignment horizontal="left" vertical="center"/>
    </xf>
    <xf numFmtId="0" fontId="32" fillId="0" borderId="3" xfId="49" applyFont="1" applyBorder="1" applyAlignment="1">
      <alignment vertical="center"/>
    </xf>
    <xf numFmtId="0" fontId="32" fillId="0" borderId="5" xfId="49" applyFont="1" applyBorder="1" applyAlignment="1">
      <alignment vertical="center"/>
    </xf>
    <xf numFmtId="0" fontId="32" fillId="0" borderId="10" xfId="49" applyFont="1" applyBorder="1" applyAlignment="1">
      <alignment vertical="center"/>
    </xf>
    <xf numFmtId="0" fontId="32" fillId="0" borderId="19" xfId="49" applyFont="1" applyBorder="1" applyAlignment="1">
      <alignment vertical="center"/>
    </xf>
    <xf numFmtId="0" fontId="32" fillId="0" borderId="19" xfId="49" applyFont="1" applyBorder="1" applyAlignment="1">
      <alignment horizontal="center" vertical="center" wrapText="1"/>
    </xf>
    <xf numFmtId="0" fontId="32" fillId="8" borderId="2" xfId="49" applyFont="1" applyFill="1" applyBorder="1" applyAlignment="1">
      <alignment horizontal="right" vertical="center" indent="1"/>
    </xf>
    <xf numFmtId="0" fontId="32" fillId="0" borderId="2" xfId="49" applyFont="1" applyBorder="1" applyAlignment="1">
      <alignment horizontal="right" vertical="center" indent="1"/>
    </xf>
    <xf numFmtId="0" fontId="32" fillId="0" borderId="25" xfId="49" applyFont="1" applyBorder="1" applyAlignment="1">
      <alignment vertical="center"/>
    </xf>
    <xf numFmtId="0" fontId="38" fillId="0" borderId="14" xfId="49" applyFont="1" applyBorder="1" applyAlignment="1">
      <alignment horizontal="centerContinuous" vertical="center"/>
    </xf>
    <xf numFmtId="0" fontId="32" fillId="0" borderId="14" xfId="49" applyFont="1" applyBorder="1" applyAlignment="1">
      <alignment vertical="center"/>
    </xf>
    <xf numFmtId="0" fontId="32" fillId="0" borderId="27" xfId="49" applyFont="1" applyBorder="1" applyAlignment="1">
      <alignment vertical="center"/>
    </xf>
    <xf numFmtId="0" fontId="32" fillId="0" borderId="54" xfId="49" applyFont="1" applyBorder="1" applyAlignment="1">
      <alignment vertical="center"/>
    </xf>
    <xf numFmtId="0" fontId="32" fillId="0" borderId="53" xfId="49" applyFont="1" applyBorder="1" applyAlignment="1">
      <alignment vertical="center"/>
    </xf>
    <xf numFmtId="0" fontId="32" fillId="0" borderId="60" xfId="49" applyFont="1" applyBorder="1" applyAlignment="1">
      <alignment vertical="center"/>
    </xf>
    <xf numFmtId="0" fontId="32" fillId="9" borderId="2" xfId="49" applyFont="1" applyFill="1" applyBorder="1" applyAlignment="1">
      <alignment vertical="center"/>
    </xf>
    <xf numFmtId="0" fontId="32" fillId="9" borderId="2" xfId="49" applyFont="1" applyFill="1" applyBorder="1" applyAlignment="1">
      <alignment horizontal="center" vertical="center"/>
    </xf>
    <xf numFmtId="0" fontId="32" fillId="9" borderId="5" xfId="49" applyFont="1" applyFill="1" applyBorder="1" applyAlignment="1">
      <alignment horizontal="center" vertical="center"/>
    </xf>
    <xf numFmtId="0" fontId="32" fillId="9" borderId="29" xfId="49" applyFont="1" applyFill="1" applyBorder="1" applyAlignment="1">
      <alignment horizontal="center" vertical="center"/>
    </xf>
    <xf numFmtId="0" fontId="32" fillId="9" borderId="32" xfId="49" applyFont="1" applyFill="1" applyBorder="1" applyAlignment="1">
      <alignment horizontal="center" vertical="center"/>
    </xf>
    <xf numFmtId="0" fontId="38" fillId="9" borderId="2" xfId="49" applyFont="1" applyFill="1" applyBorder="1" applyAlignment="1">
      <alignment horizontal="center" vertical="center"/>
    </xf>
    <xf numFmtId="0" fontId="32" fillId="0" borderId="28" xfId="49" applyFont="1" applyBorder="1" applyAlignment="1">
      <alignment horizontal="right" vertical="center" indent="1"/>
    </xf>
    <xf numFmtId="0" fontId="32" fillId="0" borderId="33" xfId="49" applyFont="1" applyBorder="1" applyAlignment="1">
      <alignment horizontal="center" vertical="center"/>
    </xf>
    <xf numFmtId="0" fontId="38" fillId="9" borderId="2" xfId="49" applyFont="1" applyFill="1" applyBorder="1" applyAlignment="1">
      <alignment horizontal="center" vertical="center" wrapText="1"/>
    </xf>
    <xf numFmtId="0" fontId="32" fillId="0" borderId="5" xfId="49" applyFont="1" applyBorder="1" applyAlignment="1">
      <alignment horizontal="right" vertical="center" indent="1"/>
    </xf>
    <xf numFmtId="0" fontId="32" fillId="0" borderId="34" xfId="49" applyFont="1" applyBorder="1" applyAlignment="1">
      <alignment horizontal="right" vertical="center" indent="1"/>
    </xf>
    <xf numFmtId="0" fontId="32" fillId="0" borderId="37" xfId="49" applyFont="1" applyBorder="1" applyAlignment="1">
      <alignment horizontal="right" vertical="center" indent="1"/>
    </xf>
    <xf numFmtId="0" fontId="32" fillId="0" borderId="0" xfId="49" applyFont="1" applyAlignment="1">
      <alignment horizontal="right" vertical="center" indent="1"/>
    </xf>
    <xf numFmtId="0" fontId="32" fillId="9" borderId="29" xfId="49" applyFont="1" applyFill="1" applyBorder="1" applyAlignment="1">
      <alignment vertical="center"/>
    </xf>
    <xf numFmtId="0" fontId="32" fillId="9" borderId="18" xfId="49" applyFont="1" applyFill="1" applyBorder="1" applyAlignment="1">
      <alignment horizontal="center" vertical="center"/>
    </xf>
    <xf numFmtId="0" fontId="32" fillId="9" borderId="32" xfId="49" applyFont="1" applyFill="1" applyBorder="1" applyAlignment="1">
      <alignment vertical="center"/>
    </xf>
    <xf numFmtId="0" fontId="32" fillId="0" borderId="0" xfId="49" applyFont="1" applyAlignment="1">
      <alignment horizontal="center" vertical="center"/>
    </xf>
    <xf numFmtId="0" fontId="38" fillId="9" borderId="28" xfId="49" applyFont="1" applyFill="1" applyBorder="1" applyAlignment="1">
      <alignment horizontal="center" vertical="center"/>
    </xf>
    <xf numFmtId="0" fontId="32" fillId="8" borderId="2" xfId="49" applyFont="1" applyFill="1" applyBorder="1" applyAlignment="1">
      <alignment horizontal="center" vertical="center"/>
    </xf>
    <xf numFmtId="0" fontId="38" fillId="9" borderId="34" xfId="49" applyFont="1" applyFill="1" applyBorder="1" applyAlignment="1">
      <alignment horizontal="center" vertical="center" wrapText="1"/>
    </xf>
    <xf numFmtId="0" fontId="32" fillId="8" borderId="4" xfId="49" applyFont="1" applyFill="1" applyBorder="1" applyAlignment="1">
      <alignment horizontal="center" vertical="center"/>
    </xf>
    <xf numFmtId="0" fontId="38" fillId="0" borderId="0" xfId="49" applyFont="1" applyAlignment="1">
      <alignment horizontal="center" vertical="center" wrapText="1"/>
    </xf>
    <xf numFmtId="0" fontId="32" fillId="0" borderId="4" xfId="49" applyFont="1" applyBorder="1" applyAlignment="1">
      <alignment horizontal="center" vertical="center"/>
    </xf>
    <xf numFmtId="0" fontId="32" fillId="0" borderId="107" xfId="49" applyFont="1" applyBorder="1" applyAlignment="1">
      <alignment vertical="center"/>
    </xf>
    <xf numFmtId="0" fontId="37" fillId="0" borderId="21" xfId="49" applyFont="1" applyBorder="1" applyAlignment="1">
      <alignment vertical="center"/>
    </xf>
    <xf numFmtId="0" fontId="32" fillId="0" borderId="21" xfId="49" applyFont="1" applyBorder="1" applyAlignment="1">
      <alignment horizontal="right" vertical="center" indent="1"/>
    </xf>
    <xf numFmtId="0" fontId="32" fillId="0" borderId="22" xfId="49" applyFont="1" applyBorder="1" applyAlignment="1">
      <alignment vertical="center"/>
    </xf>
    <xf numFmtId="0" fontId="32" fillId="0" borderId="0" xfId="49" applyFont="1" applyFill="1" applyBorder="1" applyAlignment="1">
      <alignment vertical="center"/>
    </xf>
    <xf numFmtId="0" fontId="32" fillId="9" borderId="108" xfId="49" applyFont="1" applyFill="1" applyBorder="1" applyAlignment="1">
      <alignment vertical="center"/>
    </xf>
    <xf numFmtId="0" fontId="38" fillId="0" borderId="0" xfId="49" applyFont="1" applyFill="1" applyBorder="1" applyAlignment="1">
      <alignment horizontal="center" vertical="center"/>
    </xf>
    <xf numFmtId="0" fontId="38" fillId="9" borderId="109" xfId="49" applyFont="1" applyFill="1" applyBorder="1" applyAlignment="1">
      <alignment horizontal="center" vertical="center"/>
    </xf>
    <xf numFmtId="0" fontId="32" fillId="8" borderId="13" xfId="49" applyFont="1" applyFill="1" applyBorder="1" applyAlignment="1">
      <alignment horizontal="right" vertical="center" indent="1"/>
    </xf>
    <xf numFmtId="0" fontId="38" fillId="0" borderId="0" xfId="49" applyFont="1" applyFill="1" applyBorder="1" applyAlignment="1">
      <alignment horizontal="center" vertical="center" wrapText="1"/>
    </xf>
    <xf numFmtId="0" fontId="38" fillId="9" borderId="110" xfId="49" applyFont="1" applyFill="1" applyBorder="1" applyAlignment="1">
      <alignment horizontal="center" vertical="center" wrapText="1"/>
    </xf>
    <xf numFmtId="0" fontId="32" fillId="8" borderId="35" xfId="49" applyFont="1" applyFill="1" applyBorder="1" applyAlignment="1">
      <alignment horizontal="right" vertical="center" indent="1"/>
    </xf>
    <xf numFmtId="0" fontId="32" fillId="0" borderId="36" xfId="49" applyFont="1" applyBorder="1" applyAlignment="1">
      <alignment horizontal="right" vertical="center" indent="1"/>
    </xf>
    <xf numFmtId="0" fontId="32" fillId="0" borderId="0" xfId="49" applyFont="1" applyBorder="1" applyAlignment="1">
      <alignment vertical="top" wrapText="1"/>
    </xf>
    <xf numFmtId="0" fontId="3" fillId="0" borderId="0" xfId="49" applyFont="1" applyAlignment="1">
      <alignment horizontal="left" vertical="center"/>
    </xf>
    <xf numFmtId="0" fontId="47" fillId="0" borderId="0" xfId="50" applyFont="1" applyAlignment="1">
      <alignment vertical="center"/>
    </xf>
    <xf numFmtId="0" fontId="28" fillId="0" borderId="0" xfId="50" applyFont="1" applyAlignment="1">
      <alignment vertical="center"/>
    </xf>
    <xf numFmtId="0" fontId="68" fillId="0" borderId="0" xfId="50" applyFont="1" applyAlignment="1" applyProtection="1">
      <alignment vertical="center" shrinkToFit="1"/>
      <protection locked="0"/>
    </xf>
    <xf numFmtId="0" fontId="4" fillId="9" borderId="111" xfId="57" applyFont="1" applyFill="1" applyBorder="1" applyAlignment="1">
      <alignment vertical="center" textRotation="255" shrinkToFit="1"/>
    </xf>
    <xf numFmtId="0" fontId="4" fillId="9" borderId="0" xfId="57" applyFont="1" applyFill="1" applyAlignment="1">
      <alignment horizontal="centerContinuous" vertical="center"/>
    </xf>
    <xf numFmtId="0" fontId="4" fillId="9" borderId="0" xfId="57" applyFont="1" applyFill="1" applyAlignment="1">
      <alignment horizontal="center" vertical="center"/>
    </xf>
    <xf numFmtId="0" fontId="4" fillId="9" borderId="0" xfId="57" applyFont="1" applyFill="1" applyAlignment="1">
      <alignment vertical="center"/>
    </xf>
    <xf numFmtId="0" fontId="0" fillId="9" borderId="0" xfId="0" applyFill="1" applyAlignment="1">
      <alignment vertical="center"/>
    </xf>
    <xf numFmtId="0" fontId="4" fillId="9" borderId="112" xfId="57" applyFont="1" applyFill="1" applyBorder="1" applyAlignment="1">
      <alignment vertical="center" shrinkToFit="1"/>
    </xf>
    <xf numFmtId="0" fontId="12" fillId="0" borderId="0" xfId="0" applyFont="1" applyAlignment="1">
      <alignment vertical="center"/>
    </xf>
    <xf numFmtId="0" fontId="6" fillId="0" borderId="0" xfId="57" applyFont="1" applyAlignment="1">
      <alignment vertical="center"/>
    </xf>
    <xf numFmtId="0" fontId="4" fillId="0" borderId="0" xfId="57" applyFont="1" applyAlignment="1">
      <alignment horizontal="center" vertical="center"/>
    </xf>
    <xf numFmtId="0" fontId="8" fillId="0" borderId="0" xfId="57" applyFont="1" applyAlignment="1">
      <alignment horizontal="center" vertical="center" wrapText="1"/>
    </xf>
    <xf numFmtId="0" fontId="4" fillId="0" borderId="0" xfId="57" applyFont="1" applyAlignment="1">
      <alignment horizontal="center" vertical="center" wrapText="1"/>
    </xf>
    <xf numFmtId="0" fontId="25" fillId="0" borderId="0" xfId="57" applyFont="1" applyAlignment="1">
      <alignment horizontal="center" vertical="center" wrapText="1"/>
    </xf>
    <xf numFmtId="187" fontId="4" fillId="0" borderId="0" xfId="57" applyNumberFormat="1" applyFont="1" applyAlignment="1">
      <alignment vertical="center"/>
    </xf>
    <xf numFmtId="0" fontId="18" fillId="0" borderId="0" xfId="57" applyFont="1" applyAlignment="1">
      <alignment vertical="center"/>
    </xf>
    <xf numFmtId="0" fontId="4" fillId="9" borderId="0" xfId="57" applyFont="1" applyFill="1" applyAlignment="1">
      <alignment horizontal="left" vertical="center"/>
    </xf>
    <xf numFmtId="0" fontId="4" fillId="0" borderId="85" xfId="57" applyFont="1" applyBorder="1" applyAlignment="1">
      <alignment vertical="center" shrinkToFit="1"/>
    </xf>
    <xf numFmtId="0" fontId="4" fillId="9" borderId="111" xfId="57" applyFont="1" applyFill="1" applyBorder="1" applyAlignment="1">
      <alignment vertical="center" shrinkToFit="1"/>
    </xf>
    <xf numFmtId="0" fontId="69" fillId="9" borderId="0" xfId="57" applyFont="1" applyFill="1" applyAlignment="1">
      <alignment horizontal="center" vertical="center"/>
    </xf>
    <xf numFmtId="0" fontId="4" fillId="9" borderId="0" xfId="57" applyFont="1" applyFill="1" applyAlignment="1">
      <alignment vertical="center" shrinkToFit="1"/>
    </xf>
    <xf numFmtId="0" fontId="4" fillId="9" borderId="112" xfId="57" applyFont="1" applyFill="1" applyBorder="1" applyAlignment="1">
      <alignment vertical="center"/>
    </xf>
    <xf numFmtId="0" fontId="70" fillId="0" borderId="53" xfId="50" applyFont="1" applyBorder="1" applyAlignment="1">
      <alignment horizontal="right" vertical="center"/>
    </xf>
    <xf numFmtId="0" fontId="71" fillId="9" borderId="0" xfId="50" applyFont="1" applyFill="1" applyAlignment="1">
      <alignment vertical="center"/>
    </xf>
    <xf numFmtId="0" fontId="47" fillId="9" borderId="0" xfId="50" applyFont="1" applyFill="1" applyAlignment="1">
      <alignment vertical="center"/>
    </xf>
    <xf numFmtId="0" fontId="18" fillId="9" borderId="112" xfId="57" applyFont="1" applyFill="1" applyBorder="1" applyAlignment="1">
      <alignment vertical="center"/>
    </xf>
    <xf numFmtId="190" fontId="8" fillId="0" borderId="0" xfId="57" applyNumberFormat="1" applyFont="1" applyAlignment="1">
      <alignment vertical="center"/>
    </xf>
    <xf numFmtId="0" fontId="18" fillId="0" borderId="0" xfId="57" applyFont="1" applyAlignment="1">
      <alignment horizontal="center" vertical="center"/>
    </xf>
    <xf numFmtId="0" fontId="4" fillId="9" borderId="112" xfId="57" applyFont="1" applyFill="1" applyBorder="1" applyAlignment="1">
      <alignment horizontal="left" vertical="center"/>
    </xf>
    <xf numFmtId="190" fontId="4" fillId="0" borderId="0" xfId="57" applyNumberFormat="1" applyFont="1" applyAlignment="1">
      <alignment vertical="center"/>
    </xf>
    <xf numFmtId="189" fontId="4" fillId="0" borderId="0" xfId="57" applyNumberFormat="1" applyFont="1" applyAlignment="1">
      <alignment vertical="center"/>
    </xf>
    <xf numFmtId="0" fontId="4" fillId="9" borderId="113" xfId="57" applyFont="1" applyFill="1" applyBorder="1" applyAlignment="1">
      <alignment vertical="center" shrinkToFit="1"/>
    </xf>
    <xf numFmtId="0" fontId="4" fillId="9" borderId="114" xfId="57" applyFont="1" applyFill="1" applyBorder="1" applyAlignment="1">
      <alignment horizontal="center" vertical="center"/>
    </xf>
    <xf numFmtId="0" fontId="69" fillId="9" borderId="114" xfId="57" applyFont="1" applyFill="1" applyBorder="1" applyAlignment="1">
      <alignment horizontal="center" vertical="center"/>
    </xf>
    <xf numFmtId="0" fontId="4" fillId="9" borderId="114" xfId="57" applyFont="1" applyFill="1" applyBorder="1" applyAlignment="1">
      <alignment vertical="center" shrinkToFit="1"/>
    </xf>
    <xf numFmtId="0" fontId="4" fillId="9" borderId="115" xfId="57" applyFont="1" applyFill="1" applyBorder="1" applyAlignment="1">
      <alignment vertical="center"/>
    </xf>
    <xf numFmtId="0" fontId="6" fillId="0" borderId="0" xfId="57" applyFont="1" applyAlignment="1">
      <alignment horizontal="centerContinuous" vertical="center" wrapText="1"/>
    </xf>
    <xf numFmtId="0" fontId="25" fillId="0" borderId="0" xfId="57" applyFont="1" applyAlignment="1">
      <alignment vertical="center" wrapText="1"/>
    </xf>
    <xf numFmtId="187" fontId="18" fillId="0" borderId="0" xfId="57" applyNumberFormat="1" applyFont="1" applyAlignment="1">
      <alignment vertical="center"/>
    </xf>
    <xf numFmtId="1" fontId="18" fillId="0" borderId="0" xfId="57" applyNumberFormat="1" applyFont="1" applyAlignment="1">
      <alignment vertical="center"/>
    </xf>
    <xf numFmtId="0" fontId="6" fillId="0" borderId="0" xfId="57" applyFont="1" applyAlignment="1">
      <alignment horizontal="center" vertical="center" wrapText="1"/>
    </xf>
    <xf numFmtId="0" fontId="6" fillId="0" borderId="0" xfId="57" applyFont="1" applyAlignment="1">
      <alignment horizontal="centerContinuous" vertical="center"/>
    </xf>
    <xf numFmtId="187" fontId="18" fillId="0" borderId="0" xfId="57" applyNumberFormat="1" applyFont="1" applyAlignment="1">
      <alignment horizontal="right" vertical="center"/>
    </xf>
    <xf numFmtId="1" fontId="4" fillId="0" borderId="0" xfId="57" applyNumberFormat="1" applyFont="1" applyAlignment="1">
      <alignment horizontal="center" vertical="center"/>
    </xf>
    <xf numFmtId="191" fontId="4" fillId="0" borderId="0" xfId="57" applyNumberFormat="1" applyFont="1" applyAlignment="1">
      <alignment vertical="center"/>
    </xf>
    <xf numFmtId="192" fontId="4" fillId="0" borderId="0" xfId="57" applyNumberFormat="1" applyFont="1" applyAlignment="1">
      <alignment vertical="center"/>
    </xf>
    <xf numFmtId="0" fontId="4" fillId="0" borderId="116" xfId="57" applyFont="1" applyBorder="1" applyAlignment="1">
      <alignment vertical="center" shrinkToFit="1"/>
    </xf>
    <xf numFmtId="0" fontId="4" fillId="0" borderId="1" xfId="57" applyFont="1" applyBorder="1" applyAlignment="1">
      <alignment vertical="center" shrinkToFit="1"/>
    </xf>
    <xf numFmtId="0" fontId="4" fillId="0" borderId="1" xfId="57" applyFont="1" applyBorder="1" applyAlignment="1">
      <alignment horizontal="center" vertical="center"/>
    </xf>
    <xf numFmtId="0" fontId="18" fillId="0" borderId="1" xfId="57" applyFont="1" applyBorder="1" applyAlignment="1">
      <alignment horizontal="center" vertical="center"/>
    </xf>
    <xf numFmtId="187" fontId="18" fillId="0" borderId="1" xfId="57" applyNumberFormat="1" applyFont="1" applyBorder="1" applyAlignment="1">
      <alignment horizontal="right" vertical="center"/>
    </xf>
    <xf numFmtId="0" fontId="4" fillId="0" borderId="1" xfId="57" applyFont="1" applyBorder="1" applyAlignment="1">
      <alignment vertical="center"/>
    </xf>
    <xf numFmtId="1" fontId="4" fillId="0" borderId="1" xfId="57" applyNumberFormat="1" applyFont="1" applyBorder="1" applyAlignment="1">
      <alignment horizontal="center" vertical="center"/>
    </xf>
    <xf numFmtId="0" fontId="25" fillId="0" borderId="1" xfId="57" applyFont="1" applyBorder="1" applyAlignment="1">
      <alignment vertical="center" wrapText="1"/>
    </xf>
    <xf numFmtId="191" fontId="4" fillId="0" borderId="1" xfId="57" applyNumberFormat="1" applyFont="1" applyBorder="1" applyAlignment="1">
      <alignment vertical="center"/>
    </xf>
    <xf numFmtId="192" fontId="4" fillId="0" borderId="1" xfId="57" applyNumberFormat="1" applyFont="1" applyBorder="1" applyAlignment="1">
      <alignment vertical="center"/>
    </xf>
    <xf numFmtId="192" fontId="4" fillId="0" borderId="59" xfId="57" applyNumberFormat="1" applyFont="1" applyBorder="1" applyAlignment="1">
      <alignment vertical="center"/>
    </xf>
    <xf numFmtId="0" fontId="4" fillId="0" borderId="65" xfId="57" applyFont="1" applyBorder="1" applyAlignment="1">
      <alignment vertical="center" shrinkToFit="1"/>
    </xf>
    <xf numFmtId="0" fontId="6" fillId="0" borderId="0" xfId="57" applyFont="1" applyAlignment="1">
      <alignment vertical="center" wrapText="1"/>
    </xf>
    <xf numFmtId="0" fontId="3" fillId="0" borderId="54" xfId="57" applyFont="1" applyBorder="1" applyAlignment="1">
      <alignment vertical="center"/>
    </xf>
    <xf numFmtId="0" fontId="3" fillId="0" borderId="53" xfId="57" applyFont="1" applyBorder="1" applyAlignment="1">
      <alignment vertical="center" wrapText="1"/>
    </xf>
    <xf numFmtId="0" fontId="6" fillId="0" borderId="11" xfId="57" applyFont="1" applyBorder="1" applyAlignment="1">
      <alignment horizontal="center" vertical="center" wrapText="1"/>
    </xf>
    <xf numFmtId="0" fontId="4" fillId="0" borderId="10" xfId="57" applyFont="1" applyBorder="1" applyAlignment="1">
      <alignment vertical="center"/>
    </xf>
    <xf numFmtId="0" fontId="3" fillId="0" borderId="10" xfId="57" applyFont="1" applyBorder="1" applyAlignment="1">
      <alignment vertical="center"/>
    </xf>
    <xf numFmtId="0" fontId="3" fillId="0" borderId="0" xfId="57" applyFont="1" applyAlignment="1">
      <alignment vertical="center" wrapText="1"/>
    </xf>
    <xf numFmtId="49" fontId="4" fillId="0" borderId="0" xfId="57" applyNumberFormat="1" applyFont="1" applyAlignment="1">
      <alignment vertical="center"/>
    </xf>
    <xf numFmtId="0" fontId="68" fillId="0" borderId="0" xfId="50" applyFont="1" applyAlignment="1">
      <alignment vertical="center" shrinkToFit="1"/>
    </xf>
    <xf numFmtId="0" fontId="3" fillId="0" borderId="25" xfId="57" applyFont="1" applyBorder="1" applyAlignment="1">
      <alignment vertical="center"/>
    </xf>
    <xf numFmtId="192" fontId="3" fillId="0" borderId="14" xfId="57" applyNumberFormat="1" applyFont="1" applyBorder="1" applyAlignment="1">
      <alignment vertical="center"/>
    </xf>
    <xf numFmtId="192" fontId="2" fillId="0" borderId="0" xfId="57" applyNumberFormat="1" applyFont="1" applyAlignment="1">
      <alignment vertical="center"/>
    </xf>
    <xf numFmtId="0" fontId="2" fillId="0" borderId="0" xfId="57" applyFont="1" applyAlignment="1">
      <alignment horizontal="left" vertical="top" wrapText="1"/>
    </xf>
    <xf numFmtId="0" fontId="68" fillId="0" borderId="0" xfId="50" applyFont="1" applyBorder="1" applyAlignment="1">
      <alignment vertical="center" shrinkToFit="1"/>
    </xf>
    <xf numFmtId="192" fontId="4" fillId="0" borderId="0" xfId="57" applyNumberFormat="1" applyFont="1" applyBorder="1" applyAlignment="1">
      <alignment vertical="center"/>
    </xf>
    <xf numFmtId="0" fontId="4" fillId="5" borderId="54" xfId="57" applyFont="1" applyFill="1" applyBorder="1" applyAlignment="1">
      <alignment vertical="center" shrinkToFit="1"/>
    </xf>
    <xf numFmtId="192" fontId="4" fillId="5" borderId="60" xfId="57" applyNumberFormat="1" applyFont="1" applyFill="1" applyBorder="1" applyAlignment="1">
      <alignment vertical="center"/>
    </xf>
    <xf numFmtId="192" fontId="4" fillId="3" borderId="54" xfId="57" applyNumberFormat="1" applyFont="1" applyFill="1" applyBorder="1" applyAlignment="1">
      <alignment vertical="center"/>
    </xf>
    <xf numFmtId="0" fontId="6" fillId="3" borderId="60" xfId="57" applyFont="1" applyFill="1" applyBorder="1" applyAlignment="1">
      <alignment horizontal="center" vertical="center" wrapText="1"/>
    </xf>
    <xf numFmtId="0" fontId="4" fillId="0" borderId="10" xfId="57" applyFont="1" applyBorder="1" applyAlignment="1">
      <alignment vertical="center" shrinkToFit="1"/>
    </xf>
    <xf numFmtId="0" fontId="3" fillId="0" borderId="2" xfId="57" applyFont="1" applyBorder="1" applyAlignment="1">
      <alignment horizontal="centerContinuous" vertical="center" wrapText="1"/>
    </xf>
    <xf numFmtId="0" fontId="3" fillId="0" borderId="19" xfId="57" applyFont="1" applyBorder="1" applyAlignment="1">
      <alignment horizontal="center" vertical="center"/>
    </xf>
    <xf numFmtId="0" fontId="3" fillId="0" borderId="10" xfId="57" applyFont="1" applyBorder="1" applyAlignment="1">
      <alignment horizontal="center" vertical="center"/>
    </xf>
    <xf numFmtId="190" fontId="3" fillId="0" borderId="0" xfId="57" applyNumberFormat="1" applyFont="1" applyBorder="1" applyAlignment="1">
      <alignment vertical="center"/>
    </xf>
    <xf numFmtId="192" fontId="4" fillId="0" borderId="19" xfId="57" applyNumberFormat="1" applyFont="1" applyBorder="1" applyAlignment="1">
      <alignment vertical="center"/>
    </xf>
    <xf numFmtId="192" fontId="4" fillId="0" borderId="11" xfId="57" applyNumberFormat="1" applyFont="1" applyBorder="1" applyAlignment="1">
      <alignment vertical="center"/>
    </xf>
    <xf numFmtId="191" fontId="3" fillId="0" borderId="0" xfId="57" applyNumberFormat="1" applyFont="1" applyBorder="1" applyAlignment="1">
      <alignment vertical="center"/>
    </xf>
    <xf numFmtId="193" fontId="3" fillId="0" borderId="0" xfId="57" applyNumberFormat="1" applyFont="1" applyBorder="1" applyAlignment="1">
      <alignment vertical="center"/>
    </xf>
    <xf numFmtId="194" fontId="3" fillId="0" borderId="0" xfId="57" applyNumberFormat="1" applyFont="1" applyBorder="1" applyAlignment="1">
      <alignment vertical="center"/>
    </xf>
    <xf numFmtId="190" fontId="8" fillId="0" borderId="0" xfId="57" applyNumberFormat="1" applyFont="1" applyAlignment="1">
      <alignment horizontal="center" vertical="center"/>
    </xf>
    <xf numFmtId="191" fontId="4" fillId="0" borderId="0" xfId="57" applyNumberFormat="1" applyFont="1" applyAlignment="1">
      <alignment horizontal="center" vertical="center"/>
    </xf>
    <xf numFmtId="0" fontId="4" fillId="0" borderId="19" xfId="57" applyFont="1" applyBorder="1" applyAlignment="1">
      <alignment horizontal="center" vertical="center"/>
    </xf>
    <xf numFmtId="0" fontId="4" fillId="0" borderId="10" xfId="57" applyFont="1" applyBorder="1" applyAlignment="1">
      <alignment horizontal="center" vertical="center"/>
    </xf>
    <xf numFmtId="190" fontId="8" fillId="0" borderId="0" xfId="57" applyNumberFormat="1" applyFont="1" applyBorder="1" applyAlignment="1">
      <alignment horizontal="center" vertical="center"/>
    </xf>
    <xf numFmtId="191" fontId="4" fillId="0" borderId="0" xfId="57" applyNumberFormat="1" applyFont="1" applyBorder="1" applyAlignment="1">
      <alignment horizontal="center" vertical="center"/>
    </xf>
    <xf numFmtId="191" fontId="4" fillId="0" borderId="0" xfId="57" applyNumberFormat="1" applyFont="1" applyBorder="1" applyAlignment="1">
      <alignment vertical="center"/>
    </xf>
    <xf numFmtId="0" fontId="4" fillId="0" borderId="0" xfId="57" applyFont="1" applyBorder="1" applyAlignment="1">
      <alignment horizontal="center" vertical="center"/>
    </xf>
    <xf numFmtId="190" fontId="8" fillId="0" borderId="0" xfId="57" applyNumberFormat="1" applyFont="1" applyBorder="1" applyAlignment="1">
      <alignment vertical="center"/>
    </xf>
    <xf numFmtId="0" fontId="4" fillId="0" borderId="25" xfId="57" applyFont="1" applyBorder="1" applyAlignment="1">
      <alignment vertical="center" shrinkToFit="1"/>
    </xf>
    <xf numFmtId="190" fontId="8" fillId="0" borderId="14" xfId="57" applyNumberFormat="1" applyFont="1" applyBorder="1" applyAlignment="1">
      <alignment horizontal="center" vertical="center"/>
    </xf>
    <xf numFmtId="191" fontId="4" fillId="0" borderId="14" xfId="57" applyNumberFormat="1" applyFont="1" applyBorder="1" applyAlignment="1">
      <alignment horizontal="center" vertical="center"/>
    </xf>
    <xf numFmtId="0" fontId="4" fillId="0" borderId="14" xfId="57" applyFont="1" applyBorder="1" applyAlignment="1">
      <alignment horizontal="center" vertical="center"/>
    </xf>
    <xf numFmtId="0" fontId="4" fillId="0" borderId="27" xfId="57" applyFont="1" applyBorder="1" applyAlignment="1">
      <alignment horizontal="center" vertical="center"/>
    </xf>
    <xf numFmtId="0" fontId="4" fillId="0" borderId="25" xfId="57" applyFont="1" applyBorder="1" applyAlignment="1">
      <alignment horizontal="center" vertical="center"/>
    </xf>
    <xf numFmtId="191" fontId="4" fillId="0" borderId="14" xfId="57" applyNumberFormat="1" applyFont="1" applyBorder="1" applyAlignment="1">
      <alignment vertical="center"/>
    </xf>
    <xf numFmtId="190" fontId="8" fillId="0" borderId="14" xfId="57" applyNumberFormat="1" applyFont="1" applyBorder="1" applyAlignment="1">
      <alignment vertical="center"/>
    </xf>
    <xf numFmtId="192" fontId="4" fillId="0" borderId="27" xfId="57" applyNumberFormat="1" applyFont="1" applyBorder="1" applyAlignment="1">
      <alignment vertical="center"/>
    </xf>
    <xf numFmtId="0" fontId="4" fillId="0" borderId="68" xfId="57" applyFont="1" applyBorder="1" applyAlignment="1">
      <alignment vertical="center" shrinkToFit="1"/>
    </xf>
    <xf numFmtId="0" fontId="4" fillId="0" borderId="16" xfId="57" applyFont="1" applyBorder="1" applyAlignment="1">
      <alignment vertical="center" shrinkToFit="1"/>
    </xf>
    <xf numFmtId="190" fontId="8" fillId="0" borderId="16" xfId="57" applyNumberFormat="1" applyFont="1" applyBorder="1" applyAlignment="1">
      <alignment horizontal="center" vertical="center"/>
    </xf>
    <xf numFmtId="191" fontId="4" fillId="0" borderId="16" xfId="57" applyNumberFormat="1" applyFont="1" applyBorder="1" applyAlignment="1">
      <alignment horizontal="center" vertical="center"/>
    </xf>
    <xf numFmtId="0" fontId="4" fillId="0" borderId="16" xfId="57" applyFont="1" applyBorder="1" applyAlignment="1">
      <alignment horizontal="center" vertical="center"/>
    </xf>
    <xf numFmtId="191" fontId="4" fillId="0" borderId="16" xfId="57" applyNumberFormat="1" applyFont="1" applyBorder="1" applyAlignment="1">
      <alignment vertical="center"/>
    </xf>
    <xf numFmtId="190" fontId="8" fillId="0" borderId="16" xfId="57" applyNumberFormat="1" applyFont="1" applyBorder="1" applyAlignment="1">
      <alignment vertical="center"/>
    </xf>
    <xf numFmtId="192" fontId="4" fillId="0" borderId="16" xfId="57" applyNumberFormat="1" applyFont="1" applyBorder="1" applyAlignment="1">
      <alignment vertical="center"/>
    </xf>
    <xf numFmtId="192" fontId="4" fillId="0" borderId="17" xfId="57" applyNumberFormat="1" applyFont="1" applyBorder="1" applyAlignment="1">
      <alignment vertical="center"/>
    </xf>
    <xf numFmtId="0" fontId="4" fillId="0" borderId="117" xfId="57" applyFont="1" applyBorder="1" applyAlignment="1">
      <alignment horizontal="center" vertical="center"/>
    </xf>
    <xf numFmtId="0" fontId="4" fillId="0" borderId="118" xfId="57" applyFont="1" applyBorder="1" applyAlignment="1">
      <alignment horizontal="center" vertical="center"/>
    </xf>
    <xf numFmtId="0" fontId="4" fillId="0" borderId="17" xfId="57" applyFont="1" applyBorder="1" applyAlignment="1">
      <alignment horizontal="center" vertical="center"/>
    </xf>
    <xf numFmtId="0" fontId="4" fillId="0" borderId="88" xfId="57" applyFont="1" applyBorder="1" applyAlignment="1">
      <alignment horizontal="center" vertical="center" shrinkToFit="1"/>
    </xf>
    <xf numFmtId="0" fontId="4" fillId="0" borderId="3" xfId="57" applyFont="1" applyBorder="1" applyAlignment="1">
      <alignment vertical="center" shrinkToFit="1"/>
    </xf>
    <xf numFmtId="0" fontId="4" fillId="0" borderId="67" xfId="57" applyFont="1" applyBorder="1" applyAlignment="1">
      <alignment vertical="center" shrinkToFit="1"/>
    </xf>
    <xf numFmtId="0" fontId="4" fillId="0" borderId="119" xfId="57" applyFont="1" applyBorder="1" applyAlignment="1">
      <alignment horizontal="center" vertical="center" shrinkToFit="1"/>
    </xf>
    <xf numFmtId="0" fontId="4" fillId="0" borderId="42" xfId="57" applyFont="1" applyBorder="1" applyAlignment="1">
      <alignment vertical="center" shrinkToFit="1"/>
    </xf>
    <xf numFmtId="0" fontId="4" fillId="0" borderId="120" xfId="57" applyFont="1" applyBorder="1" applyAlignment="1">
      <alignment vertical="center" shrinkToFit="1"/>
    </xf>
    <xf numFmtId="0" fontId="3" fillId="0" borderId="121" xfId="57" applyFont="1" applyBorder="1" applyAlignment="1">
      <alignment horizontal="center" vertical="center" textRotation="255"/>
    </xf>
    <xf numFmtId="0" fontId="73" fillId="8" borderId="6" xfId="57" applyFont="1" applyFill="1" applyBorder="1" applyAlignment="1">
      <alignment vertical="center"/>
    </xf>
    <xf numFmtId="0" fontId="73" fillId="8" borderId="122" xfId="57" applyFont="1" applyFill="1" applyBorder="1" applyAlignment="1">
      <alignment vertical="center"/>
    </xf>
    <xf numFmtId="0" fontId="73" fillId="8" borderId="123" xfId="57" applyFont="1" applyFill="1" applyBorder="1" applyAlignment="1">
      <alignment vertical="center"/>
    </xf>
    <xf numFmtId="0" fontId="73" fillId="8" borderId="29" xfId="57" applyFont="1" applyFill="1" applyBorder="1" applyAlignment="1">
      <alignment vertical="center"/>
    </xf>
    <xf numFmtId="0" fontId="73" fillId="8" borderId="18" xfId="57" applyFont="1" applyFill="1" applyBorder="1" applyAlignment="1">
      <alignment vertical="center"/>
    </xf>
    <xf numFmtId="0" fontId="73" fillId="8" borderId="32" xfId="57" applyFont="1" applyFill="1" applyBorder="1" applyAlignment="1">
      <alignment vertical="center"/>
    </xf>
    <xf numFmtId="0" fontId="4" fillId="0" borderId="0" xfId="57" applyFont="1" applyAlignment="1">
      <alignment vertical="center" wrapText="1"/>
    </xf>
    <xf numFmtId="0" fontId="73" fillId="8" borderId="28" xfId="57" applyFont="1" applyFill="1" applyBorder="1" applyAlignment="1">
      <alignment vertical="center"/>
    </xf>
    <xf numFmtId="0" fontId="73" fillId="8" borderId="2" xfId="57" applyFont="1" applyFill="1" applyBorder="1" applyAlignment="1">
      <alignment vertical="center"/>
    </xf>
    <xf numFmtId="0" fontId="73" fillId="8" borderId="33" xfId="57" applyFont="1" applyFill="1" applyBorder="1" applyAlignment="1">
      <alignment vertical="center"/>
    </xf>
    <xf numFmtId="0" fontId="73" fillId="8" borderId="88" xfId="57" applyFont="1" applyFill="1" applyBorder="1" applyAlignment="1">
      <alignment vertical="center"/>
    </xf>
    <xf numFmtId="0" fontId="73" fillId="8" borderId="3" xfId="57" applyFont="1" applyFill="1" applyBorder="1" applyAlignment="1">
      <alignment vertical="center"/>
    </xf>
    <xf numFmtId="0" fontId="73" fillId="8" borderId="67" xfId="57" applyFont="1" applyFill="1" applyBorder="1" applyAlignment="1">
      <alignment vertical="center"/>
    </xf>
    <xf numFmtId="0" fontId="73" fillId="8" borderId="30" xfId="57" applyFont="1" applyFill="1" applyBorder="1" applyAlignment="1">
      <alignment vertical="center"/>
    </xf>
    <xf numFmtId="195" fontId="4" fillId="0" borderId="0" xfId="57" applyNumberFormat="1" applyFont="1" applyAlignment="1">
      <alignment vertical="center"/>
    </xf>
    <xf numFmtId="0" fontId="73" fillId="8" borderId="13" xfId="57" applyFont="1" applyFill="1" applyBorder="1" applyAlignment="1">
      <alignment vertical="center"/>
    </xf>
    <xf numFmtId="0" fontId="73" fillId="8" borderId="34" xfId="57" applyFont="1" applyFill="1" applyBorder="1" applyAlignment="1">
      <alignment vertical="center"/>
    </xf>
    <xf numFmtId="0" fontId="73" fillId="8" borderId="4" xfId="57" applyFont="1" applyFill="1" applyBorder="1" applyAlignment="1">
      <alignment vertical="center"/>
    </xf>
    <xf numFmtId="0" fontId="73" fillId="8" borderId="37" xfId="57" applyFont="1" applyFill="1" applyBorder="1" applyAlignment="1">
      <alignment vertical="center"/>
    </xf>
    <xf numFmtId="0" fontId="73" fillId="8" borderId="35" xfId="57" applyFont="1" applyFill="1" applyBorder="1" applyAlignment="1">
      <alignment vertical="center"/>
    </xf>
    <xf numFmtId="0" fontId="73" fillId="8" borderId="38" xfId="57" applyFont="1" applyFill="1" applyBorder="1" applyAlignment="1">
      <alignment vertical="center"/>
    </xf>
    <xf numFmtId="0" fontId="73" fillId="8" borderId="85" xfId="57" applyFont="1" applyFill="1" applyBorder="1" applyAlignment="1">
      <alignment vertical="center"/>
    </xf>
    <xf numFmtId="0" fontId="73" fillId="8" borderId="124" xfId="57" applyFont="1" applyFill="1" applyBorder="1" applyAlignment="1">
      <alignment vertical="center"/>
    </xf>
    <xf numFmtId="0" fontId="4" fillId="0" borderId="125" xfId="57" applyFont="1" applyBorder="1" applyAlignment="1">
      <alignment horizontal="center" vertical="center"/>
    </xf>
    <xf numFmtId="0" fontId="65" fillId="0" borderId="6" xfId="57" applyFont="1" applyBorder="1" applyAlignment="1">
      <alignment vertical="center"/>
    </xf>
    <xf numFmtId="0" fontId="65" fillId="0" borderId="126" xfId="57" applyFont="1" applyBorder="1" applyAlignment="1">
      <alignment vertical="center"/>
    </xf>
    <xf numFmtId="0" fontId="65" fillId="0" borderId="127" xfId="57" applyFont="1" applyBorder="1" applyAlignment="1">
      <alignment vertical="center"/>
    </xf>
    <xf numFmtId="0" fontId="73" fillId="0" borderId="6" xfId="57" applyFont="1" applyBorder="1" applyAlignment="1">
      <alignment vertical="center" shrinkToFit="1"/>
    </xf>
    <xf numFmtId="0" fontId="73" fillId="0" borderId="122" xfId="57" applyFont="1" applyBorder="1" applyAlignment="1">
      <alignment vertical="center" shrinkToFit="1"/>
    </xf>
    <xf numFmtId="0" fontId="73" fillId="0" borderId="123" xfId="57" applyFont="1" applyBorder="1" applyAlignment="1">
      <alignment vertical="center" shrinkToFit="1"/>
    </xf>
    <xf numFmtId="0" fontId="4" fillId="0" borderId="68" xfId="57" applyFont="1" applyBorder="1" applyAlignment="1">
      <alignment vertical="center"/>
    </xf>
    <xf numFmtId="0" fontId="4" fillId="0" borderId="16" xfId="57" applyFont="1" applyBorder="1" applyAlignment="1">
      <alignment vertical="center"/>
    </xf>
    <xf numFmtId="0" fontId="4" fillId="0" borderId="125" xfId="57" applyFont="1" applyBorder="1" applyAlignment="1">
      <alignment vertical="center"/>
    </xf>
    <xf numFmtId="0" fontId="4" fillId="0" borderId="128" xfId="57" applyFont="1" applyBorder="1" applyAlignment="1">
      <alignment vertical="center" shrinkToFit="1"/>
    </xf>
    <xf numFmtId="0" fontId="73" fillId="8" borderId="27" xfId="57" applyFont="1" applyFill="1" applyBorder="1" applyAlignment="1">
      <alignment vertical="center"/>
    </xf>
    <xf numFmtId="0" fontId="4" fillId="8" borderId="33" xfId="57" applyFont="1" applyFill="1" applyBorder="1" applyAlignment="1">
      <alignment vertical="center"/>
    </xf>
    <xf numFmtId="0" fontId="68" fillId="0" borderId="0" xfId="50" applyFont="1" applyAlignment="1">
      <alignment horizontal="center" vertical="center"/>
    </xf>
    <xf numFmtId="0" fontId="4" fillId="0" borderId="0" xfId="57" applyFont="1" applyAlignment="1">
      <alignment vertical="center" textRotation="45" shrinkToFit="1"/>
    </xf>
    <xf numFmtId="0" fontId="68" fillId="0" borderId="0" xfId="50" applyFont="1" applyAlignment="1">
      <alignment vertical="center"/>
    </xf>
    <xf numFmtId="0" fontId="68" fillId="0" borderId="0" xfId="50" applyFont="1" applyAlignment="1" applyProtection="1">
      <alignment vertical="center"/>
      <protection locked="0"/>
    </xf>
    <xf numFmtId="0" fontId="74" fillId="0" borderId="0" xfId="50" applyFont="1" applyAlignment="1">
      <alignment horizontal="left" vertical="center"/>
    </xf>
    <xf numFmtId="0" fontId="75" fillId="0" borderId="0" xfId="50" applyFont="1" applyAlignment="1">
      <alignment vertical="center"/>
    </xf>
    <xf numFmtId="0" fontId="47" fillId="0" borderId="0" xfId="50" applyFont="1" applyAlignment="1">
      <alignment horizontal="center" vertical="center"/>
    </xf>
    <xf numFmtId="0" fontId="76" fillId="0" borderId="0" xfId="50" applyFont="1" applyAlignment="1">
      <alignment vertical="center"/>
    </xf>
    <xf numFmtId="183" fontId="76" fillId="0" borderId="0" xfId="50" applyNumberFormat="1" applyFont="1" applyAlignment="1">
      <alignment vertical="center"/>
    </xf>
    <xf numFmtId="0" fontId="29" fillId="0" borderId="0" xfId="50" applyFont="1" applyAlignment="1">
      <alignment horizontal="left" vertical="center"/>
    </xf>
    <xf numFmtId="0" fontId="47" fillId="0" borderId="0" xfId="50" applyFont="1" applyAlignment="1">
      <alignment vertical="center" shrinkToFit="1"/>
    </xf>
    <xf numFmtId="182" fontId="76" fillId="0" borderId="0" xfId="50" applyNumberFormat="1" applyFont="1" applyAlignment="1">
      <alignment horizontal="right" vertical="center" shrinkToFit="1"/>
    </xf>
    <xf numFmtId="0" fontId="68" fillId="0" borderId="0" xfId="50" applyFont="1" applyAlignment="1">
      <alignment horizontal="center" vertical="center" shrinkToFit="1"/>
    </xf>
    <xf numFmtId="0" fontId="29" fillId="0" borderId="0" xfId="50" applyFont="1" applyAlignment="1">
      <alignment vertical="center"/>
    </xf>
    <xf numFmtId="0" fontId="79" fillId="0" borderId="0" xfId="50" applyFont="1" applyAlignment="1">
      <alignment vertical="center"/>
    </xf>
    <xf numFmtId="0" fontId="81" fillId="0" borderId="0" xfId="50" applyFont="1" applyAlignment="1">
      <alignment horizontal="right" vertical="center"/>
    </xf>
    <xf numFmtId="0" fontId="5" fillId="0" borderId="0" xfId="59" applyFont="1" applyFill="1" applyAlignment="1">
      <alignment vertical="center"/>
    </xf>
    <xf numFmtId="0" fontId="82" fillId="0" borderId="0" xfId="59" applyFont="1" applyFill="1" applyBorder="1" applyAlignment="1">
      <alignment vertical="center"/>
    </xf>
    <xf numFmtId="0" fontId="82" fillId="0" borderId="0" xfId="59" applyFont="1" applyFill="1" applyBorder="1" applyAlignment="1">
      <alignment horizontal="right" vertical="center"/>
    </xf>
    <xf numFmtId="0" fontId="5" fillId="0" borderId="0" xfId="59" applyFont="1" applyFill="1" applyBorder="1" applyAlignment="1">
      <alignment vertical="center"/>
    </xf>
    <xf numFmtId="0" fontId="58" fillId="0" borderId="0" xfId="59" applyFont="1" applyFill="1" applyBorder="1" applyAlignment="1">
      <alignment vertical="center"/>
    </xf>
    <xf numFmtId="0" fontId="0" fillId="0" borderId="0" xfId="59" applyFont="1" applyFill="1" applyBorder="1" applyAlignment="1">
      <alignment vertical="center"/>
    </xf>
    <xf numFmtId="0" fontId="58" fillId="0" borderId="12" xfId="59" applyFont="1" applyFill="1" applyBorder="1" applyAlignment="1">
      <alignment horizontal="center" vertical="center"/>
    </xf>
    <xf numFmtId="0" fontId="58" fillId="0" borderId="62" xfId="59" applyFont="1" applyFill="1" applyBorder="1" applyAlignment="1">
      <alignment horizontal="center" vertical="center"/>
    </xf>
    <xf numFmtId="0" fontId="58" fillId="0" borderId="49" xfId="59" applyFont="1" applyFill="1" applyBorder="1" applyAlignment="1">
      <alignment horizontal="center" vertical="center"/>
    </xf>
    <xf numFmtId="0" fontId="62" fillId="0" borderId="12" xfId="59" applyFont="1" applyFill="1" applyBorder="1" applyAlignment="1">
      <alignment vertical="center"/>
    </xf>
    <xf numFmtId="0" fontId="62" fillId="0" borderId="62" xfId="59" applyFont="1" applyFill="1" applyBorder="1" applyAlignment="1">
      <alignment vertical="center"/>
    </xf>
    <xf numFmtId="0" fontId="82" fillId="0" borderId="63" xfId="59" applyFont="1" applyBorder="1" applyAlignment="1">
      <alignment horizontal="center" vertical="center" wrapText="1"/>
    </xf>
    <xf numFmtId="0" fontId="62" fillId="0" borderId="12" xfId="59" applyFont="1" applyBorder="1" applyAlignment="1">
      <alignment vertical="center"/>
    </xf>
    <xf numFmtId="0" fontId="62" fillId="0" borderId="62" xfId="59" applyFont="1" applyBorder="1" applyAlignment="1">
      <alignment vertical="center"/>
    </xf>
    <xf numFmtId="0" fontId="82" fillId="0" borderId="12" xfId="59" applyFont="1" applyFill="1" applyBorder="1" applyAlignment="1">
      <alignment horizontal="center" vertical="center" wrapText="1"/>
    </xf>
    <xf numFmtId="0" fontId="62" fillId="0" borderId="53" xfId="59" applyFont="1" applyFill="1" applyBorder="1" applyAlignment="1">
      <alignment horizontal="left" vertical="center"/>
    </xf>
    <xf numFmtId="0" fontId="62" fillId="0" borderId="53" xfId="59" applyFont="1" applyFill="1" applyBorder="1" applyAlignment="1">
      <alignment vertical="center"/>
    </xf>
    <xf numFmtId="0" fontId="62" fillId="0" borderId="55" xfId="59" applyFont="1" applyFill="1" applyBorder="1" applyAlignment="1">
      <alignment horizontal="left" vertical="center"/>
    </xf>
    <xf numFmtId="0" fontId="82" fillId="0" borderId="44" xfId="59" applyFont="1" applyFill="1" applyBorder="1" applyAlignment="1">
      <alignment horizontal="center" vertical="center" wrapText="1"/>
    </xf>
    <xf numFmtId="0" fontId="62" fillId="0" borderId="44" xfId="59" applyFont="1" applyFill="1" applyBorder="1" applyAlignment="1">
      <alignment vertical="center"/>
    </xf>
    <xf numFmtId="0" fontId="62" fillId="0" borderId="45" xfId="59" applyFont="1" applyFill="1" applyBorder="1" applyAlignment="1">
      <alignment vertical="center"/>
    </xf>
    <xf numFmtId="0" fontId="82" fillId="0" borderId="0" xfId="59" applyFont="1" applyFill="1" applyBorder="1" applyAlignment="1">
      <alignment vertical="center" wrapText="1"/>
    </xf>
    <xf numFmtId="0" fontId="84" fillId="0" borderId="0" xfId="59" applyFont="1" applyFill="1" applyBorder="1" applyAlignment="1">
      <alignment vertical="center" wrapText="1"/>
    </xf>
    <xf numFmtId="0" fontId="85" fillId="0" borderId="0" xfId="59" applyFont="1" applyFill="1" applyBorder="1" applyAlignment="1">
      <alignment vertical="center"/>
    </xf>
    <xf numFmtId="0" fontId="86" fillId="0" borderId="0" xfId="59" applyFont="1" applyFill="1" applyBorder="1" applyAlignment="1">
      <alignment vertical="center"/>
    </xf>
    <xf numFmtId="0" fontId="87" fillId="0" borderId="0" xfId="59" applyFont="1" applyFill="1" applyBorder="1" applyAlignment="1">
      <alignment vertical="center"/>
    </xf>
    <xf numFmtId="0" fontId="58" fillId="0" borderId="0" xfId="59" applyFont="1" applyFill="1" applyBorder="1" applyAlignment="1">
      <alignment horizontal="center" vertical="center"/>
    </xf>
    <xf numFmtId="0" fontId="58" fillId="0" borderId="0" xfId="59" applyFont="1" applyFill="1" applyBorder="1" applyAlignment="1">
      <alignment horizontal="left" vertical="center"/>
    </xf>
    <xf numFmtId="0" fontId="88" fillId="0" borderId="0" xfId="59" applyFont="1" applyFill="1" applyBorder="1" applyAlignment="1">
      <alignment vertical="center"/>
    </xf>
    <xf numFmtId="0" fontId="0" fillId="0" borderId="0" xfId="59" applyFont="1" applyFill="1" applyBorder="1" applyAlignment="1">
      <alignment horizontal="center" vertical="center"/>
    </xf>
    <xf numFmtId="0" fontId="0" fillId="0" borderId="0" xfId="59" applyFont="1" applyFill="1" applyBorder="1" applyAlignment="1">
      <alignment horizontal="left" vertical="center"/>
    </xf>
    <xf numFmtId="0" fontId="12" fillId="0" borderId="0" xfId="59" applyFont="1" applyFill="1" applyBorder="1" applyAlignment="1">
      <alignment vertical="center"/>
    </xf>
    <xf numFmtId="0" fontId="19" fillId="0" borderId="0" xfId="59" applyFont="1" applyFill="1" applyBorder="1" applyAlignment="1">
      <alignment vertical="center"/>
    </xf>
    <xf numFmtId="0" fontId="89" fillId="0" borderId="0" xfId="45" applyFont="1" applyBorder="1" applyAlignment="1">
      <alignment horizontal="left" vertical="center"/>
    </xf>
    <xf numFmtId="0" fontId="89" fillId="0" borderId="0" xfId="45" applyFont="1" applyBorder="1" applyAlignment="1">
      <alignment horizontal="center" vertical="center"/>
    </xf>
    <xf numFmtId="0" fontId="90" fillId="0" borderId="0" xfId="45" applyFont="1" applyBorder="1" applyAlignment="1">
      <alignment horizontal="left" vertical="center"/>
    </xf>
    <xf numFmtId="0" fontId="90" fillId="0" borderId="0" xfId="45" applyFont="1" applyAlignment="1">
      <alignment horizontal="left" vertical="center"/>
    </xf>
    <xf numFmtId="0" fontId="85" fillId="0" borderId="0" xfId="45" applyFont="1" applyBorder="1" applyAlignment="1">
      <alignment horizontal="left" vertical="center"/>
    </xf>
    <xf numFmtId="0" fontId="85" fillId="0" borderId="53" xfId="45" applyFont="1" applyBorder="1" applyAlignment="1">
      <alignment horizontal="center" vertical="center"/>
    </xf>
    <xf numFmtId="0" fontId="92" fillId="0" borderId="53" xfId="45" applyFont="1" applyBorder="1" applyAlignment="1">
      <alignment horizontal="left" vertical="center"/>
    </xf>
    <xf numFmtId="0" fontId="90" fillId="0" borderId="0" xfId="45" applyFont="1" applyAlignment="1">
      <alignment vertical="center"/>
    </xf>
    <xf numFmtId="0" fontId="85" fillId="0" borderId="14" xfId="45" applyFont="1" applyBorder="1" applyAlignment="1">
      <alignment horizontal="left" vertical="center"/>
    </xf>
    <xf numFmtId="0" fontId="85" fillId="0" borderId="54" xfId="45" applyFont="1" applyBorder="1" applyAlignment="1">
      <alignment horizontal="left" vertical="center"/>
    </xf>
    <xf numFmtId="0" fontId="85" fillId="0" borderId="53" xfId="45" applyFont="1" applyBorder="1" applyAlignment="1">
      <alignment horizontal="left" vertical="center"/>
    </xf>
    <xf numFmtId="0" fontId="85" fillId="0" borderId="60" xfId="45" applyFont="1" applyBorder="1" applyAlignment="1">
      <alignment horizontal="left" vertical="center"/>
    </xf>
    <xf numFmtId="0" fontId="85" fillId="0" borderId="10" xfId="45" applyFont="1" applyBorder="1" applyAlignment="1">
      <alignment horizontal="left" vertical="center"/>
    </xf>
    <xf numFmtId="0" fontId="85" fillId="0" borderId="19" xfId="45" applyFont="1" applyBorder="1" applyAlignment="1">
      <alignment vertical="center"/>
    </xf>
    <xf numFmtId="0" fontId="93" fillId="0" borderId="0" xfId="45" applyFont="1" applyBorder="1" applyAlignment="1">
      <alignment horizontal="left" vertical="center"/>
    </xf>
    <xf numFmtId="0" fontId="85" fillId="0" borderId="0" xfId="45" applyFont="1" applyBorder="1" applyAlignment="1">
      <alignment horizontal="centerContinuous" vertical="center" shrinkToFit="1"/>
    </xf>
    <xf numFmtId="0" fontId="85" fillId="0" borderId="0" xfId="45" applyFont="1" applyBorder="1" applyAlignment="1">
      <alignment horizontal="centerContinuous" vertical="center"/>
    </xf>
    <xf numFmtId="0" fontId="85" fillId="0" borderId="0" xfId="45" applyFont="1" applyBorder="1" applyAlignment="1">
      <alignment vertical="center"/>
    </xf>
    <xf numFmtId="0" fontId="92" fillId="0" borderId="0" xfId="45" applyFont="1" applyBorder="1" applyAlignment="1">
      <alignment vertical="center"/>
    </xf>
    <xf numFmtId="0" fontId="94" fillId="0" borderId="0" xfId="45" applyFont="1" applyBorder="1" applyAlignment="1">
      <alignment vertical="center"/>
    </xf>
    <xf numFmtId="0" fontId="85" fillId="0" borderId="19" xfId="45" applyFont="1" applyBorder="1" applyAlignment="1">
      <alignment horizontal="left" vertical="center"/>
    </xf>
    <xf numFmtId="0" fontId="85" fillId="0" borderId="0" xfId="45" applyFont="1" applyBorder="1" applyAlignment="1">
      <alignment horizontal="center" vertical="center"/>
    </xf>
    <xf numFmtId="0" fontId="95" fillId="0" borderId="0" xfId="45" applyFont="1" applyBorder="1" applyAlignment="1">
      <alignment horizontal="left" vertical="center"/>
    </xf>
    <xf numFmtId="0" fontId="85" fillId="0" borderId="129" xfId="45" applyFont="1" applyBorder="1" applyAlignment="1">
      <alignment horizontal="left" vertical="center"/>
    </xf>
    <xf numFmtId="0" fontId="85" fillId="0" borderId="129" xfId="45" applyFont="1" applyBorder="1" applyAlignment="1">
      <alignment vertical="center"/>
    </xf>
    <xf numFmtId="0" fontId="85" fillId="0" borderId="129" xfId="45" applyFont="1" applyFill="1" applyBorder="1" applyAlignment="1">
      <alignment vertical="center"/>
    </xf>
    <xf numFmtId="0" fontId="85" fillId="4" borderId="129" xfId="45" applyFont="1" applyFill="1" applyBorder="1" applyAlignment="1">
      <alignment vertical="center"/>
    </xf>
    <xf numFmtId="0" fontId="85" fillId="0" borderId="130" xfId="45" applyFont="1" applyBorder="1" applyAlignment="1">
      <alignment vertical="center"/>
    </xf>
    <xf numFmtId="0" fontId="85" fillId="0" borderId="130" xfId="45" applyFont="1" applyFill="1" applyBorder="1" applyAlignment="1">
      <alignment vertical="center"/>
    </xf>
    <xf numFmtId="0" fontId="85" fillId="4" borderId="130" xfId="45" applyFont="1" applyFill="1" applyBorder="1" applyAlignment="1">
      <alignment vertical="center"/>
    </xf>
    <xf numFmtId="0" fontId="85" fillId="4" borderId="130" xfId="45" applyFont="1" applyFill="1" applyBorder="1" applyAlignment="1">
      <alignment horizontal="left" vertical="center"/>
    </xf>
    <xf numFmtId="0" fontId="85" fillId="4" borderId="129" xfId="45" applyFont="1" applyFill="1" applyBorder="1" applyAlignment="1">
      <alignment horizontal="left" vertical="center"/>
    </xf>
    <xf numFmtId="0" fontId="85" fillId="0" borderId="121" xfId="45" applyFont="1" applyBorder="1" applyAlignment="1">
      <alignment horizontal="center" vertical="center"/>
    </xf>
    <xf numFmtId="0" fontId="85" fillId="0" borderId="127" xfId="45" applyFont="1" applyBorder="1" applyAlignment="1">
      <alignment horizontal="center" vertical="center"/>
    </xf>
    <xf numFmtId="0" fontId="92" fillId="0" borderId="0" xfId="45" applyFont="1" applyBorder="1" applyAlignment="1">
      <alignment horizontal="left" vertical="center"/>
    </xf>
    <xf numFmtId="0" fontId="85" fillId="0" borderId="19" xfId="45" applyFont="1" applyBorder="1" applyAlignment="1">
      <alignment horizontal="center" vertical="center"/>
    </xf>
    <xf numFmtId="0" fontId="93" fillId="0" borderId="0" xfId="45" applyFont="1" applyBorder="1" applyAlignment="1">
      <alignment horizontal="centerContinuous" vertical="center" shrinkToFit="1"/>
    </xf>
    <xf numFmtId="0" fontId="93" fillId="0" borderId="0" xfId="45" applyFont="1" applyBorder="1" applyAlignment="1">
      <alignment horizontal="centerContinuous" vertical="center"/>
    </xf>
    <xf numFmtId="0" fontId="96" fillId="0" borderId="0" xfId="45" applyFont="1" applyBorder="1" applyAlignment="1">
      <alignment vertical="center"/>
    </xf>
    <xf numFmtId="0" fontId="85" fillId="0" borderId="0" xfId="45" applyFont="1" applyFill="1" applyBorder="1" applyAlignment="1">
      <alignment horizontal="centerContinuous" vertical="center"/>
    </xf>
    <xf numFmtId="0" fontId="96" fillId="0" borderId="0" xfId="45" applyFont="1" applyFill="1" applyBorder="1" applyAlignment="1">
      <alignment vertical="center"/>
    </xf>
    <xf numFmtId="0" fontId="85" fillId="0" borderId="0" xfId="45" applyFont="1" applyFill="1" applyBorder="1" applyAlignment="1">
      <alignment horizontal="center" vertical="center"/>
    </xf>
    <xf numFmtId="0" fontId="85" fillId="0" borderId="0" xfId="45" applyFont="1" applyFill="1" applyBorder="1" applyAlignment="1">
      <alignment horizontal="left" vertical="center"/>
    </xf>
    <xf numFmtId="0" fontId="85" fillId="0" borderId="0" xfId="45" applyFont="1" applyBorder="1" applyAlignment="1">
      <alignment vertical="center" shrinkToFit="1"/>
    </xf>
    <xf numFmtId="0" fontId="85" fillId="0" borderId="1" xfId="45" applyFont="1" applyBorder="1" applyAlignment="1">
      <alignment horizontal="center" vertical="center"/>
    </xf>
    <xf numFmtId="0" fontId="85" fillId="0" borderId="17" xfId="45" applyFont="1" applyBorder="1" applyAlignment="1">
      <alignment horizontal="center" vertical="center"/>
    </xf>
    <xf numFmtId="0" fontId="85" fillId="0" borderId="0" xfId="45" applyFont="1" applyBorder="1" applyAlignment="1">
      <alignment horizontal="left" vertical="center" shrinkToFit="1"/>
    </xf>
    <xf numFmtId="0" fontId="85" fillId="0" borderId="1" xfId="45" applyFont="1" applyBorder="1" applyAlignment="1">
      <alignment horizontal="left" vertical="center"/>
    </xf>
    <xf numFmtId="0" fontId="85" fillId="0" borderId="16" xfId="45" applyFont="1" applyBorder="1" applyAlignment="1">
      <alignment horizontal="left" vertical="center"/>
    </xf>
    <xf numFmtId="0" fontId="85" fillId="0" borderId="25" xfId="45" applyFont="1" applyBorder="1" applyAlignment="1">
      <alignment horizontal="left" vertical="center"/>
    </xf>
    <xf numFmtId="0" fontId="85" fillId="0" borderId="27" xfId="45" applyFont="1" applyBorder="1" applyAlignment="1">
      <alignment horizontal="left" vertical="center"/>
    </xf>
    <xf numFmtId="0" fontId="85" fillId="0" borderId="0" xfId="45" applyFont="1" applyAlignment="1">
      <alignment horizontal="left" vertical="center"/>
    </xf>
    <xf numFmtId="0" fontId="89" fillId="0" borderId="0" xfId="45" applyFont="1" applyAlignment="1">
      <alignment horizontal="left" vertical="center"/>
    </xf>
    <xf numFmtId="0" fontId="58" fillId="0" borderId="0" xfId="46" applyFont="1" applyAlignment="1">
      <alignment vertical="center"/>
    </xf>
    <xf numFmtId="0" fontId="85" fillId="0" borderId="10" xfId="47" applyFont="1" applyBorder="1" applyAlignment="1">
      <alignment horizontal="left" vertical="center"/>
    </xf>
    <xf numFmtId="0" fontId="85" fillId="0" borderId="0" xfId="47" applyFont="1" applyAlignment="1">
      <alignment horizontal="left" vertical="center"/>
    </xf>
    <xf numFmtId="0" fontId="85" fillId="0" borderId="0" xfId="47" applyFont="1" applyBorder="1" applyAlignment="1">
      <alignment horizontal="left" vertical="center"/>
    </xf>
    <xf numFmtId="0" fontId="82" fillId="0" borderId="0" xfId="46" applyFont="1" applyAlignment="1">
      <alignment vertical="center"/>
    </xf>
    <xf numFmtId="0" fontId="82" fillId="0" borderId="29" xfId="47" applyFont="1" applyBorder="1" applyAlignment="1">
      <alignment horizontal="center" vertical="center" wrapText="1"/>
    </xf>
    <xf numFmtId="0" fontId="87" fillId="0" borderId="34" xfId="47" applyFont="1" applyBorder="1" applyAlignment="1">
      <alignment horizontal="center" vertical="center"/>
    </xf>
    <xf numFmtId="0" fontId="82" fillId="0" borderId="17" xfId="46" applyFont="1" applyBorder="1" applyAlignment="1">
      <alignment horizontal="center" vertical="center"/>
    </xf>
    <xf numFmtId="0" fontId="82" fillId="0" borderId="0" xfId="46" applyFont="1" applyAlignment="1">
      <alignment horizontal="left"/>
    </xf>
    <xf numFmtId="0" fontId="82" fillId="0" borderId="0" xfId="46" applyFont="1" applyAlignment="1">
      <alignment vertical="center" wrapText="1"/>
    </xf>
    <xf numFmtId="0" fontId="82" fillId="0" borderId="117" xfId="46" applyFont="1" applyBorder="1" applyAlignment="1">
      <alignment horizontal="center" vertical="center"/>
    </xf>
    <xf numFmtId="0" fontId="82" fillId="0" borderId="59" xfId="46" applyFont="1" applyBorder="1" applyAlignment="1">
      <alignment horizontal="center" vertical="center"/>
    </xf>
    <xf numFmtId="0" fontId="82" fillId="0" borderId="117" xfId="46" applyFont="1" applyBorder="1" applyAlignment="1">
      <alignment horizontal="center" vertical="center" wrapText="1"/>
    </xf>
    <xf numFmtId="0" fontId="82" fillId="0" borderId="108" xfId="46" applyFont="1" applyBorder="1" applyAlignment="1">
      <alignment horizontal="center" vertical="center"/>
    </xf>
    <xf numFmtId="0" fontId="82" fillId="0" borderId="61" xfId="46" applyFont="1" applyBorder="1" applyAlignment="1">
      <alignment horizontal="center" vertical="center"/>
    </xf>
    <xf numFmtId="0" fontId="82" fillId="0" borderId="118" xfId="46" applyFont="1" applyBorder="1" applyAlignment="1">
      <alignment horizontal="center" vertical="center" wrapText="1"/>
    </xf>
    <xf numFmtId="0" fontId="82" fillId="0" borderId="118" xfId="46" applyFont="1" applyBorder="1" applyAlignment="1">
      <alignment horizontal="center" vertical="center"/>
    </xf>
    <xf numFmtId="0" fontId="82" fillId="0" borderId="62" xfId="46" applyFont="1" applyBorder="1" applyAlignment="1">
      <alignment horizontal="center" vertical="center"/>
    </xf>
    <xf numFmtId="0" fontId="82" fillId="0" borderId="131" xfId="46" applyFont="1" applyBorder="1" applyAlignment="1">
      <alignment horizontal="center" vertical="center" wrapText="1"/>
    </xf>
    <xf numFmtId="0" fontId="82" fillId="0" borderId="110" xfId="46" applyFont="1" applyBorder="1" applyAlignment="1">
      <alignment horizontal="center" vertical="center"/>
    </xf>
    <xf numFmtId="0" fontId="82" fillId="0" borderId="45" xfId="46" applyFont="1" applyBorder="1" applyAlignment="1">
      <alignment horizontal="center" vertical="center"/>
    </xf>
    <xf numFmtId="0" fontId="82" fillId="0" borderId="131" xfId="46" applyFont="1" applyBorder="1" applyAlignment="1">
      <alignment horizontal="center" vertical="center"/>
    </xf>
    <xf numFmtId="0" fontId="82" fillId="0" borderId="0" xfId="46" applyFont="1" applyBorder="1" applyAlignment="1">
      <alignment horizontal="center" vertical="center" wrapText="1"/>
    </xf>
    <xf numFmtId="0" fontId="82" fillId="0" borderId="0" xfId="46" applyFont="1" applyBorder="1" applyAlignment="1">
      <alignment horizontal="left" vertical="center" wrapText="1"/>
    </xf>
    <xf numFmtId="0" fontId="100" fillId="0" borderId="0" xfId="51" applyFont="1" applyAlignment="1">
      <alignment horizontal="right" vertical="center"/>
    </xf>
    <xf numFmtId="0" fontId="82" fillId="0" borderId="0" xfId="46" applyFont="1" applyBorder="1" applyAlignment="1">
      <alignment horizontal="center" vertical="center"/>
    </xf>
    <xf numFmtId="0" fontId="58" fillId="0" borderId="0" xfId="46" applyFont="1" applyBorder="1" applyAlignment="1">
      <alignment vertical="center"/>
    </xf>
    <xf numFmtId="0" fontId="82" fillId="0" borderId="59" xfId="46" applyFont="1" applyBorder="1" applyAlignment="1">
      <alignment horizontal="center" vertical="center" wrapText="1"/>
    </xf>
    <xf numFmtId="0" fontId="82" fillId="0" borderId="11" xfId="46" applyFont="1" applyBorder="1" applyAlignment="1">
      <alignment horizontal="center" vertical="center" wrapText="1"/>
    </xf>
    <xf numFmtId="0" fontId="82" fillId="0" borderId="17" xfId="46" applyFont="1" applyBorder="1" applyAlignment="1">
      <alignment horizontal="center" vertical="center" wrapText="1"/>
    </xf>
    <xf numFmtId="0" fontId="68" fillId="0" borderId="0" xfId="51" applyFont="1" applyAlignment="1">
      <alignment vertical="center"/>
    </xf>
    <xf numFmtId="0" fontId="47" fillId="0" borderId="0" xfId="51" applyFont="1" applyAlignment="1">
      <alignment vertical="center"/>
    </xf>
    <xf numFmtId="0" fontId="47" fillId="0" borderId="0" xfId="51" applyFont="1" applyAlignment="1">
      <alignment horizontal="center" vertical="center"/>
    </xf>
    <xf numFmtId="0" fontId="101" fillId="0" borderId="0" xfId="51" applyFont="1" applyAlignment="1">
      <alignment horizontal="left" vertical="center"/>
    </xf>
    <xf numFmtId="0" fontId="74" fillId="0" borderId="0" xfId="51" applyFont="1" applyAlignment="1">
      <alignment horizontal="left" vertical="center"/>
    </xf>
    <xf numFmtId="0" fontId="75" fillId="0" borderId="0" xfId="51" applyFont="1" applyAlignment="1">
      <alignment vertical="center"/>
    </xf>
    <xf numFmtId="0" fontId="78" fillId="0" borderId="0" xfId="51" applyFont="1" applyAlignment="1">
      <alignment vertical="center"/>
    </xf>
    <xf numFmtId="0" fontId="76" fillId="0" borderId="0" xfId="51" applyFont="1" applyAlignment="1">
      <alignment vertical="center"/>
    </xf>
    <xf numFmtId="0" fontId="102" fillId="0" borderId="0" xfId="51" applyFont="1" applyAlignment="1">
      <alignment horizontal="left" vertical="center"/>
    </xf>
    <xf numFmtId="0" fontId="103" fillId="0" borderId="0" xfId="51" applyFont="1" applyAlignment="1">
      <alignment vertical="center"/>
    </xf>
    <xf numFmtId="0" fontId="47" fillId="0" borderId="53" xfId="51" applyFont="1" applyBorder="1" applyAlignment="1">
      <alignment vertical="center"/>
    </xf>
    <xf numFmtId="0" fontId="104" fillId="0" borderId="53" xfId="51" applyFont="1" applyBorder="1" applyAlignment="1">
      <alignment horizontal="right" vertical="center"/>
    </xf>
    <xf numFmtId="0" fontId="47" fillId="0" borderId="0" xfId="51" applyFont="1" applyAlignment="1">
      <alignment vertical="center" shrinkToFit="1"/>
    </xf>
    <xf numFmtId="0" fontId="101" fillId="0" borderId="0" xfId="51" applyFont="1" applyAlignment="1">
      <alignment vertical="center"/>
    </xf>
    <xf numFmtId="0" fontId="81" fillId="0" borderId="0" xfId="51" applyFont="1" applyAlignment="1">
      <alignment horizontal="right" vertical="center"/>
    </xf>
    <xf numFmtId="0" fontId="47" fillId="0" borderId="0" xfId="51" applyFont="1" applyBorder="1" applyAlignment="1">
      <alignment vertical="center"/>
    </xf>
    <xf numFmtId="0" fontId="47" fillId="0" borderId="0" xfId="51" applyFont="1" applyFill="1" applyBorder="1" applyAlignment="1">
      <alignment vertical="center"/>
    </xf>
    <xf numFmtId="0" fontId="68" fillId="0" borderId="0" xfId="51" applyFont="1" applyFill="1" applyBorder="1" applyAlignment="1">
      <alignment vertical="center"/>
    </xf>
    <xf numFmtId="0" fontId="101" fillId="0" borderId="0" xfId="51" applyFont="1" applyFill="1" applyBorder="1" applyAlignment="1">
      <alignment vertical="center"/>
    </xf>
    <xf numFmtId="0" fontId="68" fillId="0" borderId="0" xfId="51" applyFont="1" applyBorder="1" applyAlignment="1">
      <alignment vertical="center"/>
    </xf>
    <xf numFmtId="182" fontId="76" fillId="0" borderId="0" xfId="51" applyNumberFormat="1" applyFont="1" applyFill="1" applyBorder="1" applyAlignment="1" applyProtection="1">
      <alignment vertical="center"/>
      <protection locked="0"/>
    </xf>
    <xf numFmtId="0" fontId="30" fillId="0" borderId="0" xfId="0" applyFont="1" applyAlignment="1">
      <alignment vertical="center"/>
    </xf>
    <xf numFmtId="0" fontId="128" fillId="0" borderId="0" xfId="0" applyFont="1" applyAlignment="1">
      <alignment vertical="center"/>
    </xf>
    <xf numFmtId="0" fontId="128" fillId="0" borderId="0" xfId="0" applyFont="1" applyAlignment="1">
      <alignment horizontal="right" vertical="center"/>
    </xf>
    <xf numFmtId="0" fontId="30" fillId="0" borderId="0" xfId="0" applyFont="1" applyAlignment="1">
      <alignment horizontal="center" vertical="center"/>
    </xf>
    <xf numFmtId="0" fontId="32" fillId="0" borderId="5" xfId="0" applyFont="1" applyBorder="1" applyAlignment="1">
      <alignment vertical="center"/>
    </xf>
    <xf numFmtId="0" fontId="128" fillId="0" borderId="3" xfId="0" applyFont="1" applyBorder="1" applyAlignment="1">
      <alignment vertical="center"/>
    </xf>
    <xf numFmtId="0" fontId="128" fillId="0" borderId="5" xfId="0" applyFont="1" applyBorder="1" applyAlignment="1">
      <alignment vertical="center" wrapText="1"/>
    </xf>
    <xf numFmtId="0" fontId="32" fillId="0" borderId="5" xfId="0" applyFont="1" applyBorder="1" applyAlignment="1">
      <alignment vertical="center" wrapText="1"/>
    </xf>
    <xf numFmtId="0" fontId="34" fillId="0" borderId="0" xfId="0" applyFont="1" applyAlignment="1">
      <alignment vertical="center"/>
    </xf>
    <xf numFmtId="0" fontId="11" fillId="0" borderId="0" xfId="0" applyFont="1" applyAlignment="1">
      <alignment vertical="center"/>
    </xf>
    <xf numFmtId="0" fontId="108" fillId="0" borderId="0" xfId="0" applyFont="1" applyAlignment="1">
      <alignment vertical="center"/>
    </xf>
    <xf numFmtId="0" fontId="107" fillId="0" borderId="0" xfId="0" applyFont="1" applyAlignment="1">
      <alignment vertical="center"/>
    </xf>
    <xf numFmtId="0" fontId="3" fillId="11" borderId="5" xfId="58" applyFont="1" applyFill="1" applyBorder="1" applyAlignment="1">
      <alignment horizontal="centerContinuous" vertical="center"/>
    </xf>
    <xf numFmtId="0" fontId="109" fillId="11" borderId="12" xfId="49" applyFont="1" applyFill="1" applyBorder="1" applyAlignment="1">
      <alignment horizontal="centerContinuous" vertical="center"/>
    </xf>
    <xf numFmtId="0" fontId="109" fillId="11" borderId="62" xfId="49" applyFont="1" applyFill="1" applyBorder="1" applyAlignment="1">
      <alignment horizontal="centerContinuous" vertical="center"/>
    </xf>
    <xf numFmtId="0" fontId="48" fillId="11" borderId="31" xfId="58" applyFont="1" applyFill="1" applyBorder="1" applyAlignment="1">
      <alignment vertical="center"/>
    </xf>
    <xf numFmtId="0" fontId="27" fillId="11" borderId="49" xfId="49" applyFont="1" applyFill="1" applyBorder="1" applyAlignment="1">
      <alignment vertical="center"/>
    </xf>
    <xf numFmtId="0" fontId="27" fillId="11" borderId="61" xfId="49" applyFont="1" applyFill="1" applyBorder="1" applyAlignment="1">
      <alignment vertical="center"/>
    </xf>
    <xf numFmtId="0" fontId="48" fillId="11" borderId="54" xfId="58" applyFont="1" applyFill="1" applyBorder="1" applyAlignment="1">
      <alignment horizontal="centerContinuous" vertical="center"/>
    </xf>
    <xf numFmtId="0" fontId="27" fillId="11" borderId="53" xfId="49" applyFont="1" applyFill="1" applyBorder="1" applyAlignment="1">
      <alignment horizontal="centerContinuous" vertical="center"/>
    </xf>
    <xf numFmtId="0" fontId="27" fillId="11" borderId="55" xfId="49" applyFont="1" applyFill="1" applyBorder="1" applyAlignment="1">
      <alignment horizontal="centerContinuous" vertical="center"/>
    </xf>
    <xf numFmtId="0" fontId="3" fillId="11" borderId="25" xfId="58" applyFont="1" applyFill="1" applyBorder="1" applyAlignment="1">
      <alignment horizontal="centerContinuous" vertical="center"/>
    </xf>
    <xf numFmtId="0" fontId="109" fillId="11" borderId="14" xfId="49" applyFont="1" applyFill="1" applyBorder="1" applyAlignment="1">
      <alignment horizontal="centerContinuous" vertical="center"/>
    </xf>
    <xf numFmtId="0" fontId="109" fillId="11" borderId="181" xfId="49" applyFont="1" applyFill="1" applyBorder="1" applyAlignment="1">
      <alignment horizontal="centerContinuous" vertical="center"/>
    </xf>
    <xf numFmtId="0" fontId="17" fillId="11" borderId="172" xfId="58" applyFont="1" applyFill="1" applyBorder="1" applyAlignment="1">
      <alignment vertical="center"/>
    </xf>
    <xf numFmtId="0" fontId="27" fillId="11" borderId="167" xfId="49" applyFont="1" applyFill="1" applyBorder="1" applyAlignment="1">
      <alignment vertical="center"/>
    </xf>
    <xf numFmtId="0" fontId="27" fillId="11" borderId="173" xfId="49" applyFont="1" applyFill="1" applyBorder="1" applyAlignment="1">
      <alignment vertical="center"/>
    </xf>
    <xf numFmtId="0" fontId="3" fillId="11" borderId="5" xfId="58" applyFont="1" applyFill="1" applyBorder="1" applyAlignment="1">
      <alignment horizontal="centerContinuous" vertical="center" wrapText="1"/>
    </xf>
    <xf numFmtId="0" fontId="14" fillId="11" borderId="0" xfId="58" applyFont="1" applyFill="1" applyAlignment="1">
      <alignment horizontal="left" vertical="center"/>
    </xf>
    <xf numFmtId="0" fontId="14" fillId="11" borderId="0" xfId="49" applyFont="1" applyFill="1" applyAlignment="1">
      <alignment horizontal="left" vertical="center"/>
    </xf>
    <xf numFmtId="0" fontId="14" fillId="11" borderId="0" xfId="49" applyFont="1" applyFill="1" applyAlignment="1">
      <alignment vertical="center"/>
    </xf>
    <xf numFmtId="9" fontId="0" fillId="11" borderId="0" xfId="28" applyFont="1" applyFill="1" applyAlignment="1">
      <alignment vertical="center"/>
    </xf>
    <xf numFmtId="0" fontId="3" fillId="0" borderId="5" xfId="58" applyFont="1" applyFill="1" applyBorder="1" applyAlignment="1">
      <alignment horizontal="centerContinuous" vertical="center"/>
    </xf>
    <xf numFmtId="0" fontId="109" fillId="0" borderId="12" xfId="49" applyFont="1" applyFill="1" applyBorder="1" applyAlignment="1">
      <alignment horizontal="centerContinuous" vertical="center"/>
    </xf>
    <xf numFmtId="0" fontId="109" fillId="0" borderId="62" xfId="49" applyFont="1" applyFill="1" applyBorder="1" applyAlignment="1">
      <alignment horizontal="centerContinuous" vertical="center"/>
    </xf>
    <xf numFmtId="0" fontId="3" fillId="0" borderId="0" xfId="58" applyFont="1" applyFill="1" applyBorder="1" applyAlignment="1">
      <alignment horizontal="centerContinuous" vertical="center"/>
    </xf>
    <xf numFmtId="0" fontId="109" fillId="0" borderId="0" xfId="49" applyFont="1" applyFill="1" applyBorder="1" applyAlignment="1">
      <alignment horizontal="centerContinuous" vertical="center"/>
    </xf>
    <xf numFmtId="0" fontId="3" fillId="11" borderId="54" xfId="58" applyFont="1" applyFill="1" applyBorder="1" applyAlignment="1">
      <alignment horizontal="centerContinuous" vertical="center"/>
    </xf>
    <xf numFmtId="0" fontId="109" fillId="11" borderId="53" xfId="49" applyFont="1" applyFill="1" applyBorder="1" applyAlignment="1">
      <alignment horizontal="centerContinuous" vertical="center"/>
    </xf>
    <xf numFmtId="0" fontId="109" fillId="11" borderId="55" xfId="49" applyFont="1" applyFill="1" applyBorder="1" applyAlignment="1">
      <alignment horizontal="centerContinuous" vertical="center"/>
    </xf>
    <xf numFmtId="0" fontId="47" fillId="11" borderId="0" xfId="58" applyFont="1" applyFill="1" applyBorder="1" applyAlignment="1">
      <alignment horizontal="left" vertical="center" wrapText="1" shrinkToFit="1"/>
    </xf>
    <xf numFmtId="0" fontId="52" fillId="11" borderId="0" xfId="49" applyFont="1" applyFill="1" applyBorder="1" applyAlignment="1">
      <alignment vertical="center"/>
    </xf>
    <xf numFmtId="0" fontId="27" fillId="11" borderId="0" xfId="49" applyFont="1" applyFill="1" applyBorder="1" applyAlignment="1">
      <alignment vertical="center"/>
    </xf>
    <xf numFmtId="0" fontId="109" fillId="11" borderId="44" xfId="49" applyFont="1" applyFill="1" applyBorder="1" applyAlignment="1">
      <alignment horizontal="centerContinuous" vertical="center"/>
    </xf>
    <xf numFmtId="0" fontId="109" fillId="11" borderId="45" xfId="49" applyFont="1" applyFill="1" applyBorder="1" applyAlignment="1">
      <alignment horizontal="centerContinuous" vertical="center"/>
    </xf>
    <xf numFmtId="0" fontId="3" fillId="11" borderId="36" xfId="58" applyFont="1" applyFill="1" applyBorder="1" applyAlignment="1">
      <alignment horizontal="centerContinuous" vertical="center"/>
    </xf>
    <xf numFmtId="196" fontId="0" fillId="0" borderId="4" xfId="54" applyNumberFormat="1" applyFont="1" applyBorder="1" applyAlignment="1">
      <alignment horizontal="center" vertical="center" shrinkToFit="1"/>
    </xf>
    <xf numFmtId="0" fontId="37" fillId="0" borderId="0" xfId="63" applyFont="1" applyAlignment="1">
      <alignment vertical="center"/>
    </xf>
    <xf numFmtId="0" fontId="32" fillId="0" borderId="0" xfId="63" applyFont="1" applyAlignment="1">
      <alignment vertical="center"/>
    </xf>
    <xf numFmtId="0" fontId="109" fillId="0" borderId="0" xfId="63" applyFont="1">
      <alignment vertical="center"/>
    </xf>
    <xf numFmtId="0" fontId="109" fillId="0" borderId="0" xfId="63" applyFont="1" applyAlignment="1">
      <alignment vertical="center"/>
    </xf>
    <xf numFmtId="0" fontId="30" fillId="0" borderId="0" xfId="63" applyFont="1" applyBorder="1" applyAlignment="1">
      <alignment horizontal="center" vertical="center"/>
    </xf>
    <xf numFmtId="0" fontId="30" fillId="0" borderId="0" xfId="64" applyFont="1" applyBorder="1" applyAlignment="1">
      <alignment horizontal="center" vertical="center"/>
    </xf>
    <xf numFmtId="0" fontId="37" fillId="0" borderId="0" xfId="64" applyFont="1" applyBorder="1" applyAlignment="1">
      <alignment horizontal="center" vertical="center"/>
    </xf>
    <xf numFmtId="0" fontId="14" fillId="0" borderId="0" xfId="64" applyFont="1" applyBorder="1" applyAlignment="1">
      <alignment horizontal="center" vertical="center"/>
    </xf>
    <xf numFmtId="0" fontId="14" fillId="0" borderId="0" xfId="64" applyFont="1" applyBorder="1" applyAlignment="1">
      <alignment vertical="center"/>
    </xf>
    <xf numFmtId="0" fontId="109" fillId="0" borderId="0" xfId="64" applyFont="1" applyBorder="1" applyAlignment="1">
      <alignment vertical="center"/>
    </xf>
    <xf numFmtId="0" fontId="37" fillId="0" borderId="0" xfId="63" applyFont="1" applyBorder="1" applyAlignment="1">
      <alignment horizontal="center" vertical="center"/>
    </xf>
    <xf numFmtId="0" fontId="37" fillId="0" borderId="0" xfId="63" applyFont="1" applyBorder="1" applyAlignment="1">
      <alignment vertical="center"/>
    </xf>
    <xf numFmtId="0" fontId="109" fillId="0" borderId="0" xfId="63" applyFont="1" applyBorder="1" applyAlignment="1">
      <alignment vertical="center"/>
    </xf>
    <xf numFmtId="49" fontId="32" fillId="0" borderId="2" xfId="63" applyNumberFormat="1" applyFont="1" applyBorder="1" applyAlignment="1">
      <alignment horizontal="center" vertical="center"/>
    </xf>
    <xf numFmtId="0" fontId="0" fillId="0" borderId="0" xfId="0" applyProtection="1">
      <alignment vertical="center"/>
      <protection locked="0"/>
    </xf>
    <xf numFmtId="0" fontId="20" fillId="0" borderId="0" xfId="0" applyFont="1" applyAlignment="1" applyProtection="1">
      <alignment horizontal="left" vertical="center"/>
      <protection locked="0"/>
    </xf>
    <xf numFmtId="0" fontId="0" fillId="41" borderId="0" xfId="0" applyFill="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Continuous" vertical="center"/>
      <protection locked="0"/>
    </xf>
    <xf numFmtId="0" fontId="20" fillId="0" borderId="0" xfId="0" applyFont="1" applyAlignment="1" applyProtection="1">
      <alignment horizontal="right" vertical="center"/>
      <protection locked="0"/>
    </xf>
    <xf numFmtId="0" fontId="19" fillId="0" borderId="0" xfId="0" applyFont="1" applyProtection="1">
      <alignment vertical="center"/>
      <protection locked="0"/>
    </xf>
    <xf numFmtId="0" fontId="0" fillId="0" borderId="0" xfId="0" applyAlignment="1" applyProtection="1">
      <alignment horizontal="center" vertical="center"/>
      <protection locked="0"/>
    </xf>
    <xf numFmtId="0" fontId="0" fillId="41" borderId="0" xfId="0" applyFill="1" applyAlignment="1" applyProtection="1">
      <alignment horizontal="center" vertical="center" shrinkToFit="1"/>
      <protection locked="0"/>
    </xf>
    <xf numFmtId="0" fontId="0" fillId="41" borderId="12" xfId="0" applyFill="1" applyBorder="1" applyAlignment="1" applyProtection="1">
      <alignment horizontal="center" vertical="center"/>
      <protection locked="0"/>
    </xf>
    <xf numFmtId="0" fontId="0" fillId="42" borderId="12" xfId="0" applyFill="1" applyBorder="1" applyAlignment="1" applyProtection="1">
      <alignment horizontal="left" vertical="center"/>
      <protection locked="0"/>
    </xf>
    <xf numFmtId="0" fontId="0" fillId="42" borderId="0" xfId="0" applyFill="1" applyAlignment="1" applyProtection="1">
      <alignment horizontal="left" vertical="center"/>
      <protection locked="0"/>
    </xf>
    <xf numFmtId="0" fontId="130" fillId="0" borderId="0" xfId="0" applyFont="1" applyProtection="1">
      <alignment vertical="center"/>
      <protection locked="0"/>
    </xf>
    <xf numFmtId="0" fontId="26" fillId="0" borderId="0" xfId="0" applyFont="1" applyProtection="1">
      <alignment vertical="center"/>
      <protection locked="0"/>
    </xf>
    <xf numFmtId="0" fontId="2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18" fillId="0" borderId="0" xfId="0" applyFont="1" applyProtection="1">
      <alignment vertical="center"/>
      <protection locked="0"/>
    </xf>
    <xf numFmtId="0" fontId="12" fillId="0" borderId="0" xfId="0" applyFont="1" applyProtection="1">
      <alignment vertical="center"/>
      <protection locked="0"/>
    </xf>
    <xf numFmtId="0" fontId="0" fillId="0" borderId="0" xfId="0" applyAlignment="1" applyProtection="1">
      <alignment horizontal="right"/>
      <protection locked="0"/>
    </xf>
    <xf numFmtId="0" fontId="12" fillId="0" borderId="0" xfId="0" applyFont="1" applyAlignment="1" applyProtection="1">
      <alignment horizontal="right" vertical="center"/>
      <protection locked="0"/>
    </xf>
    <xf numFmtId="0" fontId="0" fillId="0" borderId="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41" borderId="2" xfId="0" applyFill="1" applyBorder="1" applyAlignment="1" applyProtection="1">
      <alignment vertical="center" shrinkToFit="1"/>
      <protection locked="0"/>
    </xf>
    <xf numFmtId="38" fontId="109" fillId="41" borderId="2" xfId="65" applyFont="1" applyFill="1" applyBorder="1" applyAlignment="1" applyProtection="1">
      <alignment vertical="center" shrinkToFit="1"/>
      <protection locked="0"/>
    </xf>
    <xf numFmtId="0" fontId="109" fillId="41" borderId="2" xfId="65" applyNumberFormat="1" applyFont="1" applyFill="1" applyBorder="1" applyAlignment="1" applyProtection="1">
      <alignment vertical="center" shrinkToFit="1"/>
      <protection locked="0"/>
    </xf>
    <xf numFmtId="38" fontId="0" fillId="0" borderId="33" xfId="65" applyFont="1" applyFill="1" applyBorder="1" applyAlignment="1" applyProtection="1">
      <alignment vertical="center" shrinkToFit="1"/>
    </xf>
    <xf numFmtId="0" fontId="0" fillId="0" borderId="0" xfId="0">
      <alignment vertical="center"/>
    </xf>
    <xf numFmtId="0" fontId="0" fillId="0" borderId="64" xfId="0"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38" fontId="0" fillId="0" borderId="35" xfId="65" applyFont="1" applyBorder="1" applyAlignment="1" applyProtection="1">
      <alignment vertical="center" shrinkToFit="1"/>
    </xf>
    <xf numFmtId="38" fontId="0" fillId="0" borderId="37" xfId="65" applyFont="1" applyBorder="1" applyAlignment="1" applyProtection="1">
      <alignment vertical="center" shrinkToFit="1"/>
    </xf>
    <xf numFmtId="0" fontId="0" fillId="0" borderId="0" xfId="0" applyAlignment="1" applyProtection="1">
      <alignment horizontal="center" vertical="center" shrinkToFit="1"/>
      <protection locked="0"/>
    </xf>
    <xf numFmtId="38" fontId="0" fillId="0" borderId="0" xfId="65" applyFont="1" applyBorder="1" applyAlignment="1" applyProtection="1">
      <alignment vertical="center" shrinkToFit="1"/>
    </xf>
    <xf numFmtId="0" fontId="0" fillId="0" borderId="0" xfId="0" applyAlignment="1" applyProtection="1">
      <alignment horizontal="right" vertical="center"/>
      <protection locked="0"/>
    </xf>
    <xf numFmtId="0" fontId="132" fillId="0" borderId="0" xfId="0" applyFont="1" applyProtection="1">
      <alignment vertical="center"/>
      <protection locked="0"/>
    </xf>
    <xf numFmtId="0" fontId="0" fillId="0" borderId="301" xfId="0" applyBorder="1" applyAlignment="1" applyProtection="1">
      <alignment horizontal="center" vertical="center"/>
      <protection locked="0"/>
    </xf>
    <xf numFmtId="0" fontId="109" fillId="0" borderId="301" xfId="65" applyNumberFormat="1" applyFont="1" applyFill="1" applyBorder="1" applyAlignment="1" applyProtection="1">
      <alignment vertical="center" shrinkToFit="1"/>
      <protection locked="0"/>
    </xf>
    <xf numFmtId="38" fontId="0" fillId="0" borderId="305" xfId="65" applyFont="1" applyFill="1" applyBorder="1" applyAlignment="1" applyProtection="1">
      <alignment vertical="center" shrinkToFit="1"/>
    </xf>
    <xf numFmtId="0" fontId="5" fillId="0" borderId="0" xfId="0" applyFont="1" applyProtection="1">
      <alignment vertical="center"/>
      <protection locked="0"/>
    </xf>
    <xf numFmtId="0" fontId="5" fillId="0" borderId="29"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181" fontId="0" fillId="0" borderId="0" xfId="0" applyNumberFormat="1">
      <alignment vertical="center"/>
    </xf>
    <xf numFmtId="0" fontId="0" fillId="0" borderId="0" xfId="0" applyAlignment="1" applyProtection="1">
      <alignment horizontal="center" vertical="center" wrapText="1"/>
      <protection locked="0"/>
    </xf>
    <xf numFmtId="181" fontId="0" fillId="0" borderId="0" xfId="0" applyNumberFormat="1" applyAlignment="1" applyProtection="1">
      <alignment vertical="center" shrinkToFit="1"/>
      <protection locked="0"/>
    </xf>
    <xf numFmtId="0" fontId="13"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0" fillId="41" borderId="3" xfId="0" applyFill="1" applyBorder="1" applyAlignment="1" applyProtection="1">
      <alignment vertical="center" shrinkToFit="1"/>
      <protection locked="0"/>
    </xf>
    <xf numFmtId="0" fontId="0" fillId="41" borderId="60" xfId="0" applyFill="1" applyBorder="1" applyAlignment="1" applyProtection="1">
      <alignment vertical="center" shrinkToFit="1"/>
      <protection locked="0"/>
    </xf>
    <xf numFmtId="38" fontId="109" fillId="41" borderId="60" xfId="65" applyFont="1" applyFill="1" applyBorder="1" applyAlignment="1" applyProtection="1">
      <alignment vertical="center" shrinkToFit="1"/>
      <protection locked="0"/>
    </xf>
    <xf numFmtId="0" fontId="109" fillId="41" borderId="60" xfId="65" applyNumberFormat="1" applyFont="1" applyFill="1" applyBorder="1" applyAlignment="1" applyProtection="1">
      <alignment vertical="center" shrinkToFit="1"/>
      <protection locked="0"/>
    </xf>
    <xf numFmtId="0" fontId="25" fillId="0" borderId="132" xfId="57" applyFont="1" applyBorder="1" applyAlignment="1">
      <alignment horizontal="center" vertical="center" wrapText="1" shrinkToFit="1"/>
    </xf>
    <xf numFmtId="0" fontId="25" fillId="0" borderId="133" xfId="57" applyFont="1" applyBorder="1" applyAlignment="1">
      <alignment horizontal="center" vertical="center" shrinkToFit="1"/>
    </xf>
    <xf numFmtId="0" fontId="4" fillId="0" borderId="134" xfId="57" applyFont="1" applyBorder="1" applyAlignment="1">
      <alignment horizontal="center" vertical="center" shrinkToFit="1"/>
    </xf>
    <xf numFmtId="0" fontId="4" fillId="0" borderId="125" xfId="57" applyFont="1" applyBorder="1" applyAlignment="1">
      <alignment horizontal="center" vertical="center" shrinkToFit="1"/>
    </xf>
    <xf numFmtId="0" fontId="4" fillId="0" borderId="127" xfId="57" applyFont="1" applyBorder="1" applyAlignment="1">
      <alignment horizontal="center" vertical="center" shrinkToFit="1"/>
    </xf>
    <xf numFmtId="0" fontId="7" fillId="0" borderId="135" xfId="57" applyFont="1" applyFill="1" applyBorder="1" applyAlignment="1" applyProtection="1">
      <alignment horizontal="center" vertical="center" textRotation="255" wrapText="1" shrinkToFit="1"/>
    </xf>
    <xf numFmtId="0" fontId="7" fillId="0" borderId="60" xfId="57" applyFont="1" applyFill="1" applyBorder="1" applyAlignment="1" applyProtection="1">
      <alignment horizontal="center" vertical="center" textRotation="255" wrapText="1" shrinkToFit="1"/>
    </xf>
    <xf numFmtId="0" fontId="7" fillId="0" borderId="136" xfId="57" applyFont="1" applyFill="1" applyBorder="1" applyAlignment="1" applyProtection="1">
      <alignment horizontal="center" vertical="center" textRotation="255" wrapText="1" shrinkToFit="1"/>
    </xf>
    <xf numFmtId="0" fontId="7" fillId="0" borderId="27" xfId="57" applyFont="1" applyFill="1" applyBorder="1" applyAlignment="1" applyProtection="1">
      <alignment horizontal="center" vertical="center" textRotation="255" wrapText="1" shrinkToFit="1"/>
    </xf>
    <xf numFmtId="0" fontId="3" fillId="0" borderId="5" xfId="57" applyFont="1" applyFill="1" applyBorder="1" applyAlignment="1">
      <alignment horizontal="left" vertical="center" shrinkToFit="1"/>
    </xf>
    <xf numFmtId="0" fontId="3" fillId="0" borderId="12" xfId="57" applyFont="1" applyFill="1" applyBorder="1" applyAlignment="1">
      <alignment horizontal="left" vertical="center" shrinkToFit="1"/>
    </xf>
    <xf numFmtId="0" fontId="3" fillId="0" borderId="13" xfId="57" applyFont="1" applyFill="1" applyBorder="1" applyAlignment="1">
      <alignment horizontal="left" vertical="center" shrinkToFit="1"/>
    </xf>
    <xf numFmtId="0" fontId="3" fillId="0" borderId="5" xfId="57" applyFont="1" applyFill="1" applyBorder="1" applyAlignment="1">
      <alignment horizontal="center" vertical="center"/>
    </xf>
    <xf numFmtId="0" fontId="3" fillId="0" borderId="13" xfId="57" applyFont="1" applyFill="1" applyBorder="1" applyAlignment="1">
      <alignment horizontal="center" vertical="center"/>
    </xf>
    <xf numFmtId="57" fontId="3" fillId="0" borderId="5" xfId="57" applyNumberFormat="1" applyFont="1" applyFill="1" applyBorder="1" applyAlignment="1">
      <alignment horizontal="center" vertical="center" shrinkToFit="1"/>
    </xf>
    <xf numFmtId="57" fontId="3" fillId="0" borderId="12" xfId="57" applyNumberFormat="1" applyFont="1" applyFill="1" applyBorder="1" applyAlignment="1">
      <alignment horizontal="center" vertical="center" shrinkToFit="1"/>
    </xf>
    <xf numFmtId="57" fontId="3" fillId="0" borderId="13" xfId="57" applyNumberFormat="1" applyFont="1" applyFill="1" applyBorder="1" applyAlignment="1">
      <alignment horizontal="center" vertical="center" shrinkToFit="1"/>
    </xf>
    <xf numFmtId="0" fontId="3" fillId="0" borderId="5" xfId="57" applyFont="1" applyFill="1" applyBorder="1" applyAlignment="1">
      <alignment horizontal="center" vertical="center" shrinkToFit="1"/>
    </xf>
    <xf numFmtId="0" fontId="3" fillId="0" borderId="12" xfId="57" applyFont="1" applyFill="1" applyBorder="1" applyAlignment="1">
      <alignment horizontal="center" vertical="center" shrinkToFit="1"/>
    </xf>
    <xf numFmtId="0" fontId="3" fillId="0" borderId="13" xfId="57" applyFont="1" applyFill="1" applyBorder="1" applyAlignment="1">
      <alignment horizontal="center" vertical="center" shrinkToFit="1"/>
    </xf>
    <xf numFmtId="57" fontId="3" fillId="0" borderId="5" xfId="57" applyNumberFormat="1" applyFont="1" applyFill="1" applyBorder="1" applyAlignment="1">
      <alignment horizontal="center" vertical="center"/>
    </xf>
    <xf numFmtId="57" fontId="3" fillId="0" borderId="12" xfId="57" applyNumberFormat="1" applyFont="1" applyFill="1" applyBorder="1" applyAlignment="1">
      <alignment horizontal="center" vertical="center"/>
    </xf>
    <xf numFmtId="57" fontId="3" fillId="0" borderId="13" xfId="57" applyNumberFormat="1" applyFont="1" applyFill="1" applyBorder="1" applyAlignment="1">
      <alignment horizontal="center" vertical="center"/>
    </xf>
    <xf numFmtId="0" fontId="4" fillId="0" borderId="132" xfId="57" applyFont="1" applyBorder="1" applyAlignment="1">
      <alignment horizontal="center" vertical="center" shrinkToFit="1"/>
    </xf>
    <xf numFmtId="0" fontId="4" fillId="0" borderId="133" xfId="57" applyFont="1" applyBorder="1" applyAlignment="1">
      <alignment horizontal="center" vertical="center" shrinkToFit="1"/>
    </xf>
    <xf numFmtId="0" fontId="6" fillId="0" borderId="0" xfId="57" applyFont="1" applyBorder="1" applyAlignment="1">
      <alignment horizontal="center" vertical="top" wrapText="1"/>
    </xf>
    <xf numFmtId="0" fontId="3" fillId="0" borderId="12" xfId="57" applyFont="1" applyFill="1" applyBorder="1" applyAlignment="1">
      <alignment horizontal="center" vertical="center"/>
    </xf>
    <xf numFmtId="49" fontId="3" fillId="0" borderId="5" xfId="57" applyNumberFormat="1" applyFont="1" applyBorder="1" applyAlignment="1">
      <alignment horizontal="center" vertical="center"/>
    </xf>
    <xf numFmtId="49" fontId="3" fillId="0" borderId="12" xfId="57" applyNumberFormat="1" applyFont="1" applyBorder="1" applyAlignment="1">
      <alignment horizontal="center" vertical="center"/>
    </xf>
    <xf numFmtId="49" fontId="3" fillId="0" borderId="62" xfId="57" applyNumberFormat="1" applyFont="1" applyBorder="1" applyAlignment="1">
      <alignment horizontal="center" vertical="center"/>
    </xf>
    <xf numFmtId="49" fontId="3" fillId="0" borderId="2" xfId="57" applyNumberFormat="1" applyFont="1" applyBorder="1" applyAlignment="1">
      <alignment horizontal="center" vertical="center"/>
    </xf>
    <xf numFmtId="49" fontId="3" fillId="0" borderId="33" xfId="57" applyNumberFormat="1" applyFont="1" applyBorder="1" applyAlignment="1">
      <alignment horizontal="center" vertical="center"/>
    </xf>
    <xf numFmtId="0" fontId="3" fillId="0" borderId="0" xfId="57" applyFont="1" applyBorder="1" applyAlignment="1">
      <alignment horizontal="center" vertical="center" wrapText="1"/>
    </xf>
    <xf numFmtId="0" fontId="3" fillId="0" borderId="19" xfId="57" applyFont="1" applyBorder="1" applyAlignment="1">
      <alignment horizontal="center" vertical="center" wrapText="1"/>
    </xf>
    <xf numFmtId="0" fontId="3" fillId="0" borderId="14" xfId="57" applyFont="1" applyBorder="1" applyAlignment="1">
      <alignment horizontal="center" vertical="center" wrapText="1"/>
    </xf>
    <xf numFmtId="0" fontId="3" fillId="0" borderId="27" xfId="57" applyFont="1" applyBorder="1" applyAlignment="1">
      <alignment horizontal="center" vertical="center" wrapText="1"/>
    </xf>
    <xf numFmtId="49" fontId="3" fillId="0" borderId="53" xfId="57" applyNumberFormat="1" applyFont="1" applyFill="1" applyBorder="1" applyAlignment="1">
      <alignment horizontal="center" vertical="center"/>
    </xf>
    <xf numFmtId="49" fontId="3" fillId="0" borderId="43" xfId="57" applyNumberFormat="1" applyFont="1" applyFill="1" applyBorder="1" applyAlignment="1">
      <alignment horizontal="left" vertical="center"/>
    </xf>
    <xf numFmtId="49" fontId="3" fillId="0" borderId="66" xfId="57" applyNumberFormat="1" applyFont="1" applyFill="1" applyBorder="1" applyAlignment="1">
      <alignment horizontal="left" vertical="center"/>
    </xf>
    <xf numFmtId="49" fontId="3" fillId="0" borderId="145" xfId="57" applyNumberFormat="1" applyFont="1" applyBorder="1" applyAlignment="1">
      <alignment horizontal="left" vertical="center"/>
    </xf>
    <xf numFmtId="49" fontId="3" fillId="0" borderId="146" xfId="57" applyNumberFormat="1" applyFont="1" applyBorder="1" applyAlignment="1">
      <alignment horizontal="left" vertical="center"/>
    </xf>
    <xf numFmtId="0" fontId="3" fillId="0" borderId="147" xfId="57" applyFont="1" applyFill="1" applyBorder="1" applyAlignment="1">
      <alignment horizontal="center" vertical="center" wrapText="1"/>
    </xf>
    <xf numFmtId="0" fontId="3" fillId="0" borderId="148" xfId="57" applyFont="1" applyFill="1" applyBorder="1" applyAlignment="1">
      <alignment horizontal="center" vertical="center" wrapText="1"/>
    </xf>
    <xf numFmtId="0" fontId="6" fillId="0" borderId="138" xfId="57" applyFont="1" applyBorder="1" applyAlignment="1">
      <alignment horizontal="center" vertical="center"/>
    </xf>
    <xf numFmtId="0" fontId="3" fillId="0" borderId="10" xfId="57" applyFont="1" applyFill="1" applyBorder="1" applyAlignment="1">
      <alignment horizontal="center" vertical="center" shrinkToFit="1"/>
    </xf>
    <xf numFmtId="0" fontId="3" fillId="0" borderId="0" xfId="57" applyFont="1" applyFill="1" applyBorder="1" applyAlignment="1">
      <alignment horizontal="center" vertical="center" shrinkToFit="1"/>
    </xf>
    <xf numFmtId="0" fontId="3" fillId="0" borderId="14" xfId="57" applyFont="1" applyFill="1" applyBorder="1" applyAlignment="1">
      <alignment horizontal="center" vertical="center" shrinkToFit="1"/>
    </xf>
    <xf numFmtId="0" fontId="3" fillId="0" borderId="27" xfId="57" applyFont="1" applyFill="1" applyBorder="1" applyAlignment="1">
      <alignment horizontal="center" vertical="center" shrinkToFit="1"/>
    </xf>
    <xf numFmtId="57" fontId="3" fillId="0" borderId="25" xfId="57" applyNumberFormat="1" applyFont="1" applyFill="1" applyBorder="1" applyAlignment="1">
      <alignment horizontal="center" vertical="center"/>
    </xf>
    <xf numFmtId="0" fontId="3" fillId="0" borderId="14" xfId="57" applyFont="1" applyFill="1" applyBorder="1" applyAlignment="1">
      <alignment horizontal="center" vertical="center"/>
    </xf>
    <xf numFmtId="0" fontId="3" fillId="0" borderId="27" xfId="57" applyFont="1" applyFill="1" applyBorder="1" applyAlignment="1">
      <alignment horizontal="center" vertical="center"/>
    </xf>
    <xf numFmtId="0" fontId="3" fillId="0" borderId="128" xfId="57" applyFont="1" applyFill="1" applyBorder="1" applyAlignment="1">
      <alignment horizontal="center" vertical="center"/>
    </xf>
    <xf numFmtId="0" fontId="3" fillId="0" borderId="1" xfId="57" applyFont="1" applyFill="1" applyBorder="1" applyAlignment="1">
      <alignment horizontal="center" vertical="center"/>
    </xf>
    <xf numFmtId="0" fontId="3" fillId="0" borderId="139" xfId="57" applyFont="1" applyFill="1" applyBorder="1" applyAlignment="1">
      <alignment horizontal="center" vertical="center"/>
    </xf>
    <xf numFmtId="0" fontId="3" fillId="0" borderId="53" xfId="57" applyFont="1" applyBorder="1" applyAlignment="1">
      <alignment horizontal="center" vertical="center" wrapText="1"/>
    </xf>
    <xf numFmtId="0" fontId="3" fillId="0" borderId="60" xfId="57" applyFont="1" applyBorder="1" applyAlignment="1">
      <alignment horizontal="center" vertical="center" wrapText="1"/>
    </xf>
    <xf numFmtId="0" fontId="3" fillId="0" borderId="16" xfId="57" applyFont="1" applyBorder="1" applyAlignment="1">
      <alignment horizontal="center" vertical="center" wrapText="1"/>
    </xf>
    <xf numFmtId="0" fontId="3" fillId="0" borderId="140" xfId="57" applyFont="1" applyBorder="1" applyAlignment="1">
      <alignment horizontal="center" vertical="center" wrapText="1"/>
    </xf>
    <xf numFmtId="0" fontId="3" fillId="0" borderId="132" xfId="57" applyFont="1" applyFill="1" applyBorder="1" applyAlignment="1">
      <alignment horizontal="center" vertical="center"/>
    </xf>
    <xf numFmtId="0" fontId="3" fillId="0" borderId="125" xfId="57" applyFont="1" applyFill="1" applyBorder="1" applyAlignment="1">
      <alignment horizontal="center" vertical="center"/>
    </xf>
    <xf numFmtId="0" fontId="3" fillId="0" borderId="127" xfId="57" applyFont="1" applyFill="1" applyBorder="1" applyAlignment="1">
      <alignment horizontal="center" vertical="center"/>
    </xf>
    <xf numFmtId="0" fontId="3" fillId="0" borderId="140" xfId="57" applyFont="1" applyFill="1" applyBorder="1" applyAlignment="1">
      <alignment horizontal="center" vertical="center"/>
    </xf>
    <xf numFmtId="0" fontId="3" fillId="0" borderId="41" xfId="57" applyFont="1" applyFill="1" applyBorder="1" applyAlignment="1">
      <alignment horizontal="center" vertical="center"/>
    </xf>
    <xf numFmtId="0" fontId="3" fillId="0" borderId="69" xfId="57" applyFont="1" applyFill="1" applyBorder="1" applyAlignment="1">
      <alignment horizontal="center" vertical="center"/>
    </xf>
    <xf numFmtId="0" fontId="6" fillId="0" borderId="5" xfId="57" applyFont="1" applyBorder="1" applyAlignment="1">
      <alignment horizontal="center" vertical="center" shrinkToFit="1"/>
    </xf>
    <xf numFmtId="0" fontId="6" fillId="0" borderId="12" xfId="57" applyFont="1" applyBorder="1" applyAlignment="1">
      <alignment horizontal="center" vertical="center" shrinkToFit="1"/>
    </xf>
    <xf numFmtId="0" fontId="6" fillId="0" borderId="13" xfId="57" applyFont="1" applyBorder="1" applyAlignment="1">
      <alignment horizontal="center" vertical="center" shrinkToFit="1"/>
    </xf>
    <xf numFmtId="0" fontId="6" fillId="0" borderId="2" xfId="57" applyFont="1" applyBorder="1" applyAlignment="1">
      <alignment horizontal="center" vertical="center"/>
    </xf>
    <xf numFmtId="0" fontId="6" fillId="0" borderId="141" xfId="57" applyFont="1" applyBorder="1" applyAlignment="1">
      <alignment horizontal="center" vertical="center"/>
    </xf>
    <xf numFmtId="0" fontId="3" fillId="0" borderId="116" xfId="57" applyFont="1" applyBorder="1" applyAlignment="1">
      <alignment horizontal="center" vertical="center" textRotation="255" shrinkToFit="1"/>
    </xf>
    <xf numFmtId="0" fontId="3" fillId="0" borderId="65" xfId="57" applyFont="1" applyBorder="1" applyAlignment="1">
      <alignment horizontal="center" vertical="center" textRotation="255" shrinkToFit="1"/>
    </xf>
    <xf numFmtId="0" fontId="3" fillId="0" borderId="68" xfId="57" applyFont="1" applyBorder="1" applyAlignment="1">
      <alignment horizontal="center" vertical="center" textRotation="255" shrinkToFit="1"/>
    </xf>
    <xf numFmtId="0" fontId="3" fillId="0" borderId="142" xfId="57" applyFont="1" applyBorder="1" applyAlignment="1">
      <alignment horizontal="center" vertical="center"/>
    </xf>
    <xf numFmtId="0" fontId="3" fillId="0" borderId="49" xfId="57" applyFont="1" applyBorder="1" applyAlignment="1">
      <alignment horizontal="center" vertical="center"/>
    </xf>
    <xf numFmtId="0" fontId="3" fillId="0" borderId="61" xfId="57" applyFont="1" applyBorder="1" applyAlignment="1">
      <alignment horizontal="center" vertical="center"/>
    </xf>
    <xf numFmtId="0" fontId="3" fillId="0" borderId="65" xfId="57" applyFont="1" applyBorder="1" applyAlignment="1">
      <alignment horizontal="center" vertical="center" wrapText="1"/>
    </xf>
    <xf numFmtId="0" fontId="3" fillId="0" borderId="0" xfId="57" applyFont="1" applyBorder="1" applyAlignment="1">
      <alignment horizontal="center" vertical="center"/>
    </xf>
    <xf numFmtId="0" fontId="3" fillId="0" borderId="11" xfId="57" applyFont="1" applyBorder="1" applyAlignment="1">
      <alignment horizontal="center" vertical="center"/>
    </xf>
    <xf numFmtId="0" fontId="3" fillId="0" borderId="68" xfId="57" applyFont="1" applyBorder="1" applyAlignment="1">
      <alignment horizontal="center" vertical="center"/>
    </xf>
    <xf numFmtId="0" fontId="3" fillId="0" borderId="16" xfId="57" applyFont="1" applyBorder="1" applyAlignment="1">
      <alignment horizontal="center" vertical="center"/>
    </xf>
    <xf numFmtId="0" fontId="3" fillId="0" borderId="17" xfId="57" applyFont="1" applyBorder="1" applyAlignment="1">
      <alignment horizontal="center" vertical="center"/>
    </xf>
    <xf numFmtId="0" fontId="3" fillId="0" borderId="53" xfId="57" applyFont="1" applyBorder="1" applyAlignment="1">
      <alignment horizontal="center" vertical="center"/>
    </xf>
    <xf numFmtId="0" fontId="3" fillId="0" borderId="55" xfId="57" applyFont="1" applyBorder="1" applyAlignment="1">
      <alignment horizontal="center" vertical="center"/>
    </xf>
    <xf numFmtId="0" fontId="7" fillId="0" borderId="16" xfId="57" applyFont="1" applyFill="1" applyBorder="1" applyAlignment="1" applyProtection="1">
      <alignment horizontal="center" vertical="center" textRotation="255" wrapText="1" shrinkToFit="1"/>
    </xf>
    <xf numFmtId="0" fontId="0" fillId="0" borderId="140" xfId="45" applyFont="1" applyBorder="1" applyAlignment="1">
      <alignment vertical="center" textRotation="255" wrapText="1" shrinkToFit="1"/>
    </xf>
    <xf numFmtId="0" fontId="3" fillId="0" borderId="43" xfId="57" applyFont="1" applyFill="1" applyBorder="1" applyAlignment="1">
      <alignment horizontal="left" vertical="center" shrinkToFit="1"/>
    </xf>
    <xf numFmtId="0" fontId="3" fillId="0" borderId="10" xfId="57" applyFont="1" applyFill="1" applyBorder="1" applyAlignment="1">
      <alignment horizontal="center" vertical="center"/>
    </xf>
    <xf numFmtId="0" fontId="3" fillId="0" borderId="19" xfId="57" applyFont="1" applyFill="1" applyBorder="1" applyAlignment="1">
      <alignment horizontal="center" vertical="center"/>
    </xf>
    <xf numFmtId="57" fontId="3" fillId="0" borderId="10" xfId="57" applyNumberFormat="1" applyFont="1" applyFill="1" applyBorder="1" applyAlignment="1">
      <alignment horizontal="center" vertical="center" shrinkToFit="1"/>
    </xf>
    <xf numFmtId="0" fontId="3" fillId="0" borderId="19" xfId="57" applyFont="1" applyFill="1" applyBorder="1" applyAlignment="1">
      <alignment horizontal="center" vertical="center" shrinkToFit="1"/>
    </xf>
    <xf numFmtId="0" fontId="3" fillId="0" borderId="5" xfId="57" applyFont="1" applyFill="1" applyBorder="1" applyAlignment="1">
      <alignment vertical="center" wrapText="1"/>
    </xf>
    <xf numFmtId="0" fontId="3" fillId="0" borderId="12" xfId="57" applyFont="1" applyFill="1" applyBorder="1" applyAlignment="1">
      <alignment vertical="center"/>
    </xf>
    <xf numFmtId="0" fontId="3" fillId="0" borderId="62" xfId="57" applyFont="1" applyFill="1" applyBorder="1" applyAlignment="1">
      <alignment vertical="center"/>
    </xf>
    <xf numFmtId="0" fontId="3" fillId="0" borderId="15" xfId="57" applyFont="1" applyFill="1" applyBorder="1" applyAlignment="1">
      <alignment vertical="center" wrapText="1"/>
    </xf>
    <xf numFmtId="0" fontId="3" fillId="0" borderId="16" xfId="57" applyFont="1" applyFill="1" applyBorder="1" applyAlignment="1">
      <alignment vertical="center"/>
    </xf>
    <xf numFmtId="0" fontId="3" fillId="0" borderId="17" xfId="57" applyFont="1" applyFill="1" applyBorder="1" applyAlignment="1">
      <alignment vertical="center"/>
    </xf>
    <xf numFmtId="0" fontId="3" fillId="0" borderId="5" xfId="57" applyFont="1" applyFill="1" applyBorder="1" applyAlignment="1">
      <alignment horizontal="center" vertical="center" wrapText="1"/>
    </xf>
    <xf numFmtId="0" fontId="3" fillId="0" borderId="12" xfId="57" applyFont="1" applyFill="1" applyBorder="1" applyAlignment="1">
      <alignment horizontal="center" vertical="center" wrapText="1"/>
    </xf>
    <xf numFmtId="0" fontId="3" fillId="0" borderId="62" xfId="57" applyFont="1" applyFill="1" applyBorder="1" applyAlignment="1">
      <alignment horizontal="center" vertical="center" wrapText="1"/>
    </xf>
    <xf numFmtId="49" fontId="3" fillId="0" borderId="143" xfId="57" applyNumberFormat="1" applyFont="1" applyBorder="1" applyAlignment="1">
      <alignment horizontal="left" vertical="center"/>
    </xf>
    <xf numFmtId="49" fontId="3" fillId="0" borderId="144" xfId="57" applyNumberFormat="1" applyFont="1" applyBorder="1" applyAlignment="1">
      <alignment horizontal="left" vertical="center"/>
    </xf>
    <xf numFmtId="0" fontId="3" fillId="0" borderId="117" xfId="57" applyFont="1" applyFill="1" applyBorder="1" applyAlignment="1">
      <alignment horizontal="center" vertical="center" textRotation="255" wrapText="1" shrinkToFit="1"/>
    </xf>
    <xf numFmtId="0" fontId="3" fillId="0" borderId="118" xfId="57" applyFont="1" applyFill="1" applyBorder="1" applyAlignment="1">
      <alignment horizontal="center" vertical="center" textRotation="255" wrapText="1" shrinkToFit="1"/>
    </xf>
    <xf numFmtId="0" fontId="3" fillId="0" borderId="131" xfId="57" applyFont="1" applyFill="1" applyBorder="1" applyAlignment="1">
      <alignment horizontal="center" vertical="center" textRotation="255" wrapText="1" shrinkToFit="1"/>
    </xf>
    <xf numFmtId="0" fontId="3" fillId="0" borderId="30" xfId="57" applyFont="1" applyFill="1" applyBorder="1" applyAlignment="1">
      <alignment horizontal="left" vertical="center" wrapText="1"/>
    </xf>
    <xf numFmtId="0" fontId="3" fillId="0" borderId="18" xfId="57" applyFont="1" applyFill="1" applyBorder="1" applyAlignment="1">
      <alignment horizontal="left" vertical="center" wrapText="1"/>
    </xf>
    <xf numFmtId="0" fontId="3" fillId="0" borderId="128" xfId="57" applyFont="1" applyFill="1" applyBorder="1" applyAlignment="1">
      <alignment horizontal="center" vertical="center" wrapText="1"/>
    </xf>
    <xf numFmtId="0" fontId="3" fillId="0" borderId="1" xfId="57" applyFont="1" applyFill="1" applyBorder="1" applyAlignment="1">
      <alignment horizontal="center" vertical="center" wrapText="1"/>
    </xf>
    <xf numFmtId="0" fontId="3" fillId="0" borderId="139" xfId="57" applyFont="1" applyFill="1" applyBorder="1" applyAlignment="1">
      <alignment horizontal="center" vertical="center" wrapText="1"/>
    </xf>
    <xf numFmtId="0" fontId="8" fillId="0" borderId="128" xfId="57" applyFont="1" applyFill="1" applyBorder="1" applyAlignment="1">
      <alignment horizontal="center" vertical="center" wrapText="1"/>
    </xf>
    <xf numFmtId="0" fontId="8" fillId="0" borderId="1" xfId="57" applyFont="1" applyFill="1" applyBorder="1" applyAlignment="1">
      <alignment horizontal="center" vertical="center"/>
    </xf>
    <xf numFmtId="0" fontId="8" fillId="0" borderId="59" xfId="57" applyFont="1" applyFill="1" applyBorder="1" applyAlignment="1">
      <alignment horizontal="center" vertical="center"/>
    </xf>
    <xf numFmtId="0" fontId="3" fillId="0" borderId="118" xfId="57" applyFont="1" applyBorder="1" applyAlignment="1">
      <alignment horizontal="center" vertical="center" textRotation="255" shrinkToFit="1"/>
    </xf>
    <xf numFmtId="0" fontId="0" fillId="0" borderId="118" xfId="45" applyFont="1" applyBorder="1" applyAlignment="1">
      <alignment horizontal="center" vertical="center" textRotation="255" shrinkToFit="1"/>
    </xf>
    <xf numFmtId="0" fontId="0" fillId="0" borderId="131" xfId="45" applyFont="1" applyBorder="1" applyAlignment="1">
      <alignment horizontal="center" vertical="center" textRotation="255" shrinkToFit="1"/>
    </xf>
    <xf numFmtId="0" fontId="3" fillId="0" borderId="12" xfId="57" applyFont="1" applyBorder="1" applyAlignment="1">
      <alignment horizontal="center" vertical="center" wrapText="1"/>
    </xf>
    <xf numFmtId="0" fontId="3" fillId="0" borderId="13" xfId="57" applyFont="1" applyBorder="1" applyAlignment="1">
      <alignment horizontal="center" vertical="center" wrapText="1"/>
    </xf>
    <xf numFmtId="49" fontId="3" fillId="0" borderId="149" xfId="57" applyNumberFormat="1" applyFont="1" applyFill="1" applyBorder="1" applyAlignment="1">
      <alignment horizontal="left" vertical="center"/>
    </xf>
    <xf numFmtId="49" fontId="3" fillId="0" borderId="150" xfId="57" applyNumberFormat="1" applyFont="1" applyFill="1" applyBorder="1" applyAlignment="1">
      <alignment horizontal="left" vertical="center"/>
    </xf>
    <xf numFmtId="49" fontId="3" fillId="0" borderId="151" xfId="57" applyNumberFormat="1" applyFont="1" applyFill="1" applyBorder="1" applyAlignment="1">
      <alignment horizontal="left" vertical="center"/>
    </xf>
    <xf numFmtId="0" fontId="3" fillId="0" borderId="152" xfId="57" applyFont="1" applyFill="1" applyBorder="1" applyAlignment="1">
      <alignment horizontal="center" vertical="center" wrapText="1"/>
    </xf>
    <xf numFmtId="0" fontId="3" fillId="0" borderId="145" xfId="57" applyFont="1" applyFill="1" applyBorder="1" applyAlignment="1">
      <alignment horizontal="center" vertical="center" wrapText="1"/>
    </xf>
    <xf numFmtId="49" fontId="3" fillId="0" borderId="153" xfId="57" applyNumberFormat="1" applyFont="1" applyFill="1" applyBorder="1" applyAlignment="1">
      <alignment horizontal="left" vertical="center"/>
    </xf>
    <xf numFmtId="49" fontId="3" fillId="0" borderId="154" xfId="57" applyNumberFormat="1" applyFont="1" applyFill="1" applyBorder="1" applyAlignment="1">
      <alignment horizontal="left" vertical="center"/>
    </xf>
    <xf numFmtId="49" fontId="3" fillId="0" borderId="155" xfId="57" applyNumberFormat="1" applyFont="1" applyFill="1" applyBorder="1" applyAlignment="1">
      <alignment horizontal="left" vertical="center"/>
    </xf>
    <xf numFmtId="0" fontId="3" fillId="0" borderId="13" xfId="57" applyFont="1" applyFill="1" applyBorder="1" applyAlignment="1">
      <alignment horizontal="center" vertical="center" wrapText="1"/>
    </xf>
    <xf numFmtId="49" fontId="3" fillId="0" borderId="2" xfId="57" applyNumberFormat="1" applyFont="1" applyFill="1" applyBorder="1" applyAlignment="1">
      <alignment horizontal="center" vertical="center"/>
    </xf>
    <xf numFmtId="0" fontId="3" fillId="0" borderId="53" xfId="57" applyFont="1" applyFill="1" applyBorder="1" applyAlignment="1">
      <alignment horizontal="center" vertical="center" wrapText="1"/>
    </xf>
    <xf numFmtId="0" fontId="3" fillId="0" borderId="60" xfId="57" applyFont="1" applyFill="1" applyBorder="1" applyAlignment="1">
      <alignment horizontal="center" vertical="center" wrapText="1"/>
    </xf>
    <xf numFmtId="0" fontId="3" fillId="0" borderId="0" xfId="57" applyFont="1" applyFill="1" applyBorder="1" applyAlignment="1">
      <alignment horizontal="center" vertical="center" wrapText="1"/>
    </xf>
    <xf numFmtId="0" fontId="3" fillId="0" borderId="19" xfId="57" applyFont="1" applyFill="1" applyBorder="1" applyAlignment="1">
      <alignment horizontal="center" vertical="center" wrapText="1"/>
    </xf>
    <xf numFmtId="0" fontId="3" fillId="0" borderId="16" xfId="57" applyFont="1" applyFill="1" applyBorder="1" applyAlignment="1">
      <alignment horizontal="center" vertical="center" wrapText="1"/>
    </xf>
    <xf numFmtId="0" fontId="3" fillId="0" borderId="140" xfId="57" applyFont="1" applyFill="1" applyBorder="1" applyAlignment="1">
      <alignment horizontal="center" vertical="center" wrapText="1"/>
    </xf>
    <xf numFmtId="49" fontId="3" fillId="0" borderId="143" xfId="57" applyNumberFormat="1" applyFont="1" applyFill="1" applyBorder="1" applyAlignment="1">
      <alignment horizontal="left" vertical="center"/>
    </xf>
    <xf numFmtId="49" fontId="3" fillId="0" borderId="144" xfId="57" applyNumberFormat="1" applyFont="1" applyFill="1" applyBorder="1" applyAlignment="1">
      <alignment horizontal="left" vertical="center"/>
    </xf>
    <xf numFmtId="0" fontId="2" fillId="0" borderId="0" xfId="57" applyFont="1" applyAlignment="1">
      <alignment horizontal="center" vertical="center"/>
    </xf>
    <xf numFmtId="49" fontId="4" fillId="0" borderId="0" xfId="57" applyNumberFormat="1" applyFont="1" applyAlignment="1">
      <alignment horizontal="center" vertical="center"/>
    </xf>
    <xf numFmtId="0" fontId="4" fillId="0" borderId="0" xfId="57" applyFont="1" applyAlignment="1">
      <alignment vertical="center" shrinkToFit="1"/>
    </xf>
    <xf numFmtId="0" fontId="4" fillId="0" borderId="0" xfId="57" applyFont="1" applyAlignment="1">
      <alignment horizontal="left" vertical="center" shrinkToFit="1"/>
    </xf>
    <xf numFmtId="49" fontId="3" fillId="0" borderId="33" xfId="57" applyNumberFormat="1" applyFont="1" applyFill="1" applyBorder="1" applyAlignment="1">
      <alignment horizontal="center" vertical="center"/>
    </xf>
    <xf numFmtId="0" fontId="3" fillId="0" borderId="14" xfId="57" applyFont="1" applyFill="1" applyBorder="1" applyAlignment="1">
      <alignment horizontal="center" vertical="center" wrapText="1"/>
    </xf>
    <xf numFmtId="0" fontId="3" fillId="0" borderId="27" xfId="57" applyFont="1" applyFill="1" applyBorder="1" applyAlignment="1">
      <alignment horizontal="center" vertical="center" wrapText="1"/>
    </xf>
    <xf numFmtId="49" fontId="3" fillId="0" borderId="145" xfId="57" applyNumberFormat="1" applyFont="1" applyFill="1" applyBorder="1" applyAlignment="1">
      <alignment horizontal="left" vertical="center"/>
    </xf>
    <xf numFmtId="49" fontId="3" fillId="0" borderId="146" xfId="57" applyNumberFormat="1" applyFont="1" applyFill="1" applyBorder="1" applyAlignment="1">
      <alignment horizontal="left" vertical="center"/>
    </xf>
    <xf numFmtId="0" fontId="3" fillId="0" borderId="108" xfId="57" applyFont="1" applyFill="1" applyBorder="1" applyAlignment="1">
      <alignment horizontal="center" vertical="center" textRotation="255" shrinkToFit="1"/>
    </xf>
    <xf numFmtId="0" fontId="3" fillId="0" borderId="109" xfId="57" applyFont="1" applyFill="1" applyBorder="1" applyAlignment="1">
      <alignment horizontal="center" vertical="center" textRotation="255" shrinkToFit="1"/>
    </xf>
    <xf numFmtId="0" fontId="3" fillId="0" borderId="110" xfId="57" applyFont="1" applyFill="1" applyBorder="1" applyAlignment="1">
      <alignment horizontal="center" vertical="center" textRotation="255" shrinkToFit="1"/>
    </xf>
    <xf numFmtId="0" fontId="3" fillId="0" borderId="29" xfId="57" applyFont="1" applyFill="1" applyBorder="1" applyAlignment="1">
      <alignment horizontal="center" vertical="center" wrapText="1"/>
    </xf>
    <xf numFmtId="0" fontId="3" fillId="0" borderId="18" xfId="57" applyFont="1" applyFill="1" applyBorder="1" applyAlignment="1">
      <alignment horizontal="center" vertical="center" wrapText="1"/>
    </xf>
    <xf numFmtId="49" fontId="3" fillId="0" borderId="148" xfId="57" applyNumberFormat="1" applyFont="1" applyFill="1" applyBorder="1" applyAlignment="1">
      <alignment horizontal="left" vertical="center"/>
    </xf>
    <xf numFmtId="49" fontId="3" fillId="0" borderId="156" xfId="57" applyNumberFormat="1" applyFont="1" applyFill="1" applyBorder="1" applyAlignment="1">
      <alignment horizontal="left" vertical="center"/>
    </xf>
    <xf numFmtId="0" fontId="3" fillId="0" borderId="85" xfId="57" applyFont="1" applyFill="1" applyBorder="1" applyAlignment="1">
      <alignment horizontal="center" vertical="center" wrapText="1"/>
    </xf>
    <xf numFmtId="49" fontId="3" fillId="0" borderId="85" xfId="57" applyNumberFormat="1" applyFont="1" applyFill="1" applyBorder="1" applyAlignment="1">
      <alignment horizontal="left" vertical="center"/>
    </xf>
    <xf numFmtId="49" fontId="3" fillId="0" borderId="124" xfId="57" applyNumberFormat="1" applyFont="1" applyFill="1" applyBorder="1" applyAlignment="1">
      <alignment horizontal="left" vertical="center"/>
    </xf>
    <xf numFmtId="0" fontId="4" fillId="0" borderId="137" xfId="57" applyFont="1" applyBorder="1" applyAlignment="1">
      <alignment horizontal="center" vertical="center" shrinkToFit="1"/>
    </xf>
    <xf numFmtId="0" fontId="4" fillId="0" borderId="1" xfId="57" applyFont="1" applyBorder="1" applyAlignment="1">
      <alignment horizontal="center" vertical="center" shrinkToFit="1"/>
    </xf>
    <xf numFmtId="0" fontId="4" fillId="0" borderId="59" xfId="57" applyFont="1" applyBorder="1" applyAlignment="1">
      <alignment horizontal="center" vertical="center" shrinkToFit="1"/>
    </xf>
    <xf numFmtId="0" fontId="6" fillId="0" borderId="11" xfId="57" applyFont="1" applyBorder="1" applyAlignment="1">
      <alignment horizontal="center" vertical="top" wrapText="1"/>
    </xf>
    <xf numFmtId="0" fontId="6" fillId="0" borderId="16" xfId="57" applyFont="1" applyBorder="1" applyAlignment="1">
      <alignment horizontal="center" vertical="top" wrapText="1"/>
    </xf>
    <xf numFmtId="0" fontId="6" fillId="0" borderId="17" xfId="57" applyFont="1" applyBorder="1" applyAlignment="1">
      <alignment horizontal="center" vertical="top" wrapText="1"/>
    </xf>
    <xf numFmtId="0" fontId="50" fillId="11" borderId="0" xfId="58" applyFont="1" applyFill="1" applyAlignment="1">
      <alignment horizontal="center" vertical="center"/>
    </xf>
    <xf numFmtId="0" fontId="48" fillId="11" borderId="16" xfId="58" applyFont="1" applyFill="1" applyBorder="1" applyAlignment="1">
      <alignment horizontal="center" vertical="center"/>
    </xf>
    <xf numFmtId="0" fontId="48" fillId="11" borderId="116" xfId="58" applyFont="1" applyFill="1" applyBorder="1" applyAlignment="1">
      <alignment horizontal="center" vertical="center" shrinkToFit="1"/>
    </xf>
    <xf numFmtId="0" fontId="48" fillId="11" borderId="1" xfId="58" applyFont="1" applyFill="1" applyBorder="1" applyAlignment="1">
      <alignment horizontal="center" vertical="center" shrinkToFit="1"/>
    </xf>
    <xf numFmtId="0" fontId="48" fillId="11" borderId="139" xfId="58" applyFont="1" applyFill="1" applyBorder="1" applyAlignment="1">
      <alignment horizontal="center" vertical="center" shrinkToFit="1"/>
    </xf>
    <xf numFmtId="0" fontId="48" fillId="11" borderId="157" xfId="58" applyFont="1" applyFill="1" applyBorder="1" applyAlignment="1">
      <alignment horizontal="center" vertical="center" shrinkToFit="1"/>
    </xf>
    <xf numFmtId="0" fontId="48" fillId="11" borderId="158" xfId="58" applyFont="1" applyFill="1" applyBorder="1" applyAlignment="1">
      <alignment horizontal="center" vertical="center" shrinkToFit="1"/>
    </xf>
    <xf numFmtId="0" fontId="48" fillId="11" borderId="159" xfId="58" applyFont="1" applyFill="1" applyBorder="1" applyAlignment="1">
      <alignment horizontal="center" vertical="center" shrinkToFit="1"/>
    </xf>
    <xf numFmtId="0" fontId="48" fillId="11" borderId="128" xfId="58" applyFont="1" applyFill="1" applyBorder="1" applyAlignment="1">
      <alignment horizontal="center" vertical="center" shrinkToFit="1"/>
    </xf>
    <xf numFmtId="0" fontId="48" fillId="11" borderId="160" xfId="58" applyFont="1" applyFill="1" applyBorder="1" applyAlignment="1">
      <alignment horizontal="center" vertical="center" shrinkToFit="1"/>
    </xf>
    <xf numFmtId="0" fontId="48" fillId="11" borderId="128" xfId="58" applyFont="1" applyFill="1" applyBorder="1" applyAlignment="1">
      <alignment horizontal="center" vertical="center" wrapText="1" shrinkToFit="1"/>
    </xf>
    <xf numFmtId="0" fontId="48" fillId="11" borderId="161" xfId="58" applyFont="1" applyFill="1" applyBorder="1" applyAlignment="1">
      <alignment horizontal="center" vertical="center" shrinkToFit="1"/>
    </xf>
    <xf numFmtId="0" fontId="48" fillId="11" borderId="162" xfId="58" applyFont="1" applyFill="1" applyBorder="1" applyAlignment="1">
      <alignment horizontal="center" vertical="center" shrinkToFit="1"/>
    </xf>
    <xf numFmtId="0" fontId="48" fillId="11" borderId="163" xfId="58" applyFont="1" applyFill="1" applyBorder="1" applyAlignment="1">
      <alignment horizontal="center" vertical="center" shrinkToFit="1"/>
    </xf>
    <xf numFmtId="0" fontId="48" fillId="11" borderId="164" xfId="58" applyFont="1" applyFill="1" applyBorder="1" applyAlignment="1">
      <alignment horizontal="center" vertical="center" shrinkToFit="1"/>
    </xf>
    <xf numFmtId="0" fontId="48" fillId="11" borderId="8" xfId="58" applyFont="1" applyFill="1" applyBorder="1" applyAlignment="1">
      <alignment horizontal="center" vertical="center" shrinkToFit="1"/>
    </xf>
    <xf numFmtId="0" fontId="48" fillId="11" borderId="9" xfId="58" applyFont="1" applyFill="1" applyBorder="1" applyAlignment="1">
      <alignment horizontal="center" vertical="center" shrinkToFit="1"/>
    </xf>
    <xf numFmtId="0" fontId="48" fillId="11" borderId="172" xfId="58" applyFont="1" applyFill="1" applyBorder="1" applyAlignment="1">
      <alignment horizontal="left" vertical="center" shrinkToFit="1"/>
    </xf>
    <xf numFmtId="0" fontId="48" fillId="11" borderId="167" xfId="58" applyFont="1" applyFill="1" applyBorder="1" applyAlignment="1">
      <alignment horizontal="left" vertical="center" shrinkToFit="1"/>
    </xf>
    <xf numFmtId="0" fontId="48" fillId="11" borderId="168" xfId="58" applyFont="1" applyFill="1" applyBorder="1" applyAlignment="1">
      <alignment horizontal="left" vertical="center" shrinkToFit="1"/>
    </xf>
    <xf numFmtId="0" fontId="48" fillId="11" borderId="172" xfId="58" applyFont="1" applyFill="1" applyBorder="1" applyAlignment="1">
      <alignment horizontal="center" vertical="center" wrapText="1"/>
    </xf>
    <xf numFmtId="0" fontId="27" fillId="11" borderId="167" xfId="49" applyFont="1" applyFill="1" applyBorder="1" applyAlignment="1">
      <alignment horizontal="center" vertical="center"/>
    </xf>
    <xf numFmtId="0" fontId="27" fillId="11" borderId="168" xfId="49" applyFont="1" applyFill="1" applyBorder="1" applyAlignment="1">
      <alignment horizontal="center" vertical="center"/>
    </xf>
    <xf numFmtId="0" fontId="48" fillId="11" borderId="172" xfId="58" applyFont="1" applyFill="1" applyBorder="1" applyAlignment="1">
      <alignment horizontal="center" vertical="center" shrinkToFit="1"/>
    </xf>
    <xf numFmtId="0" fontId="48" fillId="11" borderId="167" xfId="58" applyFont="1" applyFill="1" applyBorder="1" applyAlignment="1">
      <alignment horizontal="center" vertical="center" shrinkToFit="1"/>
    </xf>
    <xf numFmtId="0" fontId="27" fillId="11" borderId="10" xfId="58" applyFont="1" applyFill="1" applyBorder="1" applyAlignment="1">
      <alignment horizontal="left" vertical="center" wrapText="1" shrinkToFit="1"/>
    </xf>
    <xf numFmtId="0" fontId="27" fillId="11" borderId="0" xfId="58" applyFont="1" applyFill="1" applyBorder="1" applyAlignment="1">
      <alignment horizontal="left" vertical="center" shrinkToFit="1"/>
    </xf>
    <xf numFmtId="0" fontId="27" fillId="11" borderId="19" xfId="58" applyFont="1" applyFill="1" applyBorder="1" applyAlignment="1">
      <alignment horizontal="left" vertical="center" shrinkToFit="1"/>
    </xf>
    <xf numFmtId="0" fontId="27" fillId="11" borderId="10" xfId="58" applyFont="1" applyFill="1" applyBorder="1" applyAlignment="1">
      <alignment horizontal="left" vertical="center" shrinkToFit="1"/>
    </xf>
    <xf numFmtId="0" fontId="27" fillId="11" borderId="25" xfId="58" applyFont="1" applyFill="1" applyBorder="1" applyAlignment="1">
      <alignment horizontal="left" vertical="center" shrinkToFit="1"/>
    </xf>
    <xf numFmtId="0" fontId="27" fillId="11" borderId="14" xfId="58" applyFont="1" applyFill="1" applyBorder="1" applyAlignment="1">
      <alignment horizontal="left" vertical="center" shrinkToFit="1"/>
    </xf>
    <xf numFmtId="0" fontId="27" fillId="11" borderId="27" xfId="58" applyFont="1" applyFill="1" applyBorder="1" applyAlignment="1">
      <alignment horizontal="left" vertical="center" shrinkToFit="1"/>
    </xf>
    <xf numFmtId="0" fontId="27" fillId="41" borderId="10" xfId="58" applyFont="1" applyFill="1" applyBorder="1" applyAlignment="1">
      <alignment horizontal="left" vertical="center" shrinkToFit="1"/>
    </xf>
    <xf numFmtId="0" fontId="27" fillId="41" borderId="0" xfId="58" applyFont="1" applyFill="1" applyBorder="1" applyAlignment="1">
      <alignment horizontal="left" vertical="center" shrinkToFit="1"/>
    </xf>
    <xf numFmtId="0" fontId="27" fillId="41" borderId="19" xfId="58" applyFont="1" applyFill="1" applyBorder="1" applyAlignment="1">
      <alignment horizontal="left" vertical="center" shrinkToFit="1"/>
    </xf>
    <xf numFmtId="0" fontId="27" fillId="41" borderId="10" xfId="49" applyFont="1" applyFill="1" applyBorder="1" applyAlignment="1">
      <alignment horizontal="left" vertical="center" shrinkToFit="1"/>
    </xf>
    <xf numFmtId="0" fontId="27" fillId="41" borderId="0" xfId="49" applyFont="1" applyFill="1" applyBorder="1" applyAlignment="1">
      <alignment horizontal="left" vertical="center" shrinkToFit="1"/>
    </xf>
    <xf numFmtId="0" fontId="27" fillId="41" borderId="19" xfId="49" applyFont="1" applyFill="1" applyBorder="1" applyAlignment="1">
      <alignment horizontal="left" vertical="center" shrinkToFit="1"/>
    </xf>
    <xf numFmtId="0" fontId="27" fillId="41" borderId="25" xfId="53" applyFont="1" applyFill="1" applyBorder="1" applyAlignment="1">
      <alignment horizontal="left" vertical="center" shrinkToFit="1"/>
    </xf>
    <xf numFmtId="0" fontId="27" fillId="41" borderId="14" xfId="53" applyFont="1" applyFill="1" applyBorder="1" applyAlignment="1">
      <alignment horizontal="left" vertical="center" shrinkToFit="1"/>
    </xf>
    <xf numFmtId="0" fontId="27" fillId="41" borderId="27" xfId="53" applyFont="1" applyFill="1" applyBorder="1" applyAlignment="1">
      <alignment horizontal="left" vertical="center" shrinkToFit="1"/>
    </xf>
    <xf numFmtId="0" fontId="27" fillId="11" borderId="10" xfId="49" applyFont="1" applyFill="1" applyBorder="1" applyAlignment="1">
      <alignment horizontal="left" vertical="center" shrinkToFit="1"/>
    </xf>
    <xf numFmtId="0" fontId="27" fillId="11" borderId="0" xfId="49" applyFont="1" applyFill="1" applyBorder="1" applyAlignment="1">
      <alignment horizontal="left" vertical="center" shrinkToFit="1"/>
    </xf>
    <xf numFmtId="0" fontId="27" fillId="11" borderId="19" xfId="49" applyFont="1" applyFill="1" applyBorder="1" applyAlignment="1">
      <alignment horizontal="left" vertical="center" shrinkToFit="1"/>
    </xf>
    <xf numFmtId="0" fontId="27" fillId="11" borderId="25" xfId="53" applyFont="1" applyFill="1" applyBorder="1" applyAlignment="1">
      <alignment horizontal="left" vertical="center" shrinkToFit="1"/>
    </xf>
    <xf numFmtId="0" fontId="27" fillId="11" borderId="14" xfId="53" applyFont="1" applyFill="1" applyBorder="1" applyAlignment="1">
      <alignment horizontal="left" vertical="center" shrinkToFit="1"/>
    </xf>
    <xf numFmtId="0" fontId="27" fillId="11" borderId="27" xfId="53" applyFont="1" applyFill="1" applyBorder="1" applyAlignment="1">
      <alignment horizontal="left" vertical="center" shrinkToFit="1"/>
    </xf>
    <xf numFmtId="0" fontId="48" fillId="11" borderId="166" xfId="57" applyFont="1" applyFill="1" applyBorder="1" applyAlignment="1">
      <alignment horizontal="left" vertical="center" shrinkToFit="1"/>
    </xf>
    <xf numFmtId="0" fontId="48" fillId="11" borderId="167" xfId="57" applyFont="1" applyFill="1" applyBorder="1" applyAlignment="1">
      <alignment horizontal="left" vertical="center" shrinkToFit="1"/>
    </xf>
    <xf numFmtId="0" fontId="48" fillId="11" borderId="168" xfId="57" applyFont="1" applyFill="1" applyBorder="1" applyAlignment="1">
      <alignment horizontal="left" vertical="center" shrinkToFit="1"/>
    </xf>
    <xf numFmtId="0" fontId="48" fillId="11" borderId="169" xfId="58" applyFont="1" applyFill="1" applyBorder="1" applyAlignment="1">
      <alignment horizontal="center" vertical="center" shrinkToFit="1"/>
    </xf>
    <xf numFmtId="0" fontId="48" fillId="11" borderId="170" xfId="58" applyFont="1" applyFill="1" applyBorder="1" applyAlignment="1">
      <alignment horizontal="center" vertical="center" shrinkToFit="1"/>
    </xf>
    <xf numFmtId="0" fontId="48" fillId="11" borderId="171" xfId="58" applyFont="1" applyFill="1" applyBorder="1" applyAlignment="1">
      <alignment horizontal="center" vertical="center" shrinkToFit="1"/>
    </xf>
    <xf numFmtId="0" fontId="48" fillId="11" borderId="13" xfId="58" applyFont="1" applyFill="1" applyBorder="1" applyAlignment="1">
      <alignment horizontal="left" vertical="center" shrinkToFit="1"/>
    </xf>
    <xf numFmtId="0" fontId="48" fillId="11" borderId="2" xfId="58" applyFont="1" applyFill="1" applyBorder="1" applyAlignment="1">
      <alignment horizontal="left" vertical="center" shrinkToFit="1"/>
    </xf>
    <xf numFmtId="0" fontId="48" fillId="11" borderId="5" xfId="58" applyFont="1" applyFill="1" applyBorder="1" applyAlignment="1">
      <alignment horizontal="center" vertical="center" shrinkToFit="1"/>
    </xf>
    <xf numFmtId="0" fontId="48" fillId="11" borderId="12" xfId="58" applyFont="1" applyFill="1" applyBorder="1" applyAlignment="1">
      <alignment horizontal="center" vertical="center" shrinkToFit="1"/>
    </xf>
    <xf numFmtId="0" fontId="48" fillId="11" borderId="13" xfId="58" applyFont="1" applyFill="1" applyBorder="1" applyAlignment="1">
      <alignment horizontal="center" vertical="center" shrinkToFit="1"/>
    </xf>
    <xf numFmtId="0" fontId="48" fillId="11" borderId="2" xfId="58" applyFont="1" applyFill="1" applyBorder="1" applyAlignment="1">
      <alignment horizontal="center" vertical="center" shrinkToFit="1"/>
    </xf>
    <xf numFmtId="0" fontId="48" fillId="11" borderId="5" xfId="58" applyFont="1" applyFill="1" applyBorder="1" applyAlignment="1">
      <alignment horizontal="left" vertical="center" shrinkToFit="1"/>
    </xf>
    <xf numFmtId="0" fontId="48" fillId="11" borderId="12" xfId="58" applyFont="1" applyFill="1" applyBorder="1" applyAlignment="1">
      <alignment horizontal="left" vertical="center" shrinkToFit="1"/>
    </xf>
    <xf numFmtId="0" fontId="27" fillId="11" borderId="25" xfId="58" applyFont="1" applyFill="1" applyBorder="1" applyAlignment="1">
      <alignment horizontal="center" vertical="center" shrinkToFit="1"/>
    </xf>
    <xf numFmtId="0" fontId="27" fillId="11" borderId="14" xfId="58" applyFont="1" applyFill="1" applyBorder="1" applyAlignment="1">
      <alignment horizontal="center" vertical="center" shrinkToFit="1"/>
    </xf>
    <xf numFmtId="0" fontId="27" fillId="11" borderId="27" xfId="58" applyFont="1" applyFill="1" applyBorder="1" applyAlignment="1">
      <alignment horizontal="center" vertical="center" shrinkToFit="1"/>
    </xf>
    <xf numFmtId="0" fontId="0" fillId="11" borderId="5" xfId="58" applyFont="1" applyFill="1" applyBorder="1" applyAlignment="1">
      <alignment vertical="center" shrinkToFit="1"/>
    </xf>
    <xf numFmtId="0" fontId="0" fillId="11" borderId="12" xfId="58" applyFont="1" applyFill="1" applyBorder="1" applyAlignment="1">
      <alignment vertical="center" shrinkToFit="1"/>
    </xf>
    <xf numFmtId="0" fontId="0" fillId="11" borderId="13" xfId="58" applyFont="1" applyFill="1" applyBorder="1" applyAlignment="1">
      <alignment vertical="center" shrinkToFit="1"/>
    </xf>
    <xf numFmtId="0" fontId="27" fillId="11" borderId="5" xfId="58" applyFont="1" applyFill="1" applyBorder="1" applyAlignment="1">
      <alignment horizontal="center" vertical="center" wrapText="1" shrinkToFit="1"/>
    </xf>
    <xf numFmtId="0" fontId="27" fillId="11" borderId="12" xfId="58" applyFont="1" applyFill="1" applyBorder="1" applyAlignment="1">
      <alignment horizontal="center" vertical="center" shrinkToFit="1"/>
    </xf>
    <xf numFmtId="0" fontId="27" fillId="11" borderId="13" xfId="58" applyFont="1" applyFill="1" applyBorder="1" applyAlignment="1">
      <alignment horizontal="center" vertical="center" shrinkToFit="1"/>
    </xf>
    <xf numFmtId="0" fontId="27" fillId="11" borderId="2" xfId="58" applyFont="1" applyFill="1" applyBorder="1" applyAlignment="1">
      <alignment horizontal="center" vertical="center" shrinkToFit="1"/>
    </xf>
    <xf numFmtId="0" fontId="27" fillId="11" borderId="5" xfId="58" applyFont="1" applyFill="1" applyBorder="1" applyAlignment="1">
      <alignment horizontal="center" vertical="center" shrinkToFit="1"/>
    </xf>
    <xf numFmtId="0" fontId="27" fillId="11" borderId="12" xfId="58" applyFont="1" applyFill="1" applyBorder="1" applyAlignment="1">
      <alignment horizontal="left" vertical="center" shrinkToFit="1"/>
    </xf>
    <xf numFmtId="0" fontId="27" fillId="11" borderId="13" xfId="58" applyFont="1" applyFill="1" applyBorder="1" applyAlignment="1">
      <alignment horizontal="left" vertical="center" shrinkToFit="1"/>
    </xf>
    <xf numFmtId="0" fontId="27" fillId="11" borderId="2" xfId="58" applyFont="1" applyFill="1" applyBorder="1" applyAlignment="1">
      <alignment horizontal="left" vertical="center" shrinkToFit="1"/>
    </xf>
    <xf numFmtId="0" fontId="27" fillId="11" borderId="85" xfId="58" applyFont="1" applyFill="1" applyBorder="1" applyAlignment="1">
      <alignment horizontal="center" vertical="center" shrinkToFit="1"/>
    </xf>
    <xf numFmtId="0" fontId="27" fillId="11" borderId="5" xfId="58" applyFont="1" applyFill="1" applyBorder="1" applyAlignment="1">
      <alignment horizontal="left" vertical="center" wrapText="1" shrinkToFit="1"/>
    </xf>
    <xf numFmtId="0" fontId="48" fillId="11" borderId="85" xfId="58" applyFont="1" applyFill="1" applyBorder="1" applyAlignment="1">
      <alignment horizontal="center" vertical="center" shrinkToFit="1"/>
    </xf>
    <xf numFmtId="0" fontId="48" fillId="11" borderId="25" xfId="58" applyFont="1" applyFill="1" applyBorder="1" applyAlignment="1">
      <alignment horizontal="center" vertical="center" shrinkToFit="1"/>
    </xf>
    <xf numFmtId="0" fontId="0" fillId="11" borderId="12" xfId="58" applyFont="1" applyFill="1" applyBorder="1" applyAlignment="1">
      <alignment horizontal="left" vertical="center" shrinkToFit="1"/>
    </xf>
    <xf numFmtId="0" fontId="0" fillId="11" borderId="13" xfId="58" applyFont="1" applyFill="1" applyBorder="1" applyAlignment="1">
      <alignment horizontal="left" vertical="center" shrinkToFit="1"/>
    </xf>
    <xf numFmtId="0" fontId="0" fillId="11" borderId="5" xfId="58" applyFont="1" applyFill="1" applyBorder="1" applyAlignment="1">
      <alignment horizontal="center" vertical="center" wrapText="1" shrinkToFit="1"/>
    </xf>
    <xf numFmtId="0" fontId="0" fillId="11" borderId="12" xfId="58" applyFont="1" applyFill="1" applyBorder="1" applyAlignment="1">
      <alignment horizontal="center" vertical="center" wrapText="1" shrinkToFit="1"/>
    </xf>
    <xf numFmtId="0" fontId="0" fillId="11" borderId="13" xfId="58" applyFont="1" applyFill="1" applyBorder="1" applyAlignment="1">
      <alignment horizontal="center" vertical="center" wrapText="1" shrinkToFit="1"/>
    </xf>
    <xf numFmtId="0" fontId="3" fillId="11" borderId="5" xfId="58" applyFont="1" applyFill="1" applyBorder="1" applyAlignment="1">
      <alignment horizontal="center" vertical="center" shrinkToFit="1"/>
    </xf>
    <xf numFmtId="0" fontId="3" fillId="11" borderId="12" xfId="58" applyFont="1" applyFill="1" applyBorder="1" applyAlignment="1">
      <alignment horizontal="center" vertical="center" shrinkToFit="1"/>
    </xf>
    <xf numFmtId="0" fontId="27" fillId="11" borderId="2" xfId="58" applyFont="1" applyFill="1" applyBorder="1" applyAlignment="1">
      <alignment horizontal="center" vertical="center" wrapText="1" shrinkToFit="1"/>
    </xf>
    <xf numFmtId="0" fontId="27" fillId="11" borderId="5" xfId="58" applyFont="1" applyFill="1" applyBorder="1" applyAlignment="1">
      <alignment horizontal="left" vertical="center" shrinkToFit="1"/>
    </xf>
    <xf numFmtId="0" fontId="27" fillId="11" borderId="12" xfId="58" applyFont="1" applyFill="1" applyBorder="1" applyAlignment="1">
      <alignment horizontal="center" vertical="center" wrapText="1" shrinkToFit="1"/>
    </xf>
    <xf numFmtId="0" fontId="27" fillId="11" borderId="13" xfId="58" applyFont="1" applyFill="1" applyBorder="1" applyAlignment="1">
      <alignment horizontal="center" vertical="center" wrapText="1" shrinkToFit="1"/>
    </xf>
    <xf numFmtId="0" fontId="0" fillId="11" borderId="5" xfId="58" applyFont="1" applyFill="1" applyBorder="1" applyAlignment="1">
      <alignment horizontal="left" vertical="center" shrinkToFit="1"/>
    </xf>
    <xf numFmtId="0" fontId="0" fillId="11" borderId="2" xfId="58" applyFont="1" applyFill="1" applyBorder="1" applyAlignment="1">
      <alignment horizontal="left" vertical="center" shrinkToFit="1"/>
    </xf>
    <xf numFmtId="0" fontId="48" fillId="11" borderId="14" xfId="58" applyFont="1" applyFill="1" applyBorder="1" applyAlignment="1">
      <alignment horizontal="center" vertical="center" shrinkToFit="1"/>
    </xf>
    <xf numFmtId="0" fontId="48" fillId="11" borderId="27" xfId="58" applyFont="1" applyFill="1" applyBorder="1" applyAlignment="1">
      <alignment horizontal="center" vertical="center" shrinkToFit="1"/>
    </xf>
    <xf numFmtId="0" fontId="0" fillId="0" borderId="5" xfId="58" applyFont="1" applyFill="1" applyBorder="1" applyAlignment="1">
      <alignment horizontal="left" vertical="center" shrinkToFit="1"/>
    </xf>
    <xf numFmtId="0" fontId="0" fillId="0" borderId="12" xfId="58" applyFont="1" applyFill="1" applyBorder="1" applyAlignment="1">
      <alignment horizontal="left" vertical="center" shrinkToFit="1"/>
    </xf>
    <xf numFmtId="0" fontId="0" fillId="0" borderId="13" xfId="58" applyFont="1" applyFill="1" applyBorder="1" applyAlignment="1">
      <alignment horizontal="left" vertical="center" shrinkToFit="1"/>
    </xf>
    <xf numFmtId="0" fontId="0" fillId="0" borderId="5" xfId="58" applyFont="1" applyFill="1" applyBorder="1" applyAlignment="1">
      <alignment horizontal="center" vertical="center" wrapText="1" shrinkToFit="1"/>
    </xf>
    <xf numFmtId="0" fontId="0" fillId="0" borderId="12" xfId="58" applyFont="1" applyFill="1" applyBorder="1" applyAlignment="1">
      <alignment horizontal="center" vertical="center" wrapText="1" shrinkToFit="1"/>
    </xf>
    <xf numFmtId="0" fontId="0" fillId="0" borderId="13" xfId="58" applyFont="1" applyFill="1" applyBorder="1" applyAlignment="1">
      <alignment horizontal="center" vertical="center" wrapText="1" shrinkToFit="1"/>
    </xf>
    <xf numFmtId="0" fontId="3" fillId="0" borderId="5" xfId="58" applyFont="1" applyFill="1" applyBorder="1" applyAlignment="1">
      <alignment horizontal="center" vertical="center" shrinkToFit="1"/>
    </xf>
    <xf numFmtId="0" fontId="3" fillId="0" borderId="12" xfId="58" applyFont="1" applyFill="1" applyBorder="1" applyAlignment="1">
      <alignment horizontal="center" vertical="center" shrinkToFit="1"/>
    </xf>
    <xf numFmtId="0" fontId="27" fillId="11" borderId="2" xfId="49" applyFont="1" applyFill="1" applyBorder="1" applyAlignment="1">
      <alignment horizontal="center" vertical="center" shrinkToFit="1"/>
    </xf>
    <xf numFmtId="0" fontId="27" fillId="11" borderId="5" xfId="49" applyFont="1" applyFill="1" applyBorder="1" applyAlignment="1">
      <alignment horizontal="center" vertical="center" shrinkToFit="1"/>
    </xf>
    <xf numFmtId="0" fontId="48" fillId="11" borderId="175" xfId="58" applyFont="1" applyFill="1" applyBorder="1" applyAlignment="1">
      <alignment horizontal="left" vertical="center" shrinkToFit="1"/>
    </xf>
    <xf numFmtId="0" fontId="48" fillId="11" borderId="176" xfId="58" applyFont="1" applyFill="1" applyBorder="1" applyAlignment="1">
      <alignment horizontal="left" vertical="center" shrinkToFit="1"/>
    </xf>
    <xf numFmtId="0" fontId="48" fillId="11" borderId="177" xfId="58" applyFont="1" applyFill="1" applyBorder="1" applyAlignment="1">
      <alignment horizontal="left" vertical="center" shrinkToFit="1"/>
    </xf>
    <xf numFmtId="0" fontId="27" fillId="11" borderId="175" xfId="53" applyFont="1" applyFill="1" applyBorder="1" applyAlignment="1">
      <alignment horizontal="left" vertical="center" shrinkToFit="1"/>
    </xf>
    <xf numFmtId="0" fontId="27" fillId="11" borderId="176" xfId="53" applyFont="1" applyFill="1" applyBorder="1" applyAlignment="1">
      <alignment horizontal="left" vertical="center" shrinkToFit="1"/>
    </xf>
    <xf numFmtId="0" fontId="27" fillId="11" borderId="177" xfId="53" applyFont="1" applyFill="1" applyBorder="1" applyAlignment="1">
      <alignment horizontal="left" vertical="center" shrinkToFit="1"/>
    </xf>
    <xf numFmtId="0" fontId="48" fillId="11" borderId="85" xfId="58" applyFont="1" applyFill="1" applyBorder="1" applyAlignment="1">
      <alignment horizontal="left" vertical="center" shrinkToFit="1"/>
    </xf>
    <xf numFmtId="0" fontId="48" fillId="11" borderId="5" xfId="58" applyFont="1" applyFill="1" applyBorder="1" applyAlignment="1">
      <alignment horizontal="center" vertical="center" wrapText="1" shrinkToFit="1"/>
    </xf>
    <xf numFmtId="0" fontId="3" fillId="11" borderId="13" xfId="58" applyFont="1" applyFill="1" applyBorder="1" applyAlignment="1">
      <alignment horizontal="left" vertical="center" shrinkToFit="1"/>
    </xf>
    <xf numFmtId="0" fontId="3" fillId="11" borderId="2" xfId="58" applyFont="1" applyFill="1" applyBorder="1" applyAlignment="1">
      <alignment horizontal="left" vertical="center" shrinkToFit="1"/>
    </xf>
    <xf numFmtId="0" fontId="48" fillId="11" borderId="5" xfId="57" applyFont="1" applyFill="1" applyBorder="1" applyAlignment="1">
      <alignment horizontal="center" vertical="center" shrinkToFit="1"/>
    </xf>
    <xf numFmtId="0" fontId="48" fillId="11" borderId="12" xfId="57" applyFont="1" applyFill="1" applyBorder="1" applyAlignment="1">
      <alignment horizontal="center" vertical="center" shrinkToFit="1"/>
    </xf>
    <xf numFmtId="0" fontId="48" fillId="11" borderId="13" xfId="57" applyFont="1" applyFill="1" applyBorder="1" applyAlignment="1">
      <alignment horizontal="center" vertical="center" shrinkToFit="1"/>
    </xf>
    <xf numFmtId="0" fontId="3" fillId="11" borderId="2" xfId="58" applyFont="1" applyFill="1" applyBorder="1" applyAlignment="1">
      <alignment horizontal="center" vertical="center" shrinkToFit="1"/>
    </xf>
    <xf numFmtId="0" fontId="3" fillId="0" borderId="5" xfId="58" applyFont="1" applyFill="1" applyBorder="1" applyAlignment="1">
      <alignment horizontal="left" vertical="center" shrinkToFit="1"/>
    </xf>
    <xf numFmtId="0" fontId="3" fillId="0" borderId="12" xfId="58" applyFont="1" applyFill="1" applyBorder="1" applyAlignment="1">
      <alignment horizontal="left" vertical="center" shrinkToFit="1"/>
    </xf>
    <xf numFmtId="0" fontId="3" fillId="0" borderId="13" xfId="58" applyFont="1" applyFill="1" applyBorder="1" applyAlignment="1">
      <alignment horizontal="left" vertical="center" shrinkToFit="1"/>
    </xf>
    <xf numFmtId="0" fontId="48" fillId="0" borderId="5" xfId="58" applyFont="1" applyFill="1" applyBorder="1" applyAlignment="1">
      <alignment horizontal="center" vertical="center" shrinkToFit="1"/>
    </xf>
    <xf numFmtId="0" fontId="48" fillId="0" borderId="12" xfId="58" applyFont="1" applyFill="1" applyBorder="1" applyAlignment="1">
      <alignment horizontal="center" vertical="center" shrinkToFit="1"/>
    </xf>
    <xf numFmtId="0" fontId="48" fillId="0" borderId="13" xfId="58" applyFont="1" applyFill="1" applyBorder="1" applyAlignment="1">
      <alignment horizontal="center" vertical="center" shrinkToFit="1"/>
    </xf>
    <xf numFmtId="0" fontId="3" fillId="11" borderId="12" xfId="58" applyFont="1" applyFill="1" applyBorder="1" applyAlignment="1">
      <alignment horizontal="left" vertical="center" shrinkToFit="1"/>
    </xf>
    <xf numFmtId="0" fontId="48" fillId="11" borderId="174" xfId="58" applyFont="1" applyFill="1" applyBorder="1" applyAlignment="1">
      <alignment horizontal="center" vertical="center" textRotation="255" shrinkToFit="1"/>
    </xf>
    <xf numFmtId="0" fontId="27" fillId="11" borderId="128" xfId="58" applyFont="1" applyFill="1" applyBorder="1" applyAlignment="1">
      <alignment horizontal="left" vertical="center" shrinkToFit="1"/>
    </xf>
    <xf numFmtId="0" fontId="27" fillId="11" borderId="1" xfId="58" applyFont="1" applyFill="1" applyBorder="1" applyAlignment="1">
      <alignment horizontal="left" vertical="center" shrinkToFit="1"/>
    </xf>
    <xf numFmtId="0" fontId="27" fillId="11" borderId="139" xfId="58" applyFont="1" applyFill="1" applyBorder="1" applyAlignment="1">
      <alignment horizontal="left" vertical="center" shrinkToFit="1"/>
    </xf>
    <xf numFmtId="0" fontId="27" fillId="11" borderId="15" xfId="58" applyFont="1" applyFill="1" applyBorder="1" applyAlignment="1">
      <alignment horizontal="left" vertical="center" shrinkToFit="1"/>
    </xf>
    <xf numFmtId="0" fontId="27" fillId="11" borderId="16" xfId="58" applyFont="1" applyFill="1" applyBorder="1" applyAlignment="1">
      <alignment horizontal="left" vertical="center" shrinkToFit="1"/>
    </xf>
    <xf numFmtId="0" fontId="27" fillId="11" borderId="140" xfId="58" applyFont="1" applyFill="1" applyBorder="1" applyAlignment="1">
      <alignment horizontal="left" vertical="center" shrinkToFit="1"/>
    </xf>
    <xf numFmtId="0" fontId="27" fillId="11" borderId="298" xfId="58" applyFont="1" applyFill="1" applyBorder="1" applyAlignment="1">
      <alignment horizontal="left" vertical="center" shrinkToFit="1"/>
    </xf>
    <xf numFmtId="0" fontId="27" fillId="11" borderId="299" xfId="58" applyFont="1" applyFill="1" applyBorder="1" applyAlignment="1">
      <alignment horizontal="left" vertical="center" shrinkToFit="1"/>
    </xf>
    <xf numFmtId="0" fontId="27" fillId="11" borderId="300" xfId="58" applyFont="1" applyFill="1" applyBorder="1" applyAlignment="1">
      <alignment horizontal="left" vertical="center" shrinkToFit="1"/>
    </xf>
    <xf numFmtId="0" fontId="27" fillId="11" borderId="175" xfId="58" applyFont="1" applyFill="1" applyBorder="1" applyAlignment="1">
      <alignment horizontal="left" vertical="center" shrinkToFit="1"/>
    </xf>
    <xf numFmtId="0" fontId="27" fillId="11" borderId="176" xfId="58" applyFont="1" applyFill="1" applyBorder="1" applyAlignment="1">
      <alignment horizontal="left" vertical="center" shrinkToFit="1"/>
    </xf>
    <xf numFmtId="0" fontId="27" fillId="11" borderId="177" xfId="58" applyFont="1" applyFill="1" applyBorder="1" applyAlignment="1">
      <alignment horizontal="left" vertical="center" shrinkToFit="1"/>
    </xf>
    <xf numFmtId="0" fontId="27" fillId="11" borderId="178" xfId="58" applyFont="1" applyFill="1" applyBorder="1" applyAlignment="1">
      <alignment horizontal="left" vertical="center" shrinkToFit="1"/>
    </xf>
    <xf numFmtId="0" fontId="27" fillId="11" borderId="179" xfId="58" applyFont="1" applyFill="1" applyBorder="1" applyAlignment="1">
      <alignment horizontal="left" vertical="center" shrinkToFit="1"/>
    </xf>
    <xf numFmtId="0" fontId="27" fillId="11" borderId="180" xfId="58" applyFont="1" applyFill="1" applyBorder="1" applyAlignment="1">
      <alignment horizontal="left" vertical="center" shrinkToFit="1"/>
    </xf>
    <xf numFmtId="0" fontId="27" fillId="41" borderId="128" xfId="58" applyFont="1" applyFill="1" applyBorder="1" applyAlignment="1">
      <alignment horizontal="left" vertical="center" shrinkToFit="1"/>
    </xf>
    <xf numFmtId="0" fontId="27" fillId="41" borderId="1" xfId="58" applyFont="1" applyFill="1" applyBorder="1" applyAlignment="1">
      <alignment horizontal="left" vertical="center" shrinkToFit="1"/>
    </xf>
    <xf numFmtId="0" fontId="27" fillId="41" borderId="139" xfId="58" applyFont="1" applyFill="1" applyBorder="1" applyAlignment="1">
      <alignment horizontal="left" vertical="center" shrinkToFit="1"/>
    </xf>
    <xf numFmtId="0" fontId="27" fillId="41" borderId="15" xfId="58" applyFont="1" applyFill="1" applyBorder="1" applyAlignment="1">
      <alignment horizontal="left" vertical="center" shrinkToFit="1"/>
    </xf>
    <xf numFmtId="0" fontId="27" fillId="41" borderId="16" xfId="58" applyFont="1" applyFill="1" applyBorder="1" applyAlignment="1">
      <alignment horizontal="left" vertical="center" shrinkToFit="1"/>
    </xf>
    <xf numFmtId="0" fontId="27" fillId="41" borderId="140" xfId="58" applyFont="1" applyFill="1" applyBorder="1" applyAlignment="1">
      <alignment horizontal="left" vertical="center" shrinkToFit="1"/>
    </xf>
    <xf numFmtId="0" fontId="48" fillId="11" borderId="53" xfId="58" applyFont="1" applyFill="1" applyBorder="1" applyAlignment="1">
      <alignment horizontal="left" vertical="center" shrinkToFit="1"/>
    </xf>
    <xf numFmtId="0" fontId="48" fillId="11" borderId="60" xfId="58" applyFont="1" applyFill="1" applyBorder="1" applyAlignment="1">
      <alignment horizontal="left" vertical="center" shrinkToFit="1"/>
    </xf>
    <xf numFmtId="0" fontId="27" fillId="11" borderId="12" xfId="49" applyFont="1" applyFill="1" applyBorder="1" applyAlignment="1">
      <alignment horizontal="center" vertical="center" shrinkToFit="1"/>
    </xf>
    <xf numFmtId="0" fontId="48" fillId="11" borderId="3" xfId="58" applyFont="1" applyFill="1" applyBorder="1" applyAlignment="1">
      <alignment horizontal="center" vertical="center" shrinkToFit="1"/>
    </xf>
    <xf numFmtId="0" fontId="27" fillId="11" borderId="3" xfId="49" applyFont="1" applyFill="1" applyBorder="1" applyAlignment="1">
      <alignment horizontal="center" vertical="center" shrinkToFit="1"/>
    </xf>
    <xf numFmtId="0" fontId="27" fillId="11" borderId="54" xfId="49" applyFont="1" applyFill="1" applyBorder="1" applyAlignment="1">
      <alignment horizontal="center" vertical="center" shrinkToFit="1"/>
    </xf>
    <xf numFmtId="0" fontId="27" fillId="11" borderId="174" xfId="49" applyFont="1" applyFill="1" applyBorder="1" applyAlignment="1">
      <alignment horizontal="center" vertical="center" textRotation="255" shrinkToFit="1"/>
    </xf>
    <xf numFmtId="0" fontId="48" fillId="11" borderId="10" xfId="58" applyFont="1" applyFill="1" applyBorder="1" applyAlignment="1">
      <alignment horizontal="left" vertical="center" wrapText="1" shrinkToFit="1"/>
    </xf>
    <xf numFmtId="0" fontId="48" fillId="11" borderId="0" xfId="58" applyFont="1" applyFill="1" applyBorder="1" applyAlignment="1">
      <alignment horizontal="left" vertical="center" shrinkToFit="1"/>
    </xf>
    <xf numFmtId="0" fontId="48" fillId="11" borderId="19" xfId="58" applyFont="1" applyFill="1" applyBorder="1" applyAlignment="1">
      <alignment horizontal="left" vertical="center" shrinkToFit="1"/>
    </xf>
    <xf numFmtId="0" fontId="48" fillId="11" borderId="10" xfId="58" applyFont="1" applyFill="1" applyBorder="1" applyAlignment="1">
      <alignment horizontal="left" vertical="center" shrinkToFit="1"/>
    </xf>
    <xf numFmtId="0" fontId="48" fillId="41" borderId="10" xfId="58" applyFont="1" applyFill="1" applyBorder="1" applyAlignment="1">
      <alignment horizontal="left" vertical="center" shrinkToFit="1"/>
    </xf>
    <xf numFmtId="0" fontId="48" fillId="41" borderId="0" xfId="58" applyFont="1" applyFill="1" applyBorder="1" applyAlignment="1">
      <alignment horizontal="left" vertical="center" shrinkToFit="1"/>
    </xf>
    <xf numFmtId="0" fontId="48" fillId="41" borderId="19" xfId="58" applyFont="1" applyFill="1" applyBorder="1" applyAlignment="1">
      <alignment horizontal="left" vertical="center" shrinkToFit="1"/>
    </xf>
    <xf numFmtId="0" fontId="27" fillId="41" borderId="10" xfId="53" applyFont="1" applyFill="1" applyBorder="1" applyAlignment="1">
      <alignment horizontal="left" vertical="center" shrinkToFit="1"/>
    </xf>
    <xf numFmtId="0" fontId="27" fillId="41" borderId="0" xfId="53" applyFont="1" applyFill="1" applyBorder="1" applyAlignment="1">
      <alignment horizontal="left" vertical="center" shrinkToFit="1"/>
    </xf>
    <xf numFmtId="0" fontId="27" fillId="41" borderId="19" xfId="53" applyFont="1" applyFill="1" applyBorder="1" applyAlignment="1">
      <alignment horizontal="left" vertical="center" shrinkToFit="1"/>
    </xf>
    <xf numFmtId="0" fontId="3" fillId="11" borderId="5" xfId="58" applyFont="1" applyFill="1" applyBorder="1" applyAlignment="1">
      <alignment horizontal="left" vertical="center" shrinkToFit="1"/>
    </xf>
    <xf numFmtId="0" fontId="3" fillId="11" borderId="13" xfId="58" applyFont="1" applyFill="1" applyBorder="1" applyAlignment="1">
      <alignment horizontal="center" vertical="center" shrinkToFit="1"/>
    </xf>
    <xf numFmtId="0" fontId="48" fillId="11" borderId="16" xfId="58" applyFont="1" applyFill="1" applyBorder="1" applyAlignment="1">
      <alignment horizontal="left" vertical="center" shrinkToFit="1"/>
    </xf>
    <xf numFmtId="0" fontId="48" fillId="11" borderId="140" xfId="58" applyFont="1" applyFill="1" applyBorder="1" applyAlignment="1">
      <alignment horizontal="left" vertical="center" shrinkToFit="1"/>
    </xf>
    <xf numFmtId="0" fontId="48" fillId="11" borderId="15" xfId="58" applyFont="1" applyFill="1" applyBorder="1" applyAlignment="1">
      <alignment horizontal="center" vertical="center" shrinkToFit="1"/>
    </xf>
    <xf numFmtId="0" fontId="27" fillId="11" borderId="16" xfId="49" applyFont="1" applyFill="1" applyBorder="1" applyAlignment="1">
      <alignment horizontal="center" vertical="center" shrinkToFit="1"/>
    </xf>
    <xf numFmtId="0" fontId="27" fillId="11" borderId="0" xfId="49" applyFont="1" applyFill="1" applyBorder="1" applyAlignment="1">
      <alignment horizontal="center" vertical="center" shrinkToFit="1"/>
    </xf>
    <xf numFmtId="0" fontId="52" fillId="11" borderId="0" xfId="49" applyFont="1" applyFill="1" applyAlignment="1">
      <alignment horizontal="left" vertical="top" wrapText="1"/>
    </xf>
    <xf numFmtId="0" fontId="52" fillId="11" borderId="0" xfId="49" applyFont="1" applyFill="1" applyAlignment="1">
      <alignment horizontal="left" vertical="center" wrapText="1"/>
    </xf>
    <xf numFmtId="0" fontId="27" fillId="11" borderId="128" xfId="58" applyFont="1" applyFill="1" applyBorder="1" applyAlignment="1">
      <alignment horizontal="left" vertical="center" wrapText="1" shrinkToFit="1"/>
    </xf>
    <xf numFmtId="0" fontId="27" fillId="11" borderId="15" xfId="58" applyFont="1" applyFill="1" applyBorder="1" applyAlignment="1">
      <alignment horizontal="left" vertical="center" wrapText="1" shrinkToFit="1"/>
    </xf>
    <xf numFmtId="0" fontId="48" fillId="11" borderId="18" xfId="58" applyFont="1" applyFill="1" applyBorder="1" applyAlignment="1">
      <alignment horizontal="left" vertical="center" shrinkToFit="1"/>
    </xf>
    <xf numFmtId="0" fontId="48" fillId="11" borderId="31" xfId="58" applyFont="1" applyFill="1" applyBorder="1" applyAlignment="1">
      <alignment horizontal="center" vertical="center" shrinkToFit="1"/>
    </xf>
    <xf numFmtId="0" fontId="48" fillId="11" borderId="49" xfId="58" applyFont="1" applyFill="1" applyBorder="1" applyAlignment="1">
      <alignment horizontal="center" vertical="center" shrinkToFit="1"/>
    </xf>
    <xf numFmtId="0" fontId="48" fillId="11" borderId="30" xfId="58" applyFont="1" applyFill="1" applyBorder="1" applyAlignment="1">
      <alignment horizontal="center" vertical="center" shrinkToFit="1"/>
    </xf>
    <xf numFmtId="0" fontId="27" fillId="11" borderId="18" xfId="58" applyFont="1" applyFill="1" applyBorder="1" applyAlignment="1">
      <alignment horizontal="center" vertical="center" shrinkToFit="1"/>
    </xf>
    <xf numFmtId="0" fontId="27" fillId="11" borderId="31" xfId="58" applyFont="1" applyFill="1" applyBorder="1" applyAlignment="1">
      <alignment horizontal="center" vertical="center" shrinkToFit="1"/>
    </xf>
    <xf numFmtId="0" fontId="3" fillId="0" borderId="13" xfId="58" applyFont="1" applyFill="1" applyBorder="1" applyAlignment="1">
      <alignment horizontal="center" vertical="center" shrinkToFit="1"/>
    </xf>
    <xf numFmtId="0" fontId="27" fillId="0" borderId="5" xfId="58" applyFont="1" applyFill="1" applyBorder="1" applyAlignment="1">
      <alignment horizontal="center" vertical="center" shrinkToFit="1"/>
    </xf>
    <xf numFmtId="0" fontId="27" fillId="0" borderId="12" xfId="58" applyFont="1" applyFill="1" applyBorder="1" applyAlignment="1">
      <alignment horizontal="center" vertical="center" shrinkToFit="1"/>
    </xf>
    <xf numFmtId="0" fontId="11" fillId="0" borderId="28" xfId="54" applyFont="1" applyBorder="1" applyAlignment="1">
      <alignment horizontal="center" vertical="center" wrapText="1" shrinkToFit="1"/>
    </xf>
    <xf numFmtId="0" fontId="0" fillId="10" borderId="54" xfId="54" applyFont="1" applyFill="1" applyBorder="1" applyAlignment="1">
      <alignment horizontal="center" vertical="center"/>
    </xf>
    <xf numFmtId="0" fontId="0" fillId="10" borderId="60" xfId="54" applyFont="1" applyFill="1" applyBorder="1" applyAlignment="1">
      <alignment horizontal="center" vertical="center"/>
    </xf>
    <xf numFmtId="0" fontId="0" fillId="10" borderId="25" xfId="54" applyFont="1" applyFill="1" applyBorder="1" applyAlignment="1">
      <alignment horizontal="center" vertical="center"/>
    </xf>
    <xf numFmtId="0" fontId="0" fillId="10" borderId="27" xfId="54" applyFont="1" applyFill="1" applyBorder="1" applyAlignment="1">
      <alignment horizontal="center" vertical="center"/>
    </xf>
    <xf numFmtId="0" fontId="0" fillId="0" borderId="182" xfId="54" applyFont="1" applyBorder="1" applyAlignment="1">
      <alignment horizontal="center" vertical="center"/>
    </xf>
    <xf numFmtId="0" fontId="0" fillId="0" borderId="183" xfId="54" applyFont="1" applyBorder="1" applyAlignment="1">
      <alignment horizontal="center" vertical="center"/>
    </xf>
    <xf numFmtId="0" fontId="0" fillId="10" borderId="5" xfId="54" applyFont="1" applyFill="1" applyBorder="1" applyAlignment="1">
      <alignment horizontal="center" vertical="center"/>
    </xf>
    <xf numFmtId="0" fontId="0" fillId="10" borderId="12" xfId="54" applyFont="1" applyFill="1" applyBorder="1" applyAlignment="1">
      <alignment horizontal="center" vertical="center"/>
    </xf>
    <xf numFmtId="0" fontId="11" fillId="0" borderId="34" xfId="54" applyFont="1" applyBorder="1" applyAlignment="1">
      <alignment horizontal="center" vertical="center" wrapText="1" shrinkToFit="1"/>
    </xf>
    <xf numFmtId="0" fontId="0" fillId="0" borderId="54" xfId="54" applyFont="1" applyBorder="1" applyAlignment="1">
      <alignment horizontal="center" vertical="center" wrapText="1"/>
    </xf>
    <xf numFmtId="0" fontId="0" fillId="0" borderId="60" xfId="54" applyFont="1" applyBorder="1" applyAlignment="1">
      <alignment horizontal="center" vertical="center" wrapText="1"/>
    </xf>
    <xf numFmtId="0" fontId="0" fillId="0" borderId="15" xfId="54" applyFont="1" applyBorder="1" applyAlignment="1">
      <alignment horizontal="center" vertical="center" wrapText="1"/>
    </xf>
    <xf numFmtId="0" fontId="0" fillId="0" borderId="140" xfId="54" applyFont="1" applyBorder="1" applyAlignment="1">
      <alignment horizontal="center" vertical="center" wrapText="1"/>
    </xf>
    <xf numFmtId="0" fontId="0" fillId="0" borderId="67" xfId="54" applyNumberFormat="1" applyFont="1" applyBorder="1" applyAlignment="1">
      <alignment horizontal="center" vertical="center"/>
    </xf>
    <xf numFmtId="0" fontId="0" fillId="0" borderId="69" xfId="54" applyNumberFormat="1" applyFont="1" applyBorder="1" applyAlignment="1">
      <alignment horizontal="center" vertical="center"/>
    </xf>
    <xf numFmtId="0" fontId="11" fillId="0" borderId="0" xfId="54" applyFont="1" applyBorder="1" applyAlignment="1">
      <alignment vertical="center" wrapText="1"/>
    </xf>
    <xf numFmtId="0" fontId="0" fillId="10" borderId="13" xfId="54" applyFont="1" applyFill="1" applyBorder="1" applyAlignment="1">
      <alignment horizontal="center" vertical="center"/>
    </xf>
    <xf numFmtId="0" fontId="0" fillId="0" borderId="18" xfId="54" applyFont="1" applyBorder="1" applyAlignment="1">
      <alignment horizontal="center" vertical="center"/>
    </xf>
    <xf numFmtId="0" fontId="0" fillId="0" borderId="32" xfId="54" applyFont="1" applyBorder="1" applyAlignment="1">
      <alignment horizontal="center" vertical="center"/>
    </xf>
    <xf numFmtId="0" fontId="0" fillId="0" borderId="2" xfId="54" applyFont="1" applyBorder="1" applyAlignment="1">
      <alignment horizontal="center" vertical="center"/>
    </xf>
    <xf numFmtId="0" fontId="0" fillId="0" borderId="4" xfId="54" applyFont="1" applyBorder="1" applyAlignment="1">
      <alignment horizontal="center" vertical="center"/>
    </xf>
    <xf numFmtId="0" fontId="13" fillId="0" borderId="2" xfId="54" applyFont="1" applyBorder="1" applyAlignment="1">
      <alignment horizontal="center" vertical="center" wrapText="1"/>
    </xf>
    <xf numFmtId="0" fontId="13" fillId="0" borderId="4" xfId="54" applyFont="1" applyBorder="1" applyAlignment="1">
      <alignment horizontal="center" vertical="center" wrapText="1"/>
    </xf>
    <xf numFmtId="0" fontId="0" fillId="0" borderId="33" xfId="54" applyFont="1" applyBorder="1" applyAlignment="1">
      <alignment horizontal="center" vertical="center" wrapText="1"/>
    </xf>
    <xf numFmtId="0" fontId="0" fillId="0" borderId="37" xfId="54" applyFont="1" applyBorder="1" applyAlignment="1">
      <alignment horizontal="center" vertical="center" wrapText="1"/>
    </xf>
    <xf numFmtId="0" fontId="0" fillId="10" borderId="31" xfId="54" applyFont="1" applyFill="1" applyBorder="1" applyAlignment="1">
      <alignment horizontal="center" vertical="center"/>
    </xf>
    <xf numFmtId="0" fontId="0" fillId="10" borderId="30" xfId="54" applyFont="1" applyFill="1" applyBorder="1" applyAlignment="1">
      <alignment horizontal="center" vertical="center"/>
    </xf>
    <xf numFmtId="0" fontId="0" fillId="0" borderId="0" xfId="54" applyFont="1" applyAlignment="1">
      <alignment vertical="center" wrapText="1"/>
    </xf>
    <xf numFmtId="0" fontId="0" fillId="0" borderId="119" xfId="54" applyFont="1" applyBorder="1" applyAlignment="1">
      <alignment horizontal="center" vertical="center"/>
    </xf>
    <xf numFmtId="0" fontId="0" fillId="0" borderId="174" xfId="54" applyFont="1" applyBorder="1" applyAlignment="1">
      <alignment horizontal="center" vertical="center"/>
    </xf>
    <xf numFmtId="0" fontId="0" fillId="0" borderId="184" xfId="54" applyFont="1" applyBorder="1" applyAlignment="1">
      <alignment horizontal="center" vertical="center"/>
    </xf>
    <xf numFmtId="0" fontId="0" fillId="0" borderId="128" xfId="54" applyFont="1" applyBorder="1" applyAlignment="1">
      <alignment horizontal="center" vertical="center" wrapText="1"/>
    </xf>
    <xf numFmtId="0" fontId="0" fillId="0" borderId="139" xfId="54" applyFont="1" applyBorder="1" applyAlignment="1">
      <alignment horizontal="center" vertical="center"/>
    </xf>
    <xf numFmtId="0" fontId="0" fillId="0" borderId="10" xfId="54" applyFont="1" applyBorder="1" applyAlignment="1">
      <alignment horizontal="center" vertical="center"/>
    </xf>
    <xf numFmtId="0" fontId="0" fillId="0" borderId="19" xfId="54" applyFont="1" applyBorder="1" applyAlignment="1">
      <alignment horizontal="center" vertical="center"/>
    </xf>
    <xf numFmtId="0" fontId="0" fillId="0" borderId="15" xfId="54" applyFont="1" applyBorder="1" applyAlignment="1">
      <alignment horizontal="center" vertical="center"/>
    </xf>
    <xf numFmtId="0" fontId="0" fillId="0" borderId="140" xfId="54" applyFont="1" applyBorder="1" applyAlignment="1">
      <alignment horizontal="center" vertical="center"/>
    </xf>
    <xf numFmtId="0" fontId="13" fillId="0" borderId="120" xfId="54" applyFont="1" applyBorder="1" applyAlignment="1">
      <alignment horizontal="center" vertical="center" wrapText="1"/>
    </xf>
    <xf numFmtId="0" fontId="13" fillId="0" borderId="66" xfId="54" applyFont="1" applyBorder="1" applyAlignment="1">
      <alignment horizontal="center" vertical="center" wrapText="1"/>
    </xf>
    <xf numFmtId="0" fontId="13" fillId="0" borderId="69" xfId="54" applyFont="1" applyBorder="1" applyAlignment="1">
      <alignment horizontal="center" vertical="center" wrapText="1"/>
    </xf>
    <xf numFmtId="0" fontId="0" fillId="0" borderId="0" xfId="54" applyFont="1" applyAlignment="1">
      <alignment vertical="top" wrapText="1"/>
    </xf>
    <xf numFmtId="0" fontId="0" fillId="0" borderId="18" xfId="54" applyFont="1" applyBorder="1" applyAlignment="1">
      <alignment horizontal="center" vertical="center" shrinkToFit="1"/>
    </xf>
    <xf numFmtId="0" fontId="13" fillId="0" borderId="18" xfId="54" applyFont="1" applyBorder="1" applyAlignment="1">
      <alignment horizontal="center" vertical="center" wrapText="1"/>
    </xf>
    <xf numFmtId="0" fontId="23" fillId="0" borderId="42" xfId="54" applyFont="1" applyBorder="1" applyAlignment="1">
      <alignment horizontal="center" vertical="center" wrapText="1"/>
    </xf>
    <xf numFmtId="0" fontId="23" fillId="0" borderId="43" xfId="54" applyFont="1" applyBorder="1" applyAlignment="1">
      <alignment horizontal="center" vertical="center" wrapText="1"/>
    </xf>
    <xf numFmtId="0" fontId="23" fillId="0" borderId="41" xfId="54" applyFont="1" applyBorder="1" applyAlignment="1">
      <alignment horizontal="center" vertical="center" wrapText="1"/>
    </xf>
    <xf numFmtId="0" fontId="0" fillId="0" borderId="29" xfId="54" applyFont="1" applyBorder="1" applyAlignment="1">
      <alignment horizontal="center" vertical="center"/>
    </xf>
    <xf numFmtId="0" fontId="0" fillId="0" borderId="28" xfId="54" applyFont="1" applyBorder="1" applyAlignment="1">
      <alignment horizontal="center" vertical="center"/>
    </xf>
    <xf numFmtId="0" fontId="0" fillId="0" borderId="34" xfId="54" applyFont="1" applyBorder="1" applyAlignment="1">
      <alignment horizontal="center" vertical="center"/>
    </xf>
    <xf numFmtId="0" fontId="0" fillId="0" borderId="1" xfId="54" applyFont="1" applyBorder="1" applyAlignment="1">
      <alignment horizontal="center" vertical="center"/>
    </xf>
    <xf numFmtId="0" fontId="0" fillId="0" borderId="0" xfId="54" applyFont="1" applyBorder="1" applyAlignment="1">
      <alignment horizontal="center" vertical="center"/>
    </xf>
    <xf numFmtId="0" fontId="0" fillId="0" borderId="16" xfId="54" applyFont="1" applyBorder="1" applyAlignment="1">
      <alignment horizontal="center" vertical="center"/>
    </xf>
    <xf numFmtId="0" fontId="13" fillId="0" borderId="18" xfId="54" applyFont="1" applyBorder="1" applyAlignment="1">
      <alignment vertical="center" wrapText="1"/>
    </xf>
    <xf numFmtId="0" fontId="13" fillId="0" borderId="2" xfId="54" applyFont="1" applyBorder="1" applyAlignment="1">
      <alignment vertical="center" wrapText="1"/>
    </xf>
    <xf numFmtId="0" fontId="13" fillId="0" borderId="4" xfId="54" applyFont="1" applyBorder="1" applyAlignment="1">
      <alignment vertical="center" wrapText="1"/>
    </xf>
    <xf numFmtId="0" fontId="0" fillId="0" borderId="34" xfId="54" applyFont="1" applyBorder="1" applyAlignment="1">
      <alignment horizontal="center" vertical="center" shrinkToFit="1"/>
    </xf>
    <xf numFmtId="0" fontId="0" fillId="0" borderId="4" xfId="54" applyFont="1" applyBorder="1" applyAlignment="1">
      <alignment horizontal="center" vertical="center" shrinkToFit="1"/>
    </xf>
    <xf numFmtId="49" fontId="0" fillId="10" borderId="16" xfId="54" applyNumberFormat="1" applyFont="1" applyFill="1" applyBorder="1" applyAlignment="1">
      <alignment horizontal="center" vertical="center" shrinkToFit="1"/>
    </xf>
    <xf numFmtId="49" fontId="0" fillId="10" borderId="140" xfId="54" applyNumberFormat="1" applyFont="1" applyFill="1" applyBorder="1" applyAlignment="1">
      <alignment horizontal="center" vertical="center" shrinkToFit="1"/>
    </xf>
    <xf numFmtId="0" fontId="0" fillId="0" borderId="41" xfId="54" applyFont="1" applyBorder="1" applyAlignment="1">
      <alignment horizontal="center" vertical="center" shrinkToFit="1"/>
    </xf>
    <xf numFmtId="0" fontId="0" fillId="10" borderId="4" xfId="54" applyFont="1" applyFill="1" applyBorder="1" applyAlignment="1">
      <alignment horizontal="center" vertical="center" shrinkToFit="1"/>
    </xf>
    <xf numFmtId="0" fontId="0" fillId="10" borderId="37" xfId="54" applyFont="1" applyFill="1" applyBorder="1" applyAlignment="1">
      <alignment horizontal="center" vertical="center" shrinkToFit="1"/>
    </xf>
    <xf numFmtId="0" fontId="0" fillId="41" borderId="0" xfId="54" applyFont="1" applyFill="1" applyBorder="1" applyAlignment="1">
      <alignment horizontal="center" vertical="center"/>
    </xf>
    <xf numFmtId="0" fontId="0" fillId="0" borderId="29" xfId="54" applyFont="1" applyBorder="1" applyAlignment="1">
      <alignment horizontal="center" vertical="center" shrinkToFit="1"/>
    </xf>
    <xf numFmtId="0" fontId="0" fillId="10" borderId="18" xfId="54" applyFont="1" applyFill="1" applyBorder="1" applyAlignment="1">
      <alignment horizontal="center" vertical="center" shrinkToFit="1"/>
    </xf>
    <xf numFmtId="0" fontId="0" fillId="0" borderId="31" xfId="54" applyFont="1" applyBorder="1" applyAlignment="1">
      <alignment horizontal="center" vertical="center" shrinkToFit="1"/>
    </xf>
    <xf numFmtId="0" fontId="0" fillId="0" borderId="49" xfId="54" applyFont="1" applyBorder="1" applyAlignment="1">
      <alignment horizontal="center" vertical="center" shrinkToFit="1"/>
    </xf>
    <xf numFmtId="0" fontId="0" fillId="0" borderId="39" xfId="54" applyFont="1" applyBorder="1" applyAlignment="1">
      <alignment horizontal="center" vertical="center" shrinkToFit="1"/>
    </xf>
    <xf numFmtId="0" fontId="0" fillId="10" borderId="39" xfId="54" applyFont="1" applyFill="1" applyBorder="1" applyAlignment="1">
      <alignment horizontal="center" vertical="center" shrinkToFit="1"/>
    </xf>
    <xf numFmtId="0" fontId="0" fillId="10" borderId="49" xfId="54" applyFont="1" applyFill="1" applyBorder="1" applyAlignment="1">
      <alignment horizontal="center" vertical="center" shrinkToFit="1"/>
    </xf>
    <xf numFmtId="0" fontId="0" fillId="10" borderId="61" xfId="54" applyFont="1" applyFill="1" applyBorder="1" applyAlignment="1">
      <alignment horizontal="center" vertical="center" shrinkToFit="1"/>
    </xf>
    <xf numFmtId="0" fontId="0" fillId="10" borderId="185" xfId="54" applyFont="1" applyFill="1" applyBorder="1" applyAlignment="1">
      <alignment horizontal="center" vertical="center" shrinkToFit="1"/>
    </xf>
    <xf numFmtId="0" fontId="0" fillId="10" borderId="125" xfId="54" applyFont="1" applyFill="1" applyBorder="1" applyAlignment="1">
      <alignment horizontal="center" vertical="center" shrinkToFit="1"/>
    </xf>
    <xf numFmtId="0" fontId="0" fillId="10" borderId="127" xfId="54" applyFont="1" applyFill="1" applyBorder="1" applyAlignment="1">
      <alignment horizontal="center" vertical="center" shrinkToFit="1"/>
    </xf>
    <xf numFmtId="0" fontId="45" fillId="10" borderId="0" xfId="54" applyFont="1" applyFill="1" applyAlignment="1">
      <alignment horizontal="center" vertical="center"/>
    </xf>
    <xf numFmtId="0" fontId="0" fillId="0" borderId="6" xfId="54" applyFont="1" applyBorder="1" applyAlignment="1">
      <alignment horizontal="center" vertical="center" shrinkToFit="1"/>
    </xf>
    <xf numFmtId="0" fontId="0" fillId="0" borderId="122" xfId="54" applyFont="1" applyBorder="1" applyAlignment="1">
      <alignment horizontal="center" vertical="center" shrinkToFit="1"/>
    </xf>
    <xf numFmtId="0" fontId="0" fillId="0" borderId="185" xfId="54" applyFont="1" applyBorder="1" applyAlignment="1">
      <alignment horizontal="center" vertical="center" shrinkToFit="1"/>
    </xf>
    <xf numFmtId="0" fontId="0" fillId="10" borderId="126" xfId="54" applyFont="1" applyFill="1" applyBorder="1" applyAlignment="1">
      <alignment horizontal="center" vertical="center" shrinkToFit="1"/>
    </xf>
    <xf numFmtId="0" fontId="0" fillId="10" borderId="122" xfId="54" applyFont="1" applyFill="1" applyBorder="1" applyAlignment="1">
      <alignment horizontal="center" vertical="center" shrinkToFit="1"/>
    </xf>
    <xf numFmtId="0" fontId="0" fillId="0" borderId="125" xfId="54" applyFont="1" applyBorder="1" applyAlignment="1">
      <alignment horizontal="center" vertical="center" shrinkToFit="1"/>
    </xf>
    <xf numFmtId="0" fontId="0" fillId="0" borderId="126" xfId="54" applyFont="1" applyBorder="1" applyAlignment="1">
      <alignment horizontal="center" vertical="center" shrinkToFit="1"/>
    </xf>
    <xf numFmtId="0" fontId="0" fillId="10" borderId="0" xfId="54" applyFont="1" applyFill="1" applyAlignment="1">
      <alignment horizontal="center" vertical="center"/>
    </xf>
    <xf numFmtId="0" fontId="3" fillId="10" borderId="31" xfId="54" applyFont="1" applyFill="1" applyBorder="1" applyAlignment="1">
      <alignment vertical="center" wrapText="1" shrinkToFit="1"/>
    </xf>
    <xf numFmtId="0" fontId="3" fillId="10" borderId="49" xfId="54" applyFont="1" applyFill="1" applyBorder="1" applyAlignment="1">
      <alignment vertical="center" shrinkToFit="1"/>
    </xf>
    <xf numFmtId="0" fontId="3" fillId="10" borderId="30" xfId="54" applyFont="1" applyFill="1" applyBorder="1" applyAlignment="1">
      <alignment vertical="center" shrinkToFit="1"/>
    </xf>
    <xf numFmtId="0" fontId="0" fillId="10" borderId="187" xfId="54" applyFont="1" applyFill="1" applyBorder="1" applyAlignment="1">
      <alignment horizontal="center" vertical="center" shrinkToFit="1"/>
    </xf>
    <xf numFmtId="0" fontId="0" fillId="10" borderId="189" xfId="54" applyFont="1" applyFill="1" applyBorder="1" applyAlignment="1">
      <alignment horizontal="center" vertical="center" shrinkToFit="1"/>
    </xf>
    <xf numFmtId="0" fontId="0" fillId="10" borderId="190" xfId="54" applyFont="1" applyFill="1" applyBorder="1" applyAlignment="1">
      <alignment horizontal="center" vertical="center" shrinkToFit="1"/>
    </xf>
    <xf numFmtId="0" fontId="0" fillId="0" borderId="191" xfId="54" applyFont="1" applyBorder="1" applyAlignment="1">
      <alignment horizontal="center" vertical="center" shrinkToFit="1"/>
    </xf>
    <xf numFmtId="0" fontId="0" fillId="0" borderId="192" xfId="54" applyFont="1" applyBorder="1" applyAlignment="1">
      <alignment horizontal="center" vertical="center" shrinkToFit="1"/>
    </xf>
    <xf numFmtId="0" fontId="0" fillId="10" borderId="193" xfId="54" applyFont="1" applyFill="1" applyBorder="1" applyAlignment="1">
      <alignment horizontal="center" vertical="center" shrinkToFit="1"/>
    </xf>
    <xf numFmtId="0" fontId="0" fillId="10" borderId="191" xfId="54" applyFont="1" applyFill="1" applyBorder="1" applyAlignment="1">
      <alignment horizontal="center" vertical="center" shrinkToFit="1"/>
    </xf>
    <xf numFmtId="0" fontId="0" fillId="10" borderId="192" xfId="54" applyFont="1" applyFill="1" applyBorder="1" applyAlignment="1">
      <alignment horizontal="center" vertical="center" shrinkToFit="1"/>
    </xf>
    <xf numFmtId="0" fontId="0" fillId="10" borderId="194" xfId="54" applyFont="1" applyFill="1" applyBorder="1" applyAlignment="1">
      <alignment horizontal="center" vertical="center" shrinkToFit="1"/>
    </xf>
    <xf numFmtId="0" fontId="0" fillId="10" borderId="195" xfId="54" applyFont="1" applyFill="1" applyBorder="1" applyAlignment="1">
      <alignment horizontal="center" vertical="center" shrinkToFit="1"/>
    </xf>
    <xf numFmtId="0" fontId="0" fillId="0" borderId="186" xfId="54" applyFont="1" applyBorder="1" applyAlignment="1">
      <alignment horizontal="center" vertical="center" shrinkToFit="1"/>
    </xf>
    <xf numFmtId="0" fontId="0" fillId="0" borderId="187" xfId="54" applyFont="1" applyBorder="1" applyAlignment="1">
      <alignment horizontal="center" vertical="center" shrinkToFit="1"/>
    </xf>
    <xf numFmtId="0" fontId="0" fillId="10" borderId="188" xfId="54" applyFont="1" applyFill="1" applyBorder="1" applyAlignment="1">
      <alignment horizontal="center" vertical="center" shrinkToFit="1"/>
    </xf>
    <xf numFmtId="0" fontId="0" fillId="10" borderId="186" xfId="54" applyFont="1" applyFill="1" applyBorder="1" applyAlignment="1">
      <alignment horizontal="center" vertical="center" shrinkToFit="1"/>
    </xf>
    <xf numFmtId="0" fontId="0" fillId="0" borderId="14" xfId="0" applyBorder="1" applyAlignment="1" applyProtection="1">
      <alignment horizontal="center" vertical="center" shrinkToFit="1"/>
      <protection locked="0"/>
    </xf>
    <xf numFmtId="0" fontId="0" fillId="41" borderId="14"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41" borderId="12" xfId="0" applyFill="1" applyBorder="1" applyAlignment="1" applyProtection="1">
      <alignment horizontal="center" vertical="center" shrinkToFit="1"/>
      <protection locked="0"/>
    </xf>
    <xf numFmtId="0" fontId="0" fillId="42" borderId="12" xfId="0" applyFill="1" applyBorder="1" applyAlignment="1" applyProtection="1">
      <alignment horizontal="center" vertical="center" shrinkToFit="1"/>
      <protection locked="0"/>
    </xf>
    <xf numFmtId="0" fontId="0" fillId="0" borderId="0" xfId="0" applyAlignment="1" applyProtection="1">
      <alignment vertical="center" wrapText="1"/>
      <protection locked="0"/>
    </xf>
    <xf numFmtId="0" fontId="0" fillId="0" borderId="1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2"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0" fillId="0" borderId="42"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02" xfId="0" applyBorder="1" applyAlignment="1" applyProtection="1">
      <alignment horizontal="center" vertical="center"/>
      <protection locked="0"/>
    </xf>
    <xf numFmtId="0" fontId="0" fillId="0" borderId="303" xfId="0" applyBorder="1" applyAlignment="1" applyProtection="1">
      <alignment horizontal="center" vertical="center"/>
      <protection locked="0"/>
    </xf>
    <xf numFmtId="0" fontId="0" fillId="0" borderId="304" xfId="0" applyBorder="1" applyAlignment="1" applyProtection="1">
      <alignment horizontal="center" vertical="center"/>
      <protection locked="0"/>
    </xf>
    <xf numFmtId="0" fontId="5" fillId="0" borderId="18" xfId="0" applyFont="1" applyBorder="1" applyAlignment="1" applyProtection="1">
      <alignment horizontal="left" vertical="center" shrinkToFit="1"/>
      <protection locked="0"/>
    </xf>
    <xf numFmtId="0" fontId="5" fillId="41" borderId="18" xfId="0" applyFont="1" applyFill="1" applyBorder="1" applyAlignment="1" applyProtection="1">
      <alignment horizontal="center" vertical="center" shrinkToFit="1"/>
      <protection locked="0"/>
    </xf>
    <xf numFmtId="0" fontId="5" fillId="41" borderId="32"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shrinkToFit="1"/>
      <protection locked="0"/>
    </xf>
    <xf numFmtId="0" fontId="5" fillId="41" borderId="2" xfId="0" applyFont="1" applyFill="1" applyBorder="1" applyAlignment="1" applyProtection="1">
      <alignment horizontal="center" vertical="center" shrinkToFit="1"/>
      <protection locked="0"/>
    </xf>
    <xf numFmtId="0" fontId="5" fillId="41" borderId="33" xfId="0" applyFont="1" applyFill="1" applyBorder="1" applyAlignment="1" applyProtection="1">
      <alignment horizontal="center" vertical="center" shrinkToFit="1"/>
      <protection locked="0"/>
    </xf>
    <xf numFmtId="0" fontId="5" fillId="0" borderId="4" xfId="0" applyFont="1" applyBorder="1" applyAlignment="1" applyProtection="1">
      <alignment horizontal="left" vertical="center" shrinkToFit="1"/>
      <protection locked="0"/>
    </xf>
    <xf numFmtId="0" fontId="5" fillId="41" borderId="4" xfId="0" applyFont="1" applyFill="1" applyBorder="1" applyAlignment="1" applyProtection="1">
      <alignment horizontal="center" vertical="center" shrinkToFit="1"/>
      <protection locked="0"/>
    </xf>
    <xf numFmtId="0" fontId="5" fillId="41" borderId="37" xfId="0" applyFont="1" applyFill="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protection locked="0"/>
    </xf>
    <xf numFmtId="49" fontId="0" fillId="0" borderId="125" xfId="0" applyNumberFormat="1" applyBorder="1" applyAlignment="1" applyProtection="1">
      <alignment horizontal="center" vertical="center"/>
      <protection locked="0"/>
    </xf>
    <xf numFmtId="181" fontId="0" fillId="0" borderId="132" xfId="0" applyNumberFormat="1" applyBorder="1" applyAlignment="1">
      <alignment horizontal="center" vertical="center"/>
    </xf>
    <xf numFmtId="181" fontId="0" fillId="0" borderId="127" xfId="0" applyNumberFormat="1" applyBorder="1" applyAlignment="1">
      <alignment horizontal="center" vertical="center"/>
    </xf>
    <xf numFmtId="0" fontId="26" fillId="0" borderId="68" xfId="0" applyFont="1" applyBorder="1" applyAlignment="1" applyProtection="1">
      <alignment horizontal="right" vertical="center" shrinkToFit="1"/>
      <protection locked="0"/>
    </xf>
    <xf numFmtId="0" fontId="26" fillId="0" borderId="16" xfId="0" applyFont="1" applyBorder="1" applyAlignment="1" applyProtection="1">
      <alignment horizontal="right" vertical="center" shrinkToFit="1"/>
      <protection locked="0"/>
    </xf>
    <xf numFmtId="0" fontId="26" fillId="0" borderId="140" xfId="0" applyFont="1" applyBorder="1" applyAlignment="1" applyProtection="1">
      <alignment horizontal="right" vertical="center" shrinkToFit="1"/>
      <protection locked="0"/>
    </xf>
    <xf numFmtId="0" fontId="5" fillId="0" borderId="4"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35" fillId="0" borderId="0" xfId="57" applyFont="1" applyFill="1" applyAlignment="1">
      <alignment horizontal="left" vertical="center" wrapText="1"/>
    </xf>
    <xf numFmtId="0" fontId="35" fillId="0" borderId="0" xfId="57" applyFont="1" applyFill="1" applyBorder="1" applyAlignment="1">
      <alignment horizontal="left" vertical="center" wrapText="1"/>
    </xf>
    <xf numFmtId="0" fontId="39" fillId="0" borderId="99" xfId="57" applyFont="1" applyFill="1" applyBorder="1" applyAlignment="1" applyProtection="1">
      <alignment horizontal="center" vertical="center"/>
      <protection locked="0"/>
    </xf>
    <xf numFmtId="0" fontId="35" fillId="0" borderId="99" xfId="49" applyFont="1" applyFill="1" applyBorder="1" applyAlignment="1">
      <alignment horizontal="center" vertical="center"/>
    </xf>
    <xf numFmtId="0" fontId="35" fillId="0" borderId="99" xfId="49" applyFont="1" applyFill="1" applyBorder="1" applyAlignment="1">
      <alignment horizontal="left" vertical="center" wrapText="1"/>
    </xf>
    <xf numFmtId="0" fontId="35" fillId="0" borderId="0" xfId="57" applyFont="1" applyFill="1" applyBorder="1" applyAlignment="1">
      <alignment horizontal="left" vertical="top" wrapText="1"/>
    </xf>
    <xf numFmtId="0" fontId="39" fillId="0" borderId="196" xfId="57" applyFont="1" applyFill="1" applyBorder="1" applyAlignment="1">
      <alignment horizontal="center" vertical="center"/>
    </xf>
    <xf numFmtId="0" fontId="39" fillId="0" borderId="99" xfId="57" applyFont="1" applyFill="1" applyBorder="1" applyAlignment="1">
      <alignment horizontal="left" vertical="center" indent="1"/>
    </xf>
    <xf numFmtId="0" fontId="39" fillId="0" borderId="197" xfId="57" applyFont="1" applyFill="1" applyBorder="1" applyAlignment="1">
      <alignment horizontal="center" vertical="center"/>
    </xf>
    <xf numFmtId="177" fontId="39" fillId="0" borderId="198" xfId="57" applyNumberFormat="1" applyFont="1" applyFill="1" applyBorder="1" applyAlignment="1">
      <alignment horizontal="right" vertical="center"/>
    </xf>
    <xf numFmtId="179" fontId="39" fillId="0" borderId="199" xfId="57" applyNumberFormat="1" applyFont="1" applyFill="1" applyBorder="1" applyAlignment="1">
      <alignment horizontal="center" vertical="center"/>
    </xf>
    <xf numFmtId="0" fontId="39" fillId="0" borderId="200" xfId="57" applyFont="1" applyFill="1" applyBorder="1" applyAlignment="1">
      <alignment horizontal="center" vertical="center"/>
    </xf>
    <xf numFmtId="177" fontId="39" fillId="0" borderId="201" xfId="57" applyNumberFormat="1" applyFont="1" applyFill="1" applyBorder="1" applyAlignment="1" applyProtection="1">
      <alignment horizontal="right" vertical="center"/>
      <protection locked="0"/>
    </xf>
    <xf numFmtId="179" fontId="39" fillId="0" borderId="202" xfId="57" applyNumberFormat="1" applyFont="1" applyFill="1" applyBorder="1" applyAlignment="1">
      <alignment horizontal="center" vertical="center"/>
    </xf>
    <xf numFmtId="0" fontId="39" fillId="0" borderId="99" xfId="57" applyFont="1" applyFill="1" applyBorder="1" applyAlignment="1">
      <alignment horizontal="center" vertical="center" shrinkToFit="1"/>
    </xf>
    <xf numFmtId="0" fontId="39" fillId="0" borderId="203" xfId="57" applyFont="1" applyFill="1" applyBorder="1" applyAlignment="1" applyProtection="1">
      <alignment horizontal="center" vertical="center"/>
      <protection locked="0"/>
    </xf>
    <xf numFmtId="0" fontId="39" fillId="0" borderId="204" xfId="57" applyFont="1" applyFill="1" applyBorder="1" applyAlignment="1">
      <alignment horizontal="center" vertical="center"/>
    </xf>
    <xf numFmtId="0" fontId="39" fillId="0" borderId="99" xfId="57" applyFont="1" applyFill="1" applyBorder="1" applyAlignment="1">
      <alignment horizontal="center" vertical="center"/>
    </xf>
    <xf numFmtId="38" fontId="39" fillId="0" borderId="99" xfId="35" applyFont="1" applyFill="1" applyBorder="1" applyAlignment="1" applyProtection="1">
      <alignment horizontal="center" vertical="center"/>
    </xf>
    <xf numFmtId="0" fontId="39" fillId="0" borderId="197" xfId="57" applyFont="1" applyFill="1" applyBorder="1" applyAlignment="1">
      <alignment horizontal="left" vertical="center" indent="1"/>
    </xf>
    <xf numFmtId="177" fontId="39" fillId="0" borderId="201" xfId="57" applyNumberFormat="1" applyFont="1" applyFill="1" applyBorder="1" applyAlignment="1">
      <alignment horizontal="right" vertical="center"/>
    </xf>
    <xf numFmtId="0" fontId="35" fillId="0" borderId="203" xfId="49" applyFont="1" applyFill="1" applyBorder="1" applyAlignment="1">
      <alignment horizontal="center" vertical="center" wrapText="1"/>
    </xf>
    <xf numFmtId="0" fontId="39" fillId="0" borderId="99" xfId="49" applyFont="1" applyFill="1" applyBorder="1" applyAlignment="1" applyProtection="1">
      <alignment horizontal="center" vertical="center"/>
      <protection locked="0"/>
    </xf>
    <xf numFmtId="0" fontId="39" fillId="0" borderId="98" xfId="57" applyFont="1" applyFill="1" applyBorder="1" applyAlignment="1">
      <alignment horizontal="center" vertical="center"/>
    </xf>
    <xf numFmtId="177" fontId="39" fillId="0" borderId="203" xfId="57" applyNumberFormat="1" applyFont="1" applyFill="1" applyBorder="1" applyAlignment="1" applyProtection="1">
      <alignment horizontal="right" vertical="center"/>
      <protection locked="0"/>
    </xf>
    <xf numFmtId="178" fontId="39" fillId="0" borderId="205" xfId="57" applyNumberFormat="1" applyFont="1" applyFill="1" applyBorder="1" applyAlignment="1">
      <alignment horizontal="center" vertical="center"/>
    </xf>
    <xf numFmtId="0" fontId="39" fillId="0" borderId="0" xfId="57" applyFont="1" applyFill="1" applyAlignment="1">
      <alignment horizontal="right" vertical="center"/>
    </xf>
    <xf numFmtId="0" fontId="40" fillId="0" borderId="0" xfId="57" applyFont="1" applyFill="1" applyBorder="1" applyAlignment="1">
      <alignment horizontal="center" vertical="center"/>
    </xf>
    <xf numFmtId="0" fontId="39" fillId="0" borderId="203" xfId="49" applyFont="1" applyFill="1" applyBorder="1" applyAlignment="1">
      <alignment horizontal="center" vertical="center"/>
    </xf>
    <xf numFmtId="0" fontId="42" fillId="0" borderId="99" xfId="49" applyFont="1" applyFill="1" applyBorder="1" applyAlignment="1" applyProtection="1">
      <alignment horizontal="left" vertical="center" wrapText="1"/>
      <protection locked="0"/>
    </xf>
    <xf numFmtId="0" fontId="39" fillId="0" borderId="99" xfId="49" applyFont="1" applyFill="1" applyBorder="1" applyAlignment="1">
      <alignment horizontal="center" vertical="center" shrinkToFit="1"/>
    </xf>
    <xf numFmtId="0" fontId="35" fillId="0" borderId="99" xfId="49" applyFont="1" applyFill="1" applyBorder="1" applyAlignment="1" applyProtection="1">
      <alignment horizontal="center" vertical="center"/>
      <protection locked="0"/>
    </xf>
    <xf numFmtId="0" fontId="32" fillId="0" borderId="210" xfId="57" applyFont="1" applyFill="1" applyBorder="1" applyAlignment="1">
      <alignment horizontal="center" vertical="center" wrapText="1"/>
    </xf>
    <xf numFmtId="0" fontId="32" fillId="0" borderId="208" xfId="57" applyFont="1" applyFill="1" applyBorder="1" applyAlignment="1">
      <alignment horizontal="center" vertical="center" wrapText="1"/>
    </xf>
    <xf numFmtId="0" fontId="32" fillId="0" borderId="211" xfId="57" applyFont="1" applyFill="1" applyBorder="1" applyAlignment="1">
      <alignment horizontal="center" vertical="center" wrapText="1"/>
    </xf>
    <xf numFmtId="0" fontId="32" fillId="0" borderId="212" xfId="57" applyFont="1" applyFill="1" applyBorder="1" applyAlignment="1">
      <alignment horizontal="center" vertical="center" wrapText="1"/>
    </xf>
    <xf numFmtId="0" fontId="33" fillId="0" borderId="0" xfId="57" applyFont="1" applyBorder="1" applyAlignment="1">
      <alignment horizontal="center" vertical="center"/>
    </xf>
    <xf numFmtId="0" fontId="32" fillId="0" borderId="5" xfId="57" applyFont="1" applyBorder="1" applyAlignment="1">
      <alignment horizontal="left" vertical="center"/>
    </xf>
    <xf numFmtId="0" fontId="32" fillId="0" borderId="12" xfId="57" applyFont="1" applyBorder="1" applyAlignment="1">
      <alignment horizontal="left" vertical="center"/>
    </xf>
    <xf numFmtId="0" fontId="32" fillId="0" borderId="13" xfId="57" applyFont="1" applyBorder="1" applyAlignment="1">
      <alignment horizontal="left" vertical="center"/>
    </xf>
    <xf numFmtId="0" fontId="32" fillId="0" borderId="5" xfId="57" applyFont="1" applyBorder="1" applyAlignment="1">
      <alignment horizontal="center" vertical="center"/>
    </xf>
    <xf numFmtId="0" fontId="32" fillId="0" borderId="12" xfId="57" applyFont="1" applyBorder="1" applyAlignment="1">
      <alignment horizontal="center" vertical="center"/>
    </xf>
    <xf numFmtId="0" fontId="32" fillId="0" borderId="13" xfId="57" applyFont="1" applyBorder="1" applyAlignment="1">
      <alignment horizontal="center" vertical="center"/>
    </xf>
    <xf numFmtId="0" fontId="32" fillId="0" borderId="2" xfId="57" applyFont="1" applyBorder="1" applyAlignment="1">
      <alignment horizontal="left" vertical="center"/>
    </xf>
    <xf numFmtId="49" fontId="32" fillId="0" borderId="12" xfId="57" applyNumberFormat="1" applyFont="1" applyFill="1" applyBorder="1" applyAlignment="1">
      <alignment horizontal="center" vertical="center"/>
    </xf>
    <xf numFmtId="0" fontId="32" fillId="0" borderId="12" xfId="57" applyFont="1" applyFill="1" applyBorder="1" applyAlignment="1">
      <alignment horizontal="left" vertical="center"/>
    </xf>
    <xf numFmtId="0" fontId="32" fillId="0" borderId="13" xfId="57" applyFont="1" applyFill="1" applyBorder="1" applyAlignment="1">
      <alignment horizontal="left" vertical="center"/>
    </xf>
    <xf numFmtId="0" fontId="32" fillId="0" borderId="12" xfId="57" applyFont="1" applyFill="1" applyBorder="1" applyAlignment="1">
      <alignment horizontal="center" vertical="center"/>
    </xf>
    <xf numFmtId="0" fontId="32" fillId="0" borderId="53" xfId="57" applyFont="1" applyFill="1" applyBorder="1" applyAlignment="1">
      <alignment horizontal="center" vertical="center"/>
    </xf>
    <xf numFmtId="49" fontId="32" fillId="0" borderId="53" xfId="57" applyNumberFormat="1" applyFont="1" applyFill="1" applyBorder="1" applyAlignment="1">
      <alignment horizontal="center" vertical="center"/>
    </xf>
    <xf numFmtId="0" fontId="32" fillId="0" borderId="213" xfId="57" applyFont="1" applyFill="1" applyBorder="1" applyAlignment="1">
      <alignment horizontal="center" vertical="center" wrapText="1"/>
    </xf>
    <xf numFmtId="0" fontId="32" fillId="0" borderId="53" xfId="57" applyFont="1" applyFill="1" applyBorder="1" applyAlignment="1">
      <alignment horizontal="center" vertical="center" wrapText="1"/>
    </xf>
    <xf numFmtId="0" fontId="32" fillId="0" borderId="53" xfId="57" applyFont="1" applyFill="1" applyBorder="1" applyAlignment="1">
      <alignment horizontal="left" vertical="top" wrapText="1"/>
    </xf>
    <xf numFmtId="0" fontId="32" fillId="0" borderId="0" xfId="57" applyFont="1" applyFill="1" applyBorder="1" applyAlignment="1">
      <alignment horizontal="left" vertical="top" wrapText="1"/>
    </xf>
    <xf numFmtId="0" fontId="32" fillId="0" borderId="54" xfId="57" applyFont="1" applyFill="1" applyBorder="1" applyAlignment="1">
      <alignment horizontal="left" vertical="distributed" textRotation="255" indent="4"/>
    </xf>
    <xf numFmtId="0" fontId="32" fillId="0" borderId="53" xfId="57" applyFont="1" applyFill="1" applyBorder="1" applyAlignment="1">
      <alignment horizontal="left" vertical="distributed" textRotation="255" indent="4"/>
    </xf>
    <xf numFmtId="0" fontId="32" fillId="0" borderId="10" xfId="57" applyFont="1" applyFill="1" applyBorder="1" applyAlignment="1">
      <alignment horizontal="left" vertical="distributed" textRotation="255" indent="4"/>
    </xf>
    <xf numFmtId="0" fontId="32" fillId="0" borderId="0" xfId="57" applyFont="1" applyFill="1" applyBorder="1" applyAlignment="1">
      <alignment horizontal="left" vertical="distributed" textRotation="255" indent="4"/>
    </xf>
    <xf numFmtId="0" fontId="32" fillId="0" borderId="19" xfId="57" applyFont="1" applyFill="1" applyBorder="1" applyAlignment="1">
      <alignment horizontal="left" vertical="distributed" textRotation="255" indent="4"/>
    </xf>
    <xf numFmtId="0" fontId="32" fillId="0" borderId="25" xfId="57" applyFont="1" applyFill="1" applyBorder="1" applyAlignment="1">
      <alignment horizontal="left" vertical="distributed" textRotation="255" indent="4"/>
    </xf>
    <xf numFmtId="0" fontId="32" fillId="0" borderId="27" xfId="57" applyFont="1" applyFill="1" applyBorder="1" applyAlignment="1">
      <alignment horizontal="left" vertical="distributed" textRotation="255" indent="4"/>
    </xf>
    <xf numFmtId="0" fontId="32" fillId="0" borderId="54" xfId="57" applyFont="1" applyFill="1" applyBorder="1" applyAlignment="1">
      <alignment horizontal="center" vertical="center" wrapText="1"/>
    </xf>
    <xf numFmtId="0" fontId="32" fillId="0" borderId="60" xfId="57" applyFont="1" applyFill="1" applyBorder="1" applyAlignment="1">
      <alignment horizontal="center" vertical="center" wrapText="1"/>
    </xf>
    <xf numFmtId="0" fontId="32" fillId="0" borderId="25" xfId="57" applyFont="1" applyFill="1" applyBorder="1" applyAlignment="1">
      <alignment horizontal="center" vertical="center" wrapText="1"/>
    </xf>
    <xf numFmtId="0" fontId="32" fillId="0" borderId="14" xfId="57" applyFont="1" applyFill="1" applyBorder="1" applyAlignment="1">
      <alignment horizontal="center" vertical="center" wrapText="1"/>
    </xf>
    <xf numFmtId="0" fontId="32" fillId="0" borderId="27" xfId="57" applyFont="1" applyFill="1" applyBorder="1" applyAlignment="1">
      <alignment horizontal="center" vertical="center" wrapText="1"/>
    </xf>
    <xf numFmtId="0" fontId="32" fillId="0" borderId="214" xfId="57" applyFont="1" applyFill="1" applyBorder="1" applyAlignment="1">
      <alignment horizontal="center" vertical="center" wrapText="1"/>
    </xf>
    <xf numFmtId="0" fontId="32" fillId="0" borderId="12" xfId="57" applyFont="1" applyFill="1" applyBorder="1" applyAlignment="1">
      <alignment horizontal="center" vertical="center" wrapText="1"/>
    </xf>
    <xf numFmtId="0" fontId="32" fillId="0" borderId="53" xfId="57" applyFont="1" applyFill="1" applyBorder="1" applyAlignment="1">
      <alignment horizontal="left" vertical="center"/>
    </xf>
    <xf numFmtId="0" fontId="32" fillId="0" borderId="60" xfId="57" applyFont="1" applyFill="1" applyBorder="1" applyAlignment="1">
      <alignment horizontal="left" vertical="center"/>
    </xf>
    <xf numFmtId="0" fontId="32" fillId="0" borderId="208" xfId="57" applyFont="1" applyFill="1" applyBorder="1" applyAlignment="1">
      <alignment horizontal="left" vertical="center" wrapText="1"/>
    </xf>
    <xf numFmtId="0" fontId="32" fillId="0" borderId="209" xfId="57" applyFont="1" applyFill="1" applyBorder="1" applyAlignment="1">
      <alignment horizontal="left" vertical="center" wrapText="1"/>
    </xf>
    <xf numFmtId="0" fontId="32" fillId="0" borderId="212" xfId="57" applyFont="1" applyFill="1" applyBorder="1" applyAlignment="1">
      <alignment horizontal="left" vertical="center" wrapText="1"/>
    </xf>
    <xf numFmtId="0" fontId="32" fillId="0" borderId="217" xfId="57" applyFont="1" applyFill="1" applyBorder="1" applyAlignment="1">
      <alignment horizontal="left" vertical="center" wrapText="1"/>
    </xf>
    <xf numFmtId="0" fontId="32" fillId="0" borderId="5" xfId="57" applyFont="1" applyFill="1" applyBorder="1" applyAlignment="1">
      <alignment horizontal="center" vertical="center" wrapText="1"/>
    </xf>
    <xf numFmtId="0" fontId="32" fillId="0" borderId="215" xfId="57" applyFont="1" applyFill="1" applyBorder="1" applyAlignment="1">
      <alignment horizontal="center" vertical="center"/>
    </xf>
    <xf numFmtId="0" fontId="32" fillId="0" borderId="10" xfId="57" applyFont="1" applyFill="1" applyBorder="1" applyAlignment="1">
      <alignment vertical="center" textRotation="255"/>
    </xf>
    <xf numFmtId="0" fontId="32" fillId="0" borderId="19" xfId="57" applyFont="1" applyFill="1" applyBorder="1" applyAlignment="1">
      <alignment vertical="center" textRotation="255"/>
    </xf>
    <xf numFmtId="0" fontId="32" fillId="0" borderId="25" xfId="57" applyFont="1" applyFill="1" applyBorder="1" applyAlignment="1">
      <alignment vertical="center" textRotation="255"/>
    </xf>
    <xf numFmtId="0" fontId="32" fillId="0" borderId="27" xfId="57" applyFont="1" applyFill="1" applyBorder="1" applyAlignment="1">
      <alignment vertical="center" textRotation="255"/>
    </xf>
    <xf numFmtId="0" fontId="32" fillId="0" borderId="216" xfId="57" applyFont="1" applyFill="1" applyBorder="1" applyAlignment="1">
      <alignment horizontal="center" vertical="center"/>
    </xf>
    <xf numFmtId="0" fontId="32" fillId="0" borderId="206" xfId="57" applyFont="1" applyFill="1" applyBorder="1" applyAlignment="1">
      <alignment horizontal="center" vertical="center"/>
    </xf>
    <xf numFmtId="0" fontId="32" fillId="0" borderId="210" xfId="57" applyFont="1" applyFill="1" applyBorder="1" applyAlignment="1">
      <alignment horizontal="center" vertical="center"/>
    </xf>
    <xf numFmtId="0" fontId="32" fillId="0" borderId="208" xfId="57" applyFont="1" applyFill="1" applyBorder="1" applyAlignment="1">
      <alignment horizontal="center" vertical="center"/>
    </xf>
    <xf numFmtId="0" fontId="32" fillId="0" borderId="206" xfId="57" applyFont="1" applyFill="1" applyBorder="1" applyAlignment="1">
      <alignment horizontal="left" vertical="center"/>
    </xf>
    <xf numFmtId="0" fontId="32" fillId="0" borderId="207" xfId="57" applyFont="1" applyFill="1" applyBorder="1" applyAlignment="1">
      <alignment horizontal="left" vertical="center"/>
    </xf>
    <xf numFmtId="0" fontId="32" fillId="0" borderId="208" xfId="57" applyFont="1" applyFill="1" applyBorder="1" applyAlignment="1">
      <alignment horizontal="left" vertical="center"/>
    </xf>
    <xf numFmtId="0" fontId="32" fillId="0" borderId="209" xfId="57" applyFont="1" applyFill="1" applyBorder="1" applyAlignment="1">
      <alignment horizontal="left" vertical="center"/>
    </xf>
    <xf numFmtId="0" fontId="4" fillId="0" borderId="2" xfId="57" applyFont="1" applyFill="1" applyBorder="1" applyAlignment="1">
      <alignment horizontal="center" vertical="center" shrinkToFit="1"/>
    </xf>
    <xf numFmtId="0" fontId="4" fillId="0" borderId="33" xfId="57" applyFont="1" applyFill="1" applyBorder="1" applyAlignment="1">
      <alignment horizontal="center" vertical="center" shrinkToFit="1"/>
    </xf>
    <xf numFmtId="49" fontId="4" fillId="0" borderId="5" xfId="57" applyNumberFormat="1" applyFont="1" applyFill="1" applyBorder="1" applyAlignment="1">
      <alignment horizontal="center" vertical="center" shrinkToFit="1"/>
    </xf>
    <xf numFmtId="49" fontId="4" fillId="0" borderId="13" xfId="57" applyNumberFormat="1" applyFont="1" applyFill="1" applyBorder="1" applyAlignment="1">
      <alignment horizontal="center" vertical="center" shrinkToFit="1"/>
    </xf>
    <xf numFmtId="0" fontId="4" fillId="0" borderId="2" xfId="57" applyFont="1" applyFill="1" applyBorder="1" applyAlignment="1">
      <alignment vertical="center" shrinkToFit="1"/>
    </xf>
    <xf numFmtId="0" fontId="4" fillId="0" borderId="13" xfId="57" applyFont="1" applyFill="1" applyBorder="1" applyAlignment="1">
      <alignment horizontal="center" vertical="center" shrinkToFit="1"/>
    </xf>
    <xf numFmtId="0" fontId="4" fillId="0" borderId="2" xfId="57" applyFont="1" applyFill="1" applyBorder="1" applyAlignment="1">
      <alignment horizontal="center" vertical="center" wrapText="1"/>
    </xf>
    <xf numFmtId="49" fontId="4" fillId="0" borderId="2" xfId="57" applyNumberFormat="1" applyFont="1" applyFill="1" applyBorder="1" applyAlignment="1">
      <alignment horizontal="center" vertical="center" shrinkToFit="1"/>
    </xf>
    <xf numFmtId="0" fontId="4" fillId="0" borderId="54" xfId="57" applyFont="1" applyFill="1" applyBorder="1" applyAlignment="1">
      <alignment horizontal="center" vertical="center" wrapText="1"/>
    </xf>
    <xf numFmtId="0" fontId="4" fillId="0" borderId="53" xfId="57" applyFont="1" applyFill="1" applyBorder="1" applyAlignment="1">
      <alignment horizontal="center" vertical="center" wrapText="1"/>
    </xf>
    <xf numFmtId="0" fontId="4" fillId="0" borderId="60" xfId="57" applyFont="1" applyFill="1" applyBorder="1" applyAlignment="1">
      <alignment horizontal="center" vertical="center" wrapText="1"/>
    </xf>
    <xf numFmtId="0" fontId="4" fillId="0" borderId="10" xfId="57" applyFont="1" applyFill="1" applyBorder="1" applyAlignment="1">
      <alignment horizontal="center" vertical="center" wrapText="1"/>
    </xf>
    <xf numFmtId="0" fontId="4" fillId="0" borderId="0" xfId="57" applyFont="1" applyFill="1" applyBorder="1" applyAlignment="1">
      <alignment horizontal="center" vertical="center" wrapText="1"/>
    </xf>
    <xf numFmtId="0" fontId="4" fillId="0" borderId="19" xfId="57" applyFont="1" applyFill="1" applyBorder="1" applyAlignment="1">
      <alignment horizontal="center" vertical="center" wrapText="1"/>
    </xf>
    <xf numFmtId="0" fontId="4" fillId="0" borderId="25" xfId="57" applyFont="1" applyFill="1" applyBorder="1" applyAlignment="1">
      <alignment horizontal="center" vertical="center" wrapText="1"/>
    </xf>
    <xf numFmtId="0" fontId="4" fillId="0" borderId="14" xfId="57" applyFont="1" applyFill="1" applyBorder="1" applyAlignment="1">
      <alignment horizontal="center" vertical="center" wrapText="1"/>
    </xf>
    <xf numFmtId="0" fontId="4" fillId="0" borderId="27" xfId="57" applyFont="1" applyFill="1" applyBorder="1" applyAlignment="1">
      <alignment horizontal="center" vertical="center" wrapText="1"/>
    </xf>
    <xf numFmtId="0" fontId="4" fillId="0" borderId="5" xfId="57" applyFont="1" applyFill="1" applyBorder="1" applyAlignment="1">
      <alignment horizontal="center" vertical="center" shrinkToFit="1"/>
    </xf>
    <xf numFmtId="0" fontId="4" fillId="0" borderId="12" xfId="57" applyFont="1" applyFill="1" applyBorder="1" applyAlignment="1">
      <alignment horizontal="center" vertical="center" shrinkToFit="1"/>
    </xf>
    <xf numFmtId="0" fontId="4" fillId="0" borderId="5" xfId="57" applyFont="1" applyFill="1" applyBorder="1" applyAlignment="1">
      <alignment horizontal="center" vertical="center"/>
    </xf>
    <xf numFmtId="0" fontId="4" fillId="0" borderId="13" xfId="57" applyFont="1" applyFill="1" applyBorder="1" applyAlignment="1">
      <alignment horizontal="center" vertical="center"/>
    </xf>
    <xf numFmtId="0" fontId="4" fillId="0" borderId="62" xfId="57" applyFont="1" applyFill="1" applyBorder="1" applyAlignment="1">
      <alignment horizontal="center" vertical="center" shrinkToFit="1"/>
    </xf>
    <xf numFmtId="0" fontId="6" fillId="0" borderId="1" xfId="57" applyFont="1" applyBorder="1" applyAlignment="1">
      <alignment horizontal="left" vertical="top" wrapText="1"/>
    </xf>
    <xf numFmtId="0" fontId="6" fillId="0" borderId="0" xfId="57" applyFont="1" applyBorder="1" applyAlignment="1">
      <alignment horizontal="left" vertical="top" wrapText="1"/>
    </xf>
    <xf numFmtId="0" fontId="4" fillId="0" borderId="54" xfId="57" applyFont="1" applyFill="1" applyBorder="1" applyAlignment="1">
      <alignment horizontal="center" vertical="center" shrinkToFit="1"/>
    </xf>
    <xf numFmtId="0" fontId="4" fillId="0" borderId="53" xfId="57" applyFont="1" applyFill="1" applyBorder="1" applyAlignment="1">
      <alignment horizontal="center" vertical="center" shrinkToFit="1"/>
    </xf>
    <xf numFmtId="0" fontId="4" fillId="0" borderId="60" xfId="57" applyFont="1" applyFill="1" applyBorder="1" applyAlignment="1">
      <alignment horizontal="center" vertical="center" shrinkToFit="1"/>
    </xf>
    <xf numFmtId="0" fontId="4" fillId="0" borderId="10" xfId="57" applyFont="1" applyFill="1" applyBorder="1" applyAlignment="1">
      <alignment horizontal="center" vertical="center" shrinkToFit="1"/>
    </xf>
    <xf numFmtId="0" fontId="4" fillId="0" borderId="0" xfId="57" applyFont="1" applyFill="1" applyBorder="1" applyAlignment="1">
      <alignment horizontal="center" vertical="center" shrinkToFit="1"/>
    </xf>
    <xf numFmtId="0" fontId="4" fillId="0" borderId="19" xfId="57" applyFont="1" applyFill="1" applyBorder="1" applyAlignment="1">
      <alignment horizontal="center" vertical="center" shrinkToFit="1"/>
    </xf>
    <xf numFmtId="0" fontId="4" fillId="0" borderId="25" xfId="57" applyFont="1" applyFill="1" applyBorder="1" applyAlignment="1">
      <alignment horizontal="center" vertical="center" shrinkToFit="1"/>
    </xf>
    <xf numFmtId="0" fontId="4" fillId="0" borderId="14" xfId="57" applyFont="1" applyFill="1" applyBorder="1" applyAlignment="1">
      <alignment horizontal="center" vertical="center" shrinkToFit="1"/>
    </xf>
    <xf numFmtId="0" fontId="4" fillId="0" borderId="27" xfId="57" applyFont="1" applyFill="1" applyBorder="1" applyAlignment="1">
      <alignment horizontal="center" vertical="center" shrinkToFit="1"/>
    </xf>
    <xf numFmtId="0" fontId="4" fillId="0" borderId="116" xfId="57" applyFont="1" applyFill="1" applyBorder="1" applyAlignment="1">
      <alignment horizontal="center" vertical="center" textRotation="255"/>
    </xf>
    <xf numFmtId="0" fontId="4" fillId="0" borderId="139" xfId="57" applyFont="1" applyFill="1" applyBorder="1" applyAlignment="1">
      <alignment horizontal="center" vertical="center" textRotation="255"/>
    </xf>
    <xf numFmtId="0" fontId="4" fillId="0" borderId="65" xfId="57" applyFont="1" applyFill="1" applyBorder="1" applyAlignment="1">
      <alignment horizontal="center" vertical="center" textRotation="255"/>
    </xf>
    <xf numFmtId="0" fontId="4" fillId="0" borderId="19" xfId="57" applyFont="1" applyFill="1" applyBorder="1" applyAlignment="1">
      <alignment horizontal="center" vertical="center" textRotation="255"/>
    </xf>
    <xf numFmtId="0" fontId="4" fillId="0" borderId="68" xfId="57" applyFont="1" applyFill="1" applyBorder="1" applyAlignment="1">
      <alignment horizontal="center" vertical="center" textRotation="255"/>
    </xf>
    <xf numFmtId="0" fontId="4" fillId="0" borderId="140" xfId="57" applyFont="1" applyFill="1" applyBorder="1" applyAlignment="1">
      <alignment horizontal="center" vertical="center" textRotation="255"/>
    </xf>
    <xf numFmtId="0" fontId="4" fillId="0" borderId="128" xfId="57"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39" xfId="57" applyFont="1" applyFill="1" applyBorder="1" applyAlignment="1">
      <alignment horizontal="center" vertical="center" wrapText="1"/>
    </xf>
    <xf numFmtId="0" fontId="4" fillId="0" borderId="36" xfId="57" applyFont="1" applyFill="1" applyBorder="1" applyAlignment="1">
      <alignment horizontal="center" vertical="center"/>
    </xf>
    <xf numFmtId="0" fontId="4" fillId="0" borderId="44" xfId="57" applyFont="1" applyFill="1" applyBorder="1" applyAlignment="1">
      <alignment horizontal="center" vertical="center"/>
    </xf>
    <xf numFmtId="0" fontId="4" fillId="0" borderId="35" xfId="57" applyFont="1" applyFill="1" applyBorder="1" applyAlignment="1">
      <alignment horizontal="center" vertical="center"/>
    </xf>
    <xf numFmtId="0" fontId="4" fillId="0" borderId="4" xfId="57" applyFont="1" applyFill="1" applyBorder="1" applyAlignment="1">
      <alignment horizontal="center" vertical="center" shrinkToFit="1"/>
    </xf>
    <xf numFmtId="0" fontId="4" fillId="0" borderId="37" xfId="57" applyFont="1" applyFill="1" applyBorder="1" applyAlignment="1">
      <alignment horizontal="center" vertical="center" shrinkToFit="1"/>
    </xf>
    <xf numFmtId="0" fontId="6" fillId="0" borderId="128" xfId="57"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59" xfId="57" applyFont="1" applyFill="1" applyBorder="1" applyAlignment="1">
      <alignment horizontal="center" vertical="center" wrapText="1"/>
    </xf>
    <xf numFmtId="0" fontId="6" fillId="0" borderId="10" xfId="57" applyFont="1" applyFill="1" applyBorder="1" applyAlignment="1">
      <alignment horizontal="center" vertical="center" wrapText="1"/>
    </xf>
    <xf numFmtId="0" fontId="6" fillId="0" borderId="0" xfId="57" applyFont="1" applyFill="1" applyBorder="1" applyAlignment="1">
      <alignment horizontal="center" vertical="center" wrapText="1"/>
    </xf>
    <xf numFmtId="0" fontId="6" fillId="0" borderId="11" xfId="57" applyFont="1" applyFill="1" applyBorder="1" applyAlignment="1">
      <alignment horizontal="center" vertical="center" wrapText="1"/>
    </xf>
    <xf numFmtId="0" fontId="6" fillId="0" borderId="25" xfId="57" applyFont="1" applyFill="1" applyBorder="1" applyAlignment="1">
      <alignment horizontal="center" vertical="center" wrapText="1"/>
    </xf>
    <xf numFmtId="0" fontId="6" fillId="0" borderId="14" xfId="57" applyFont="1" applyFill="1" applyBorder="1" applyAlignment="1">
      <alignment horizontal="center" vertical="center" wrapText="1"/>
    </xf>
    <xf numFmtId="0" fontId="6" fillId="0" borderId="181" xfId="57" applyFont="1" applyFill="1" applyBorder="1" applyAlignment="1">
      <alignment horizontal="center" vertical="center" wrapText="1"/>
    </xf>
    <xf numFmtId="0" fontId="6" fillId="0" borderId="139" xfId="57" applyFont="1" applyFill="1" applyBorder="1" applyAlignment="1">
      <alignment horizontal="center" vertical="center" wrapText="1"/>
    </xf>
    <xf numFmtId="0" fontId="6" fillId="0" borderId="19" xfId="57" applyFont="1" applyFill="1" applyBorder="1" applyAlignment="1">
      <alignment horizontal="center" vertical="center" wrapText="1"/>
    </xf>
    <xf numFmtId="0" fontId="6" fillId="0" borderId="27" xfId="57" applyFont="1" applyFill="1" applyBorder="1" applyAlignment="1">
      <alignment horizontal="center" vertical="center" wrapText="1"/>
    </xf>
    <xf numFmtId="0" fontId="4" fillId="0" borderId="218" xfId="57" applyFont="1" applyFill="1" applyBorder="1" applyAlignment="1">
      <alignment horizontal="center" vertical="center" wrapText="1"/>
    </xf>
    <xf numFmtId="0" fontId="6" fillId="0" borderId="218" xfId="57" applyFont="1" applyFill="1" applyBorder="1" applyAlignment="1">
      <alignment horizontal="center" vertical="center" wrapText="1"/>
    </xf>
    <xf numFmtId="0" fontId="6" fillId="0" borderId="219" xfId="57" applyFont="1" applyFill="1" applyBorder="1" applyAlignment="1">
      <alignment horizontal="center" vertical="center" wrapText="1"/>
    </xf>
    <xf numFmtId="0" fontId="6" fillId="0" borderId="2" xfId="57" applyFont="1" applyFill="1" applyBorder="1" applyAlignment="1">
      <alignment horizontal="center" vertical="center" wrapText="1"/>
    </xf>
    <xf numFmtId="0" fontId="6" fillId="0" borderId="33" xfId="57" applyFont="1" applyFill="1" applyBorder="1" applyAlignment="1">
      <alignment horizontal="center" vertical="center" wrapText="1"/>
    </xf>
    <xf numFmtId="0" fontId="4" fillId="0" borderId="220" xfId="57" applyFont="1" applyFill="1" applyBorder="1" applyAlignment="1">
      <alignment horizontal="center" vertical="center" textRotation="255"/>
    </xf>
    <xf numFmtId="0" fontId="4" fillId="0" borderId="218" xfId="57" applyFont="1" applyFill="1" applyBorder="1" applyAlignment="1">
      <alignment horizontal="center" vertical="center" textRotation="255"/>
    </xf>
    <xf numFmtId="0" fontId="4" fillId="0" borderId="28" xfId="57" applyFont="1" applyFill="1" applyBorder="1" applyAlignment="1">
      <alignment horizontal="center" vertical="center" textRotation="255"/>
    </xf>
    <xf numFmtId="0" fontId="4" fillId="0" borderId="2" xfId="57" applyFont="1" applyFill="1" applyBorder="1" applyAlignment="1">
      <alignment horizontal="center" vertical="center" textRotation="255"/>
    </xf>
    <xf numFmtId="0" fontId="4" fillId="0" borderId="34" xfId="57" applyFont="1" applyFill="1" applyBorder="1" applyAlignment="1">
      <alignment horizontal="center" vertical="center" textRotation="255"/>
    </xf>
    <xf numFmtId="0" fontId="4" fillId="0" borderId="4" xfId="57" applyFont="1" applyFill="1" applyBorder="1" applyAlignment="1">
      <alignment horizontal="center" vertical="center" textRotation="255"/>
    </xf>
    <xf numFmtId="0" fontId="4" fillId="0" borderId="218" xfId="57" applyFont="1" applyFill="1" applyBorder="1" applyAlignment="1">
      <alignment horizontal="center" vertical="center"/>
    </xf>
    <xf numFmtId="0" fontId="4" fillId="0" borderId="2" xfId="57" applyFont="1" applyFill="1" applyBorder="1" applyAlignment="1">
      <alignment horizontal="center" vertical="center"/>
    </xf>
    <xf numFmtId="0" fontId="2" fillId="0" borderId="0" xfId="57" applyFont="1" applyFill="1" applyAlignment="1">
      <alignment horizontal="center" vertical="center"/>
    </xf>
    <xf numFmtId="0" fontId="4" fillId="0" borderId="29" xfId="57" applyFont="1" applyFill="1" applyBorder="1" applyAlignment="1">
      <alignment horizontal="distributed" vertical="center" indent="1"/>
    </xf>
    <xf numFmtId="0" fontId="4" fillId="0" borderId="18" xfId="57" applyFont="1" applyFill="1" applyBorder="1" applyAlignment="1">
      <alignment horizontal="distributed" vertical="center" indent="1"/>
    </xf>
    <xf numFmtId="0" fontId="4" fillId="0" borderId="18" xfId="57" applyFont="1" applyFill="1" applyBorder="1" applyAlignment="1">
      <alignment horizontal="left" vertical="center" shrinkToFit="1"/>
    </xf>
    <xf numFmtId="0" fontId="4" fillId="0" borderId="32" xfId="57" applyFont="1" applyFill="1" applyBorder="1" applyAlignment="1">
      <alignment horizontal="left" vertical="center" shrinkToFit="1"/>
    </xf>
    <xf numFmtId="0" fontId="4" fillId="0" borderId="28" xfId="57" applyFont="1" applyFill="1" applyBorder="1" applyAlignment="1">
      <alignment horizontal="distributed" vertical="center" indent="1"/>
    </xf>
    <xf numFmtId="0" fontId="4" fillId="0" borderId="2" xfId="57" applyFont="1" applyFill="1" applyBorder="1" applyAlignment="1">
      <alignment horizontal="distributed" vertical="center" indent="1"/>
    </xf>
    <xf numFmtId="0" fontId="4" fillId="0" borderId="2" xfId="57" applyFont="1" applyFill="1" applyBorder="1" applyAlignment="1">
      <alignment horizontal="left" vertical="center" shrinkToFit="1"/>
    </xf>
    <xf numFmtId="0" fontId="4" fillId="0" borderId="33" xfId="57" applyFont="1" applyFill="1" applyBorder="1" applyAlignment="1">
      <alignment horizontal="left" vertical="center" shrinkToFit="1"/>
    </xf>
    <xf numFmtId="0" fontId="4" fillId="0" borderId="28" xfId="57" applyFont="1" applyFill="1" applyBorder="1" applyAlignment="1">
      <alignment horizontal="center" vertical="center"/>
    </xf>
    <xf numFmtId="0" fontId="4" fillId="0" borderId="88" xfId="57" applyFont="1" applyFill="1" applyBorder="1" applyAlignment="1">
      <alignment horizontal="center" vertical="center"/>
    </xf>
    <xf numFmtId="0" fontId="4" fillId="0" borderId="3" xfId="57" applyFont="1" applyFill="1" applyBorder="1" applyAlignment="1">
      <alignment horizontal="center" vertical="center"/>
    </xf>
    <xf numFmtId="0" fontId="4" fillId="0" borderId="3" xfId="57" applyFont="1" applyFill="1" applyBorder="1" applyAlignment="1">
      <alignment horizontal="center" vertical="center" shrinkToFit="1"/>
    </xf>
    <xf numFmtId="0" fontId="4" fillId="0" borderId="67" xfId="57" applyFont="1" applyFill="1" applyBorder="1" applyAlignment="1">
      <alignment horizontal="center" vertical="center" shrinkToFit="1"/>
    </xf>
    <xf numFmtId="0" fontId="4" fillId="0" borderId="3" xfId="57" applyFont="1" applyFill="1" applyBorder="1" applyAlignment="1">
      <alignment horizontal="distributed" vertical="center" indent="1"/>
    </xf>
    <xf numFmtId="0" fontId="0" fillId="0" borderId="0" xfId="49" applyFont="1" applyAlignment="1">
      <alignment horizontal="right" vertical="center"/>
    </xf>
    <xf numFmtId="0" fontId="109" fillId="0" borderId="0" xfId="49" applyAlignment="1">
      <alignment horizontal="right" vertical="center"/>
    </xf>
    <xf numFmtId="0" fontId="14" fillId="0" borderId="0" xfId="49" applyFont="1" applyBorder="1" applyAlignment="1">
      <alignment horizontal="center" vertical="center"/>
    </xf>
    <xf numFmtId="0" fontId="0" fillId="0" borderId="5" xfId="49" applyFont="1" applyBorder="1" applyAlignment="1">
      <alignment horizontal="center" vertical="center"/>
    </xf>
    <xf numFmtId="0" fontId="0" fillId="0" borderId="13" xfId="49" applyFont="1" applyBorder="1" applyAlignment="1">
      <alignment horizontal="center" vertical="center"/>
    </xf>
    <xf numFmtId="0" fontId="14" fillId="0" borderId="5" xfId="49" applyFont="1" applyBorder="1" applyAlignment="1">
      <alignment horizontal="center" vertical="center"/>
    </xf>
    <xf numFmtId="0" fontId="14" fillId="0" borderId="12" xfId="49" applyFont="1" applyBorder="1" applyAlignment="1">
      <alignment horizontal="center" vertical="center"/>
    </xf>
    <xf numFmtId="0" fontId="14" fillId="0" borderId="13" xfId="49" applyFont="1" applyBorder="1" applyAlignment="1">
      <alignment horizontal="center" vertical="center"/>
    </xf>
    <xf numFmtId="0" fontId="14" fillId="0" borderId="116" xfId="49" applyFont="1" applyBorder="1" applyAlignment="1">
      <alignment horizontal="center" vertical="center"/>
    </xf>
    <xf numFmtId="0" fontId="14" fillId="0" borderId="1" xfId="49" applyFont="1" applyBorder="1" applyAlignment="1">
      <alignment horizontal="center" vertical="center"/>
    </xf>
    <xf numFmtId="0" fontId="14" fillId="0" borderId="59" xfId="49" applyFont="1" applyBorder="1" applyAlignment="1">
      <alignment horizontal="center" vertical="center"/>
    </xf>
    <xf numFmtId="0" fontId="14" fillId="0" borderId="68" xfId="49" applyFont="1" applyBorder="1" applyAlignment="1">
      <alignment horizontal="center" vertical="center"/>
    </xf>
    <xf numFmtId="0" fontId="14" fillId="0" borderId="16" xfId="49" applyFont="1" applyBorder="1" applyAlignment="1">
      <alignment horizontal="center" vertical="center"/>
    </xf>
    <xf numFmtId="0" fontId="14" fillId="0" borderId="17" xfId="49" applyFont="1" applyBorder="1" applyAlignment="1">
      <alignment horizontal="center" vertical="center"/>
    </xf>
    <xf numFmtId="0" fontId="14" fillId="0" borderId="116" xfId="49" applyFont="1" applyBorder="1" applyAlignment="1">
      <alignment horizontal="center" vertical="center" wrapText="1"/>
    </xf>
    <xf numFmtId="0" fontId="14" fillId="0" borderId="68" xfId="49" applyFont="1" applyBorder="1" applyAlignment="1">
      <alignment horizontal="center" vertical="center" wrapText="1"/>
    </xf>
    <xf numFmtId="0" fontId="14" fillId="0" borderId="16" xfId="49" applyFont="1" applyBorder="1" applyAlignment="1">
      <alignment horizontal="center" vertical="center" wrapText="1"/>
    </xf>
    <xf numFmtId="0" fontId="14" fillId="0" borderId="17" xfId="49" applyFont="1" applyBorder="1" applyAlignment="1">
      <alignment horizontal="center" vertical="center" wrapText="1"/>
    </xf>
    <xf numFmtId="0" fontId="0" fillId="0" borderId="0" xfId="49" applyFont="1" applyAlignment="1">
      <alignment horizontal="left" vertical="top" wrapText="1"/>
    </xf>
    <xf numFmtId="0" fontId="109" fillId="0" borderId="0" xfId="49" applyAlignment="1">
      <alignment horizontal="left" vertical="top" wrapText="1"/>
    </xf>
    <xf numFmtId="0" fontId="0" fillId="0" borderId="31" xfId="49" applyFont="1" applyBorder="1" applyAlignment="1">
      <alignment horizontal="left" vertical="center" wrapText="1"/>
    </xf>
    <xf numFmtId="0" fontId="0" fillId="0" borderId="49" xfId="49" applyFont="1" applyBorder="1" applyAlignment="1">
      <alignment horizontal="left" vertical="center" wrapText="1"/>
    </xf>
    <xf numFmtId="0" fontId="0" fillId="0" borderId="61" xfId="49" applyFont="1" applyBorder="1" applyAlignment="1">
      <alignment horizontal="left" vertical="center" wrapText="1"/>
    </xf>
    <xf numFmtId="0" fontId="0" fillId="0" borderId="38" xfId="49" applyFont="1" applyBorder="1" applyAlignment="1">
      <alignment horizontal="center" vertical="center"/>
    </xf>
    <xf numFmtId="0" fontId="0" fillId="0" borderId="85" xfId="49" applyFont="1" applyBorder="1" applyAlignment="1">
      <alignment horizontal="center" vertical="center"/>
    </xf>
    <xf numFmtId="0" fontId="0" fillId="0" borderId="28" xfId="49" applyFont="1" applyBorder="1" applyAlignment="1">
      <alignment horizontal="center" vertical="center"/>
    </xf>
    <xf numFmtId="0" fontId="0" fillId="0" borderId="2" xfId="49" applyFont="1" applyBorder="1" applyAlignment="1">
      <alignment horizontal="center" vertical="center"/>
    </xf>
    <xf numFmtId="0" fontId="0" fillId="0" borderId="88" xfId="49" applyFont="1" applyBorder="1" applyAlignment="1">
      <alignment horizontal="center" vertical="center"/>
    </xf>
    <xf numFmtId="0" fontId="0" fillId="0" borderId="14" xfId="49" applyFont="1" applyBorder="1" applyAlignment="1">
      <alignment horizontal="left" vertical="center" wrapText="1"/>
    </xf>
    <xf numFmtId="0" fontId="109" fillId="0" borderId="14" xfId="49" applyBorder="1" applyAlignment="1">
      <alignment horizontal="left" vertical="center" wrapText="1"/>
    </xf>
    <xf numFmtId="0" fontId="109" fillId="0" borderId="181" xfId="49" applyBorder="1" applyAlignment="1">
      <alignment horizontal="left" vertical="center" wrapText="1"/>
    </xf>
    <xf numFmtId="0" fontId="0" fillId="0" borderId="12" xfId="49" applyFont="1" applyBorder="1" applyAlignment="1">
      <alignment horizontal="left" vertical="center" wrapText="1"/>
    </xf>
    <xf numFmtId="0" fontId="109" fillId="0" borderId="12" xfId="49" applyBorder="1" applyAlignment="1">
      <alignment horizontal="left" vertical="center" wrapText="1"/>
    </xf>
    <xf numFmtId="0" fontId="109" fillId="0" borderId="62" xfId="49" applyBorder="1" applyAlignment="1">
      <alignment horizontal="left" vertical="center" wrapText="1"/>
    </xf>
    <xf numFmtId="0" fontId="0" fillId="0" borderId="12" xfId="49" applyFont="1" applyBorder="1" applyAlignment="1">
      <alignment horizontal="left" vertical="center"/>
    </xf>
    <xf numFmtId="0" fontId="109" fillId="0" borderId="12" xfId="49" applyBorder="1" applyAlignment="1">
      <alignment horizontal="left" vertical="center"/>
    </xf>
    <xf numFmtId="0" fontId="109" fillId="0" borderId="62" xfId="49" applyBorder="1" applyAlignment="1">
      <alignment horizontal="left" vertical="center"/>
    </xf>
    <xf numFmtId="0" fontId="0" fillId="0" borderId="3" xfId="49" applyFont="1" applyBorder="1" applyAlignment="1">
      <alignment horizontal="center" vertical="center"/>
    </xf>
    <xf numFmtId="0" fontId="0" fillId="0" borderId="41" xfId="49" applyFont="1" applyBorder="1" applyAlignment="1">
      <alignment horizontal="center" vertical="center"/>
    </xf>
    <xf numFmtId="0" fontId="0" fillId="0" borderId="44" xfId="49" applyFont="1" applyBorder="1" applyAlignment="1">
      <alignment horizontal="left" vertical="center"/>
    </xf>
    <xf numFmtId="0" fontId="0" fillId="0" borderId="45" xfId="49" applyFont="1" applyBorder="1" applyAlignment="1">
      <alignment horizontal="left" vertical="center"/>
    </xf>
    <xf numFmtId="0" fontId="4" fillId="0" borderId="116" xfId="57" applyFont="1" applyFill="1" applyBorder="1" applyAlignment="1">
      <alignment horizontal="center" vertical="center"/>
    </xf>
    <xf numFmtId="0" fontId="4" fillId="0" borderId="1" xfId="57" applyFont="1" applyFill="1" applyBorder="1" applyAlignment="1">
      <alignment horizontal="center" vertical="center"/>
    </xf>
    <xf numFmtId="0" fontId="4" fillId="0" borderId="139" xfId="57" applyFont="1" applyFill="1" applyBorder="1" applyAlignment="1">
      <alignment horizontal="center" vertical="center"/>
    </xf>
    <xf numFmtId="0" fontId="4" fillId="0" borderId="42" xfId="57" applyFont="1" applyFill="1" applyBorder="1" applyAlignment="1">
      <alignment horizontal="center" vertical="center"/>
    </xf>
    <xf numFmtId="0" fontId="4" fillId="0" borderId="120" xfId="57" applyFont="1" applyFill="1" applyBorder="1" applyAlignment="1">
      <alignment horizontal="center" vertical="center"/>
    </xf>
    <xf numFmtId="0" fontId="4" fillId="0" borderId="63" xfId="57" applyFont="1" applyFill="1" applyBorder="1" applyAlignment="1">
      <alignment horizontal="center" vertical="center"/>
    </xf>
    <xf numFmtId="0" fontId="4" fillId="0" borderId="12" xfId="57" applyFont="1" applyFill="1" applyBorder="1" applyAlignment="1">
      <alignment horizontal="center" vertical="center"/>
    </xf>
    <xf numFmtId="0" fontId="4" fillId="0" borderId="33" xfId="57" applyFont="1" applyFill="1" applyBorder="1" applyAlignment="1">
      <alignment horizontal="center" vertical="center"/>
    </xf>
    <xf numFmtId="0" fontId="4" fillId="0" borderId="65" xfId="57" applyFont="1" applyFill="1" applyBorder="1" applyAlignment="1">
      <alignment horizontal="center" vertical="center"/>
    </xf>
    <xf numFmtId="0" fontId="4" fillId="0" borderId="0" xfId="57" applyFont="1" applyFill="1" applyBorder="1" applyAlignment="1">
      <alignment horizontal="center" vertical="center"/>
    </xf>
    <xf numFmtId="0" fontId="4" fillId="0" borderId="19" xfId="57" applyFont="1" applyFill="1" applyBorder="1" applyAlignment="1">
      <alignment horizontal="center" vertical="center"/>
    </xf>
    <xf numFmtId="0" fontId="4" fillId="0" borderId="85" xfId="57" applyFont="1" applyFill="1" applyBorder="1" applyAlignment="1">
      <alignment horizontal="center" vertical="center"/>
    </xf>
    <xf numFmtId="0" fontId="4" fillId="0" borderId="124" xfId="57" applyFont="1" applyFill="1" applyBorder="1" applyAlignment="1">
      <alignment horizontal="center" vertical="center"/>
    </xf>
    <xf numFmtId="0" fontId="4" fillId="0" borderId="135" xfId="57" applyFont="1" applyFill="1" applyBorder="1" applyAlignment="1">
      <alignment horizontal="center" vertical="center"/>
    </xf>
    <xf numFmtId="0" fontId="0" fillId="0" borderId="53" xfId="0" applyBorder="1" applyAlignment="1">
      <alignment vertical="center"/>
    </xf>
    <xf numFmtId="0" fontId="0" fillId="0" borderId="60" xfId="0" applyBorder="1" applyAlignment="1">
      <alignment vertical="center"/>
    </xf>
    <xf numFmtId="0" fontId="4" fillId="0" borderId="9" xfId="57" applyFont="1" applyFill="1" applyBorder="1" applyAlignment="1">
      <alignment horizontal="center" vertical="center"/>
    </xf>
    <xf numFmtId="0" fontId="4" fillId="0" borderId="221" xfId="57" applyFont="1" applyFill="1" applyBorder="1" applyAlignment="1">
      <alignment horizontal="center" vertical="center"/>
    </xf>
    <xf numFmtId="0" fontId="4" fillId="0" borderId="7" xfId="57" applyFont="1" applyFill="1" applyBorder="1" applyAlignment="1">
      <alignment horizontal="center" vertical="center"/>
    </xf>
    <xf numFmtId="0" fontId="0" fillId="0" borderId="7" xfId="0" applyBorder="1" applyAlignment="1">
      <alignment vertical="center"/>
    </xf>
    <xf numFmtId="0" fontId="4" fillId="0" borderId="8" xfId="57" applyFont="1" applyFill="1" applyBorder="1" applyAlignment="1">
      <alignment horizontal="center" vertical="center"/>
    </xf>
    <xf numFmtId="0" fontId="0" fillId="0" borderId="9" xfId="0" applyBorder="1" applyAlignment="1">
      <alignment horizontal="center" vertical="center"/>
    </xf>
    <xf numFmtId="0" fontId="0" fillId="0" borderId="165" xfId="0" applyBorder="1" applyAlignment="1">
      <alignment horizontal="center" vertical="center"/>
    </xf>
    <xf numFmtId="0" fontId="4" fillId="0" borderId="25" xfId="57" applyFont="1" applyFill="1" applyBorder="1" applyAlignment="1">
      <alignment horizontal="center" vertical="center"/>
    </xf>
    <xf numFmtId="0" fontId="4" fillId="0" borderId="14" xfId="57" applyFont="1" applyFill="1" applyBorder="1" applyAlignment="1">
      <alignment horizontal="center" vertical="center"/>
    </xf>
    <xf numFmtId="0" fontId="4" fillId="0" borderId="27" xfId="57" applyFont="1" applyFill="1" applyBorder="1" applyAlignment="1">
      <alignment horizontal="center" vertical="center"/>
    </xf>
    <xf numFmtId="49" fontId="4" fillId="0" borderId="222" xfId="57" applyNumberFormat="1" applyFont="1" applyFill="1" applyBorder="1" applyAlignment="1">
      <alignment horizontal="center" vertical="center"/>
    </xf>
    <xf numFmtId="49" fontId="0" fillId="0" borderId="223" xfId="0" applyNumberFormat="1" applyBorder="1" applyAlignment="1">
      <alignment vertical="center"/>
    </xf>
    <xf numFmtId="49" fontId="0" fillId="0" borderId="46" xfId="0" applyNumberFormat="1" applyBorder="1" applyAlignment="1">
      <alignment vertical="center"/>
    </xf>
    <xf numFmtId="49" fontId="4" fillId="0" borderId="222" xfId="57" applyNumberFormat="1" applyFont="1" applyFill="1" applyBorder="1" applyAlignment="1">
      <alignment horizontal="left" vertical="center"/>
    </xf>
    <xf numFmtId="49" fontId="0" fillId="0" borderId="224" xfId="0" applyNumberFormat="1" applyBorder="1" applyAlignment="1">
      <alignment vertical="center"/>
    </xf>
    <xf numFmtId="49" fontId="4" fillId="0" borderId="5" xfId="57" applyNumberFormat="1" applyFont="1" applyFill="1" applyBorder="1" applyAlignment="1">
      <alignment horizontal="center" vertical="center"/>
    </xf>
    <xf numFmtId="49" fontId="0" fillId="0" borderId="12" xfId="0" applyNumberFormat="1" applyBorder="1" applyAlignment="1">
      <alignment vertical="center"/>
    </xf>
    <xf numFmtId="49" fontId="0" fillId="0" borderId="13" xfId="0" applyNumberFormat="1" applyBorder="1" applyAlignment="1">
      <alignment vertical="center"/>
    </xf>
    <xf numFmtId="49" fontId="4" fillId="0" borderId="5" xfId="57" applyNumberFormat="1" applyFont="1" applyFill="1" applyBorder="1" applyAlignment="1">
      <alignment horizontal="left" vertical="center"/>
    </xf>
    <xf numFmtId="49" fontId="0" fillId="0" borderId="62" xfId="0" applyNumberFormat="1" applyBorder="1" applyAlignment="1">
      <alignment vertical="center"/>
    </xf>
    <xf numFmtId="0" fontId="4" fillId="0" borderId="5" xfId="57" applyFont="1" applyBorder="1" applyAlignment="1">
      <alignment horizontal="center" vertical="center"/>
    </xf>
    <xf numFmtId="0" fontId="4" fillId="0" borderId="12" xfId="57" applyFont="1" applyBorder="1" applyAlignment="1">
      <alignment horizontal="center" vertical="center"/>
    </xf>
    <xf numFmtId="0" fontId="4" fillId="0" borderId="13" xfId="57" applyFont="1" applyBorder="1" applyAlignment="1">
      <alignment horizontal="center" vertical="center"/>
    </xf>
    <xf numFmtId="0" fontId="4" fillId="0" borderId="132" xfId="57" applyFont="1" applyBorder="1" applyAlignment="1">
      <alignment horizontal="center" vertical="center"/>
    </xf>
    <xf numFmtId="0" fontId="0" fillId="0" borderId="125" xfId="0" applyBorder="1" applyAlignment="1">
      <alignment vertical="center"/>
    </xf>
    <xf numFmtId="0" fontId="4" fillId="0" borderId="185" xfId="57" applyFont="1" applyFill="1" applyBorder="1" applyAlignment="1">
      <alignment horizontal="left" vertical="center"/>
    </xf>
    <xf numFmtId="0" fontId="0" fillId="0" borderId="127" xfId="0" applyBorder="1" applyAlignment="1">
      <alignment vertical="center"/>
    </xf>
    <xf numFmtId="0" fontId="6" fillId="0" borderId="0" xfId="57" applyFont="1" applyBorder="1" applyAlignment="1">
      <alignment horizontal="left" vertical="center" wrapText="1"/>
    </xf>
    <xf numFmtId="0" fontId="3" fillId="0" borderId="0" xfId="57" applyFont="1" applyBorder="1" applyAlignment="1">
      <alignment vertical="center"/>
    </xf>
    <xf numFmtId="0" fontId="3" fillId="0" borderId="0" xfId="57" applyFont="1" applyAlignment="1">
      <alignment vertical="center"/>
    </xf>
    <xf numFmtId="0" fontId="4" fillId="0" borderId="54" xfId="57" applyFont="1" applyBorder="1" applyAlignment="1">
      <alignment horizontal="center" vertical="center"/>
    </xf>
    <xf numFmtId="0" fontId="4" fillId="0" borderId="53" xfId="57" applyFont="1" applyBorder="1" applyAlignment="1">
      <alignment horizontal="center" vertical="center"/>
    </xf>
    <xf numFmtId="0" fontId="4" fillId="0" borderId="60" xfId="57" applyFont="1" applyBorder="1" applyAlignment="1">
      <alignment horizontal="center" vertical="center"/>
    </xf>
    <xf numFmtId="49" fontId="4" fillId="0" borderId="10" xfId="57" applyNumberFormat="1" applyFont="1" applyFill="1" applyBorder="1" applyAlignment="1">
      <alignment horizontal="center" vertical="center"/>
    </xf>
    <xf numFmtId="49" fontId="0" fillId="0" borderId="0" xfId="0" applyNumberFormat="1" applyBorder="1" applyAlignment="1">
      <alignment vertical="center"/>
    </xf>
    <xf numFmtId="49" fontId="0" fillId="0" borderId="19" xfId="0" applyNumberFormat="1" applyBorder="1" applyAlignment="1">
      <alignment vertical="center"/>
    </xf>
    <xf numFmtId="0" fontId="0" fillId="0" borderId="5" xfId="48" applyFont="1" applyBorder="1" applyAlignment="1">
      <alignment horizontal="left" vertical="center"/>
    </xf>
    <xf numFmtId="0" fontId="0" fillId="0" borderId="13" xfId="48" applyFont="1" applyBorder="1" applyAlignment="1">
      <alignment horizontal="left" vertical="center"/>
    </xf>
    <xf numFmtId="0" fontId="0" fillId="0" borderId="12" xfId="48" applyFont="1" applyBorder="1" applyAlignment="1">
      <alignment horizontal="left" vertical="center"/>
    </xf>
    <xf numFmtId="0" fontId="0" fillId="0" borderId="62" xfId="48" applyFont="1" applyBorder="1" applyAlignment="1">
      <alignment horizontal="left" vertical="center"/>
    </xf>
    <xf numFmtId="0" fontId="0" fillId="0" borderId="36" xfId="48" applyFont="1" applyBorder="1" applyAlignment="1">
      <alignment horizontal="left" vertical="center"/>
    </xf>
    <xf numFmtId="0" fontId="0" fillId="0" borderId="35" xfId="48" applyFont="1" applyBorder="1" applyAlignment="1">
      <alignment horizontal="left" vertical="center"/>
    </xf>
    <xf numFmtId="0" fontId="0" fillId="0" borderId="44" xfId="48" applyFont="1" applyBorder="1" applyAlignment="1">
      <alignment horizontal="left" vertical="center"/>
    </xf>
    <xf numFmtId="0" fontId="0" fillId="0" borderId="45" xfId="48" applyFont="1" applyBorder="1" applyAlignment="1">
      <alignment horizontal="left" vertical="center"/>
    </xf>
    <xf numFmtId="0" fontId="0" fillId="0" borderId="225" xfId="48" applyFont="1" applyBorder="1" applyAlignment="1">
      <alignment horizontal="distributed" vertical="center"/>
    </xf>
    <xf numFmtId="0" fontId="0" fillId="0" borderId="164" xfId="48" applyFont="1" applyBorder="1" applyAlignment="1">
      <alignment horizontal="distributed" vertical="center"/>
    </xf>
    <xf numFmtId="0" fontId="0" fillId="0" borderId="163" xfId="48" applyFont="1" applyBorder="1" applyAlignment="1">
      <alignment horizontal="center" vertical="center"/>
    </xf>
    <xf numFmtId="0" fontId="0" fillId="0" borderId="164" xfId="48" applyFont="1" applyBorder="1" applyAlignment="1">
      <alignment horizontal="center" vertical="center"/>
    </xf>
    <xf numFmtId="0" fontId="0" fillId="0" borderId="226" xfId="48" applyFont="1" applyBorder="1" applyAlignment="1">
      <alignment horizontal="center" vertical="center"/>
    </xf>
    <xf numFmtId="0" fontId="109" fillId="0" borderId="227" xfId="48" applyBorder="1" applyAlignment="1">
      <alignment horizontal="center" vertical="center" textRotation="255" wrapText="1"/>
    </xf>
    <xf numFmtId="0" fontId="0" fillId="0" borderId="174" xfId="48" applyFont="1" applyBorder="1" applyAlignment="1">
      <alignment horizontal="center" vertical="center" textRotation="255" wrapText="1"/>
    </xf>
    <xf numFmtId="0" fontId="0" fillId="0" borderId="184" xfId="48" applyFont="1" applyBorder="1" applyAlignment="1">
      <alignment horizontal="center" vertical="center" textRotation="255" wrapText="1"/>
    </xf>
    <xf numFmtId="0" fontId="0" fillId="0" borderId="228" xfId="48" applyFont="1" applyBorder="1" applyAlignment="1">
      <alignment horizontal="center" vertical="center" wrapText="1"/>
    </xf>
    <xf numFmtId="0" fontId="0" fillId="0" borderId="229" xfId="48" applyFont="1" applyBorder="1" applyAlignment="1">
      <alignment vertical="center"/>
    </xf>
    <xf numFmtId="0" fontId="0" fillId="0" borderId="228" xfId="48" applyFont="1" applyBorder="1" applyAlignment="1">
      <alignment horizontal="center" vertical="center"/>
    </xf>
    <xf numFmtId="0" fontId="0" fillId="0" borderId="230" xfId="48" applyFont="1" applyBorder="1" applyAlignment="1">
      <alignment horizontal="center" vertical="center"/>
    </xf>
    <xf numFmtId="0" fontId="0" fillId="0" borderId="5" xfId="48" applyFont="1" applyBorder="1" applyAlignment="1">
      <alignment horizontal="center" vertical="center"/>
    </xf>
    <xf numFmtId="0" fontId="0" fillId="0" borderId="12" xfId="48" applyFont="1" applyBorder="1" applyAlignment="1">
      <alignment horizontal="center" vertical="center"/>
    </xf>
    <xf numFmtId="0" fontId="0" fillId="0" borderId="13" xfId="48" applyFont="1" applyBorder="1" applyAlignment="1">
      <alignment horizontal="center" vertical="center"/>
    </xf>
    <xf numFmtId="0" fontId="0" fillId="0" borderId="62" xfId="48" applyFont="1" applyBorder="1" applyAlignment="1">
      <alignment horizontal="center" vertical="center"/>
    </xf>
    <xf numFmtId="0" fontId="0" fillId="0" borderId="63" xfId="48" applyFont="1" applyBorder="1" applyAlignment="1">
      <alignment horizontal="distributed" vertical="center"/>
    </xf>
    <xf numFmtId="0" fontId="0" fillId="0" borderId="13" xfId="48" applyFont="1" applyBorder="1" applyAlignment="1">
      <alignment horizontal="distributed" vertical="center"/>
    </xf>
    <xf numFmtId="0" fontId="0" fillId="0" borderId="12" xfId="48" applyFont="1" applyBorder="1" applyAlignment="1">
      <alignment vertical="center"/>
    </xf>
    <xf numFmtId="0" fontId="0" fillId="0" borderId="62" xfId="48" applyFont="1" applyBorder="1" applyAlignment="1">
      <alignment vertical="center"/>
    </xf>
    <xf numFmtId="0" fontId="109" fillId="0" borderId="5" xfId="48" applyBorder="1" applyAlignment="1">
      <alignment horizontal="center" vertical="center"/>
    </xf>
    <xf numFmtId="0" fontId="0" fillId="0" borderId="88" xfId="48" applyFont="1" applyBorder="1" applyAlignment="1">
      <alignment horizontal="distributed" vertical="center"/>
    </xf>
    <xf numFmtId="0" fontId="0" fillId="0" borderId="174" xfId="48" applyFont="1" applyBorder="1" applyAlignment="1">
      <alignment horizontal="distributed" vertical="center"/>
    </xf>
    <xf numFmtId="0" fontId="0" fillId="0" borderId="5" xfId="48" applyFont="1" applyBorder="1" applyAlignment="1">
      <alignment vertical="center"/>
    </xf>
    <xf numFmtId="0" fontId="0" fillId="0" borderId="13" xfId="48" applyFont="1" applyBorder="1" applyAlignment="1">
      <alignment vertical="center"/>
    </xf>
    <xf numFmtId="0" fontId="0" fillId="0" borderId="3" xfId="48" applyFont="1" applyBorder="1" applyAlignment="1">
      <alignment horizontal="distributed" vertical="center"/>
    </xf>
    <xf numFmtId="0" fontId="0" fillId="0" borderId="43" xfId="48" applyFont="1" applyBorder="1" applyAlignment="1">
      <alignment horizontal="distributed" vertical="center"/>
    </xf>
    <xf numFmtId="0" fontId="0" fillId="0" borderId="54" xfId="48" applyFont="1" applyBorder="1" applyAlignment="1">
      <alignment vertical="center"/>
    </xf>
    <xf numFmtId="0" fontId="0" fillId="0" borderId="55" xfId="48" applyFont="1" applyBorder="1" applyAlignment="1">
      <alignment vertical="center"/>
    </xf>
    <xf numFmtId="0" fontId="0" fillId="0" borderId="10" xfId="48" applyFont="1" applyBorder="1" applyAlignment="1">
      <alignment vertical="center"/>
    </xf>
    <xf numFmtId="0" fontId="0" fillId="0" borderId="11" xfId="48" applyFont="1" applyBorder="1" applyAlignment="1">
      <alignment vertical="center"/>
    </xf>
    <xf numFmtId="0" fontId="0" fillId="0" borderId="53" xfId="48" applyFont="1" applyBorder="1" applyAlignment="1">
      <alignment vertical="center"/>
    </xf>
    <xf numFmtId="0" fontId="0" fillId="0" borderId="60" xfId="48" applyFont="1" applyBorder="1" applyAlignment="1">
      <alignment vertical="center"/>
    </xf>
    <xf numFmtId="49" fontId="0" fillId="0" borderId="0" xfId="48" applyNumberFormat="1" applyFont="1" applyAlignment="1">
      <alignment horizontal="right" vertical="center"/>
    </xf>
    <xf numFmtId="0" fontId="12" fillId="0" borderId="0" xfId="48" applyFont="1" applyAlignment="1">
      <alignment horizontal="center" vertical="center"/>
    </xf>
    <xf numFmtId="0" fontId="0" fillId="0" borderId="142" xfId="48" applyFont="1" applyBorder="1" applyAlignment="1">
      <alignment horizontal="distributed" vertical="center"/>
    </xf>
    <xf numFmtId="0" fontId="0" fillId="0" borderId="30" xfId="48" applyFont="1" applyBorder="1" applyAlignment="1">
      <alignment horizontal="distributed" vertical="center"/>
    </xf>
    <xf numFmtId="0" fontId="0" fillId="0" borderId="31" xfId="48" applyFont="1" applyBorder="1" applyAlignment="1">
      <alignment vertical="center"/>
    </xf>
    <xf numFmtId="0" fontId="0" fillId="0" borderId="49" xfId="48" applyFont="1" applyBorder="1" applyAlignment="1">
      <alignment vertical="center"/>
    </xf>
    <xf numFmtId="0" fontId="0" fillId="0" borderId="61" xfId="48" applyFont="1" applyBorder="1" applyAlignment="1">
      <alignment vertical="center"/>
    </xf>
    <xf numFmtId="0" fontId="24" fillId="0" borderId="0" xfId="49" applyFont="1" applyAlignment="1">
      <alignment horizontal="left" vertical="center"/>
    </xf>
    <xf numFmtId="0" fontId="49" fillId="0" borderId="16" xfId="61" applyFont="1" applyBorder="1" applyAlignment="1">
      <alignment horizontal="center" vertical="center"/>
    </xf>
    <xf numFmtId="0" fontId="22" fillId="0" borderId="132" xfId="61" applyFont="1" applyBorder="1" applyAlignment="1">
      <alignment horizontal="distributed" vertical="center"/>
    </xf>
    <xf numFmtId="0" fontId="22" fillId="0" borderId="125" xfId="61" applyFont="1" applyBorder="1" applyAlignment="1">
      <alignment horizontal="distributed" vertical="center"/>
    </xf>
    <xf numFmtId="0" fontId="22" fillId="0" borderId="125" xfId="46" applyFont="1" applyBorder="1" applyAlignment="1">
      <alignment horizontal="distributed" vertical="center"/>
    </xf>
    <xf numFmtId="0" fontId="55" fillId="0" borderId="31" xfId="61" applyFont="1" applyBorder="1" applyAlignment="1">
      <alignment horizontal="center" vertical="center"/>
    </xf>
    <xf numFmtId="0" fontId="55" fillId="0" borderId="49" xfId="61" applyFont="1" applyBorder="1" applyAlignment="1">
      <alignment horizontal="center" vertical="center"/>
    </xf>
    <xf numFmtId="0" fontId="55" fillId="0" borderId="61" xfId="61" applyFont="1" applyBorder="1" applyAlignment="1">
      <alignment horizontal="center" vertical="center"/>
    </xf>
    <xf numFmtId="0" fontId="47" fillId="0" borderId="43" xfId="57" applyFont="1" applyFill="1" applyBorder="1" applyAlignment="1">
      <alignment horizontal="center" vertical="center"/>
    </xf>
    <xf numFmtId="0" fontId="22" fillId="0" borderId="43" xfId="46" applyFont="1" applyBorder="1" applyAlignment="1">
      <alignment horizontal="center" vertical="center"/>
    </xf>
    <xf numFmtId="0" fontId="22" fillId="0" borderId="42" xfId="61" applyFont="1" applyBorder="1" applyAlignment="1">
      <alignment horizontal="center" vertical="center" wrapText="1"/>
    </xf>
    <xf numFmtId="0" fontId="22" fillId="0" borderId="85" xfId="61" applyFont="1" applyBorder="1" applyAlignment="1">
      <alignment horizontal="center" vertical="center" wrapText="1"/>
    </xf>
    <xf numFmtId="0" fontId="47" fillId="0" borderId="136" xfId="57" applyFont="1" applyFill="1" applyBorder="1" applyAlignment="1">
      <alignment horizontal="distributed" vertical="center"/>
    </xf>
    <xf numFmtId="0" fontId="47" fillId="0" borderId="14" xfId="57" applyFont="1" applyFill="1" applyBorder="1" applyAlignment="1">
      <alignment horizontal="distributed" vertical="center"/>
    </xf>
    <xf numFmtId="0" fontId="22" fillId="0" borderId="14" xfId="46" applyFont="1" applyBorder="1" applyAlignment="1">
      <alignment horizontal="distributed" vertical="center"/>
    </xf>
    <xf numFmtId="0" fontId="53" fillId="0" borderId="5" xfId="57" applyFont="1" applyFill="1" applyBorder="1" applyAlignment="1">
      <alignment horizontal="center" vertical="center"/>
    </xf>
    <xf numFmtId="0" fontId="53" fillId="0" borderId="12" xfId="57" applyFont="1" applyFill="1" applyBorder="1" applyAlignment="1">
      <alignment horizontal="center" vertical="center"/>
    </xf>
    <xf numFmtId="0" fontId="53" fillId="0" borderId="62" xfId="57" applyFont="1" applyFill="1" applyBorder="1" applyAlignment="1">
      <alignment horizontal="center" vertical="center"/>
    </xf>
    <xf numFmtId="0" fontId="47" fillId="0" borderId="63" xfId="57" applyFont="1" applyFill="1" applyBorder="1" applyAlignment="1">
      <alignment horizontal="distributed" vertical="center"/>
    </xf>
    <xf numFmtId="0" fontId="47" fillId="0" borderId="12" xfId="57" applyFont="1" applyFill="1" applyBorder="1" applyAlignment="1">
      <alignment horizontal="distributed" vertical="center"/>
    </xf>
    <xf numFmtId="0" fontId="22" fillId="0" borderId="12" xfId="46" applyFont="1" applyBorder="1" applyAlignment="1">
      <alignment horizontal="distributed" vertical="center"/>
    </xf>
    <xf numFmtId="0" fontId="47" fillId="0" borderId="65" xfId="57" applyFont="1" applyFill="1" applyBorder="1" applyAlignment="1">
      <alignment horizontal="center" vertical="center"/>
    </xf>
    <xf numFmtId="0" fontId="47" fillId="0" borderId="19" xfId="57" applyFont="1" applyFill="1" applyBorder="1" applyAlignment="1">
      <alignment horizontal="center" vertical="center"/>
    </xf>
    <xf numFmtId="0" fontId="47" fillId="0" borderId="157" xfId="57" applyFont="1" applyFill="1" applyBorder="1" applyAlignment="1">
      <alignment horizontal="center" vertical="center"/>
    </xf>
    <xf numFmtId="0" fontId="47" fillId="0" borderId="159" xfId="57" applyFont="1" applyFill="1" applyBorder="1" applyAlignment="1">
      <alignment horizontal="center" vertical="center"/>
    </xf>
    <xf numFmtId="0" fontId="53" fillId="0" borderId="25" xfId="57" applyFont="1" applyFill="1" applyBorder="1" applyAlignment="1">
      <alignment horizontal="center" vertical="center"/>
    </xf>
    <xf numFmtId="0" fontId="53" fillId="0" borderId="14" xfId="57" applyFont="1" applyFill="1" applyBorder="1" applyAlignment="1">
      <alignment horizontal="center" vertical="center"/>
    </xf>
    <xf numFmtId="0" fontId="53" fillId="0" borderId="27" xfId="57" applyFont="1" applyFill="1" applyBorder="1" applyAlignment="1">
      <alignment horizontal="center" vertical="center"/>
    </xf>
    <xf numFmtId="0" fontId="53" fillId="0" borderId="10" xfId="57" applyFont="1" applyFill="1" applyBorder="1" applyAlignment="1">
      <alignment horizontal="center" vertical="center"/>
    </xf>
    <xf numFmtId="0" fontId="53" fillId="0" borderId="0" xfId="57" applyFont="1" applyFill="1" applyBorder="1" applyAlignment="1">
      <alignment horizontal="center" vertical="center"/>
    </xf>
    <xf numFmtId="0" fontId="53" fillId="0" borderId="11" xfId="57" applyFont="1" applyFill="1" applyBorder="1" applyAlignment="1">
      <alignment horizontal="center" vertical="center"/>
    </xf>
    <xf numFmtId="0" fontId="53" fillId="0" borderId="54" xfId="57" applyFont="1" applyFill="1" applyBorder="1" applyAlignment="1">
      <alignment horizontal="center" vertical="center"/>
    </xf>
    <xf numFmtId="0" fontId="53" fillId="0" borderId="53" xfId="57" applyFont="1" applyFill="1" applyBorder="1" applyAlignment="1">
      <alignment horizontal="center" vertical="center"/>
    </xf>
    <xf numFmtId="0" fontId="53" fillId="0" borderId="60" xfId="57" applyFont="1" applyFill="1" applyBorder="1" applyAlignment="1">
      <alignment horizontal="center" vertical="center"/>
    </xf>
    <xf numFmtId="0" fontId="22" fillId="0" borderId="227" xfId="61" applyFont="1" applyBorder="1" applyAlignment="1">
      <alignment horizontal="center" vertical="center" wrapText="1"/>
    </xf>
    <xf numFmtId="0" fontId="22" fillId="0" borderId="174" xfId="61" applyFont="1" applyBorder="1" applyAlignment="1">
      <alignment horizontal="center" vertical="center" wrapText="1"/>
    </xf>
    <xf numFmtId="0" fontId="22" fillId="0" borderId="184" xfId="61" applyFont="1" applyBorder="1" applyAlignment="1">
      <alignment horizontal="center" vertical="center" wrapText="1"/>
    </xf>
    <xf numFmtId="0" fontId="55" fillId="0" borderId="222" xfId="61" applyFont="1" applyBorder="1" applyAlignment="1">
      <alignment horizontal="center" vertical="center" wrapText="1"/>
    </xf>
    <xf numFmtId="0" fontId="55" fillId="0" borderId="223" xfId="61" applyFont="1" applyBorder="1" applyAlignment="1">
      <alignment horizontal="center" vertical="center" wrapText="1"/>
    </xf>
    <xf numFmtId="0" fontId="55" fillId="0" borderId="224" xfId="61" applyFont="1" applyBorder="1" applyAlignment="1">
      <alignment horizontal="center" vertical="center" wrapText="1"/>
    </xf>
    <xf numFmtId="0" fontId="22" fillId="0" borderId="13" xfId="61" applyFont="1" applyBorder="1" applyAlignment="1">
      <alignment horizontal="center" vertical="center" wrapText="1"/>
    </xf>
    <xf numFmtId="0" fontId="21" fillId="0" borderId="12" xfId="61" applyFont="1" applyBorder="1" applyAlignment="1">
      <alignment horizontal="center" vertical="center" wrapText="1"/>
    </xf>
    <xf numFmtId="0" fontId="22" fillId="0" borderId="116" xfId="61" applyFont="1" applyBorder="1" applyAlignment="1">
      <alignment horizontal="center" vertical="center" wrapText="1"/>
    </xf>
    <xf numFmtId="0" fontId="22" fillId="0" borderId="1" xfId="61" applyFont="1" applyBorder="1" applyAlignment="1">
      <alignment horizontal="center" vertical="center" wrapText="1"/>
    </xf>
    <xf numFmtId="0" fontId="22" fillId="0" borderId="136" xfId="61" applyFont="1" applyBorder="1" applyAlignment="1">
      <alignment horizontal="center" vertical="center" wrapText="1"/>
    </xf>
    <xf numFmtId="0" fontId="22" fillId="0" borderId="14" xfId="61" applyFont="1" applyBorder="1" applyAlignment="1">
      <alignment horizontal="center" vertical="center" wrapText="1"/>
    </xf>
    <xf numFmtId="0" fontId="22" fillId="0" borderId="31" xfId="61" applyFont="1" applyBorder="1" applyAlignment="1">
      <alignment horizontal="center" vertical="center" wrapText="1"/>
    </xf>
    <xf numFmtId="0" fontId="22" fillId="0" borderId="49" xfId="61" applyFont="1" applyBorder="1" applyAlignment="1">
      <alignment horizontal="center" vertical="center" wrapText="1"/>
    </xf>
    <xf numFmtId="0" fontId="22" fillId="0" borderId="30" xfId="61" applyFont="1" applyBorder="1" applyAlignment="1">
      <alignment horizontal="center" vertical="center" wrapText="1"/>
    </xf>
    <xf numFmtId="0" fontId="21" fillId="0" borderId="59" xfId="61" applyFont="1" applyBorder="1" applyAlignment="1">
      <alignment horizontal="center" vertical="center" wrapText="1"/>
    </xf>
    <xf numFmtId="0" fontId="21" fillId="0" borderId="181" xfId="61" applyFont="1" applyBorder="1" applyAlignment="1">
      <alignment horizontal="center" vertical="center" wrapText="1"/>
    </xf>
    <xf numFmtId="0" fontId="55" fillId="0" borderId="63" xfId="61" applyFont="1" applyBorder="1" applyAlignment="1">
      <alignment horizontal="center" vertical="center" wrapText="1"/>
    </xf>
    <xf numFmtId="0" fontId="55" fillId="0" borderId="12" xfId="61" applyFont="1" applyBorder="1" applyAlignment="1">
      <alignment horizontal="center" vertical="center" wrapText="1"/>
    </xf>
    <xf numFmtId="0" fontId="55" fillId="0" borderId="13" xfId="61" applyFont="1" applyBorder="1" applyAlignment="1">
      <alignment horizontal="center" vertical="center" wrapText="1"/>
    </xf>
    <xf numFmtId="0" fontId="22" fillId="0" borderId="64" xfId="61" applyFont="1" applyBorder="1" applyAlignment="1">
      <alignment horizontal="center" vertical="center" wrapText="1"/>
    </xf>
    <xf numFmtId="0" fontId="22" fillId="0" borderId="44" xfId="61" applyFont="1" applyBorder="1" applyAlignment="1">
      <alignment horizontal="center" vertical="center" wrapText="1"/>
    </xf>
    <xf numFmtId="0" fontId="22" fillId="0" borderId="3" xfId="61" applyFont="1" applyBorder="1" applyAlignment="1">
      <alignment horizontal="center" vertical="center" wrapText="1"/>
    </xf>
    <xf numFmtId="0" fontId="22" fillId="0" borderId="43" xfId="61" applyFont="1" applyBorder="1" applyAlignment="1">
      <alignment horizontal="center" vertical="center" wrapText="1"/>
    </xf>
    <xf numFmtId="0" fontId="21" fillId="0" borderId="3" xfId="61" applyFont="1" applyBorder="1" applyAlignment="1">
      <alignment horizontal="center" vertical="center" wrapText="1"/>
    </xf>
    <xf numFmtId="0" fontId="21" fillId="0" borderId="43" xfId="61" applyFont="1" applyBorder="1" applyAlignment="1">
      <alignment horizontal="center" vertical="center" wrapText="1"/>
    </xf>
    <xf numFmtId="0" fontId="21" fillId="0" borderId="85" xfId="61" applyFont="1" applyBorder="1" applyAlignment="1">
      <alignment horizontal="center" vertical="center" wrapText="1"/>
    </xf>
    <xf numFmtId="0" fontId="55" fillId="0" borderId="31" xfId="61" applyFont="1" applyBorder="1" applyAlignment="1">
      <alignment horizontal="center" vertical="center" wrapText="1"/>
    </xf>
    <xf numFmtId="0" fontId="55" fillId="0" borderId="49" xfId="61" applyFont="1" applyBorder="1" applyAlignment="1">
      <alignment horizontal="center" vertical="center" wrapText="1"/>
    </xf>
    <xf numFmtId="0" fontId="55" fillId="0" borderId="61" xfId="61" applyFont="1" applyBorder="1" applyAlignment="1">
      <alignment horizontal="center" vertical="center" wrapText="1"/>
    </xf>
    <xf numFmtId="0" fontId="55" fillId="0" borderId="5" xfId="61" applyFont="1" applyBorder="1" applyAlignment="1">
      <alignment horizontal="center" vertical="center" wrapText="1"/>
    </xf>
    <xf numFmtId="0" fontId="55" fillId="0" borderId="62" xfId="61" applyFont="1" applyBorder="1" applyAlignment="1">
      <alignment horizontal="center" vertical="center" wrapText="1"/>
    </xf>
    <xf numFmtId="0" fontId="22" fillId="0" borderId="119" xfId="61" applyFont="1" applyBorder="1" applyAlignment="1">
      <alignment horizontal="center" vertical="center" wrapText="1"/>
    </xf>
    <xf numFmtId="0" fontId="11" fillId="0" borderId="42" xfId="61" applyFont="1" applyBorder="1" applyAlignment="1">
      <alignment horizontal="center" vertical="center" wrapText="1"/>
    </xf>
    <xf numFmtId="0" fontId="11" fillId="0" borderId="43" xfId="61" applyFont="1" applyBorder="1" applyAlignment="1">
      <alignment horizontal="center" vertical="center" wrapText="1"/>
    </xf>
    <xf numFmtId="0" fontId="11" fillId="0" borderId="85" xfId="61" applyFont="1" applyBorder="1" applyAlignment="1">
      <alignment horizontal="center" vertical="center" wrapText="1"/>
    </xf>
    <xf numFmtId="0" fontId="21" fillId="0" borderId="13" xfId="61" applyFont="1" applyBorder="1" applyAlignment="1">
      <alignment horizontal="center" vertical="center" wrapText="1"/>
    </xf>
    <xf numFmtId="0" fontId="55" fillId="0" borderId="54" xfId="61" applyFont="1" applyBorder="1" applyAlignment="1">
      <alignment horizontal="center" vertical="center" wrapText="1"/>
    </xf>
    <xf numFmtId="0" fontId="55" fillId="0" borderId="53" xfId="61" applyFont="1" applyBorder="1" applyAlignment="1">
      <alignment horizontal="center" vertical="center" wrapText="1"/>
    </xf>
    <xf numFmtId="0" fontId="55" fillId="0" borderId="55" xfId="61" applyFont="1" applyBorder="1" applyAlignment="1">
      <alignment horizontal="center" vertical="center" wrapText="1"/>
    </xf>
    <xf numFmtId="0" fontId="55" fillId="0" borderId="25" xfId="61" applyFont="1" applyBorder="1" applyAlignment="1">
      <alignment horizontal="center" vertical="center" wrapText="1"/>
    </xf>
    <xf numFmtId="0" fontId="55" fillId="0" borderId="14" xfId="61" applyFont="1" applyBorder="1" applyAlignment="1">
      <alignment horizontal="center" vertical="center" wrapText="1"/>
    </xf>
    <xf numFmtId="0" fontId="55" fillId="0" borderId="181" xfId="61" applyFont="1" applyBorder="1" applyAlignment="1">
      <alignment horizontal="center" vertical="center" wrapText="1"/>
    </xf>
    <xf numFmtId="0" fontId="11" fillId="0" borderId="19" xfId="61" applyFont="1" applyBorder="1" applyAlignment="1">
      <alignment horizontal="center" vertical="center" wrapText="1"/>
    </xf>
    <xf numFmtId="0" fontId="11" fillId="0" borderId="3" xfId="61" applyFont="1" applyBorder="1" applyAlignment="1">
      <alignment horizontal="center" vertical="center" wrapText="1"/>
    </xf>
    <xf numFmtId="0" fontId="22" fillId="0" borderId="10" xfId="61" applyFont="1" applyBorder="1" applyAlignment="1">
      <alignment horizontal="center" vertical="center" wrapText="1"/>
    </xf>
    <xf numFmtId="0" fontId="22" fillId="0" borderId="0" xfId="61" applyFont="1" applyBorder="1" applyAlignment="1">
      <alignment horizontal="center" vertical="center" wrapText="1"/>
    </xf>
    <xf numFmtId="0" fontId="22" fillId="0" borderId="11" xfId="61" applyFont="1" applyBorder="1" applyAlignment="1">
      <alignment horizontal="center" vertical="center" wrapText="1"/>
    </xf>
    <xf numFmtId="0" fontId="22" fillId="0" borderId="29" xfId="61" applyFont="1" applyBorder="1" applyAlignment="1">
      <alignment horizontal="center" vertical="center" wrapText="1"/>
    </xf>
    <xf numFmtId="0" fontId="22" fillId="0" borderId="28" xfId="61" applyFont="1" applyBorder="1" applyAlignment="1">
      <alignment horizontal="center" vertical="center" wrapText="1"/>
    </xf>
    <xf numFmtId="0" fontId="22" fillId="0" borderId="34" xfId="61" applyFont="1" applyBorder="1" applyAlignment="1">
      <alignment horizontal="center" vertical="center" wrapText="1"/>
    </xf>
    <xf numFmtId="0" fontId="55" fillId="0" borderId="18" xfId="61" applyFont="1" applyBorder="1" applyAlignment="1">
      <alignment horizontal="center" vertical="center" wrapText="1"/>
    </xf>
    <xf numFmtId="0" fontId="22" fillId="0" borderId="18" xfId="61" applyFont="1" applyBorder="1" applyAlignment="1">
      <alignment horizontal="center" vertical="center" wrapText="1"/>
    </xf>
    <xf numFmtId="0" fontId="22" fillId="0" borderId="231" xfId="61" applyFont="1" applyBorder="1" applyAlignment="1">
      <alignment horizontal="center" vertical="center" wrapText="1"/>
    </xf>
    <xf numFmtId="0" fontId="22" fillId="0" borderId="232" xfId="61" applyFont="1" applyBorder="1" applyAlignment="1">
      <alignment horizontal="center" vertical="center" wrapText="1"/>
    </xf>
    <xf numFmtId="0" fontId="22" fillId="0" borderId="233" xfId="61" applyFont="1" applyBorder="1" applyAlignment="1">
      <alignment horizontal="center" vertical="center" wrapText="1"/>
    </xf>
    <xf numFmtId="0" fontId="22" fillId="0" borderId="5" xfId="61" applyFont="1" applyBorder="1" applyAlignment="1">
      <alignment horizontal="center" vertical="center" wrapText="1"/>
    </xf>
    <xf numFmtId="0" fontId="22" fillId="0" borderId="15" xfId="61" applyFont="1" applyBorder="1" applyAlignment="1">
      <alignment horizontal="center" vertical="center" wrapText="1"/>
    </xf>
    <xf numFmtId="0" fontId="22" fillId="0" borderId="16" xfId="61" applyFont="1" applyBorder="1" applyAlignment="1">
      <alignment horizontal="center" vertical="center" wrapText="1"/>
    </xf>
    <xf numFmtId="0" fontId="22" fillId="0" borderId="17" xfId="61" applyFont="1" applyBorder="1" applyAlignment="1">
      <alignment horizontal="center" vertical="center" wrapText="1"/>
    </xf>
    <xf numFmtId="0" fontId="22" fillId="0" borderId="0" xfId="61" applyFont="1" applyFill="1" applyBorder="1" applyAlignment="1">
      <alignment horizontal="left" vertical="center"/>
    </xf>
    <xf numFmtId="0" fontId="22" fillId="0" borderId="0" xfId="61" applyFont="1" applyFill="1" applyAlignment="1">
      <alignment vertical="center" wrapText="1"/>
    </xf>
    <xf numFmtId="0" fontId="22" fillId="0" borderId="0" xfId="61" applyFont="1" applyAlignment="1">
      <alignment horizontal="left" vertical="center" wrapText="1"/>
    </xf>
    <xf numFmtId="0" fontId="22" fillId="0" borderId="0" xfId="61" applyFont="1" applyAlignment="1">
      <alignment horizontal="left" vertical="center"/>
    </xf>
    <xf numFmtId="0" fontId="22" fillId="0" borderId="0" xfId="61" applyFont="1" applyFill="1" applyAlignment="1">
      <alignment horizontal="left" vertical="center" wrapText="1"/>
    </xf>
    <xf numFmtId="0" fontId="13" fillId="0" borderId="42" xfId="61" applyFont="1" applyBorder="1" applyAlignment="1">
      <alignment horizontal="center" vertical="center" wrapText="1"/>
    </xf>
    <xf numFmtId="0" fontId="13" fillId="0" borderId="43" xfId="61" applyFont="1" applyBorder="1" applyAlignment="1">
      <alignment horizontal="center" vertical="center" wrapText="1"/>
    </xf>
    <xf numFmtId="0" fontId="13" fillId="0" borderId="85" xfId="61" applyFont="1" applyBorder="1" applyAlignment="1">
      <alignment horizontal="center" vertical="center" wrapText="1"/>
    </xf>
    <xf numFmtId="0" fontId="11" fillId="0" borderId="41" xfId="61" applyFont="1" applyBorder="1" applyAlignment="1">
      <alignment horizontal="center" vertical="center" wrapText="1"/>
    </xf>
    <xf numFmtId="0" fontId="13" fillId="0" borderId="3" xfId="61" applyFont="1" applyBorder="1" applyAlignment="1">
      <alignment horizontal="center" vertical="center" wrapText="1"/>
    </xf>
    <xf numFmtId="0" fontId="13" fillId="0" borderId="41" xfId="61" applyFont="1" applyBorder="1" applyAlignment="1">
      <alignment horizontal="center" vertical="center" wrapText="1"/>
    </xf>
    <xf numFmtId="0" fontId="55" fillId="0" borderId="36" xfId="61" applyFont="1" applyBorder="1" applyAlignment="1">
      <alignment horizontal="center" vertical="center" wrapText="1"/>
    </xf>
    <xf numFmtId="0" fontId="55" fillId="0" borderId="44" xfId="61" applyFont="1" applyBorder="1" applyAlignment="1">
      <alignment horizontal="center" vertical="center" wrapText="1"/>
    </xf>
    <xf numFmtId="0" fontId="55" fillId="0" borderId="45" xfId="61" applyFont="1" applyBorder="1" applyAlignment="1">
      <alignment horizontal="center" vertical="center" wrapText="1"/>
    </xf>
    <xf numFmtId="0" fontId="21" fillId="0" borderId="54" xfId="61" applyFont="1" applyBorder="1" applyAlignment="1">
      <alignment horizontal="center" vertical="center" wrapText="1"/>
    </xf>
    <xf numFmtId="0" fontId="21" fillId="0" borderId="25" xfId="61" applyFont="1" applyBorder="1" applyAlignment="1">
      <alignment horizontal="center" vertical="center" wrapText="1"/>
    </xf>
    <xf numFmtId="0" fontId="27" fillId="0" borderId="231" xfId="61" applyFont="1" applyBorder="1" applyAlignment="1">
      <alignment vertical="center"/>
    </xf>
    <xf numFmtId="0" fontId="109" fillId="0" borderId="232" xfId="45" applyBorder="1" applyAlignment="1">
      <alignment vertical="center"/>
    </xf>
    <xf numFmtId="0" fontId="109" fillId="0" borderId="233" xfId="45" applyBorder="1" applyAlignment="1">
      <alignment vertical="center"/>
    </xf>
    <xf numFmtId="0" fontId="56" fillId="0" borderId="54" xfId="61" applyFont="1" applyBorder="1" applyAlignment="1">
      <alignment horizontal="center" vertical="center" wrapText="1"/>
    </xf>
    <xf numFmtId="0" fontId="56" fillId="0" borderId="25" xfId="61" applyFont="1" applyBorder="1" applyAlignment="1">
      <alignment horizontal="center" vertical="center" wrapText="1"/>
    </xf>
    <xf numFmtId="0" fontId="109" fillId="0" borderId="5" xfId="49" applyBorder="1" applyAlignment="1">
      <alignment horizontal="center" vertical="center"/>
    </xf>
    <xf numFmtId="0" fontId="109" fillId="0" borderId="12" xfId="49" applyBorder="1" applyAlignment="1">
      <alignment horizontal="center" vertical="center"/>
    </xf>
    <xf numFmtId="0" fontId="109" fillId="0" borderId="13" xfId="49" applyBorder="1" applyAlignment="1">
      <alignment horizontal="center" vertical="center"/>
    </xf>
    <xf numFmtId="0" fontId="52" fillId="0" borderId="0" xfId="49" applyFont="1" applyBorder="1" applyAlignment="1">
      <alignment horizontal="center" vertical="center"/>
    </xf>
    <xf numFmtId="0" fontId="109" fillId="0" borderId="2" xfId="49" applyBorder="1" applyAlignment="1">
      <alignment vertical="center"/>
    </xf>
    <xf numFmtId="0" fontId="109" fillId="0" borderId="2" xfId="49" applyBorder="1" applyAlignment="1">
      <alignment horizontal="center" vertical="center"/>
    </xf>
    <xf numFmtId="0" fontId="109" fillId="0" borderId="3" xfId="49" applyBorder="1" applyAlignment="1">
      <alignment horizontal="center" vertical="center" wrapText="1"/>
    </xf>
    <xf numFmtId="0" fontId="109" fillId="0" borderId="43" xfId="49" applyBorder="1" applyAlignment="1">
      <alignment horizontal="center" vertical="center" wrapText="1"/>
    </xf>
    <xf numFmtId="0" fontId="109" fillId="0" borderId="85" xfId="45" applyBorder="1" applyAlignment="1">
      <alignment horizontal="center" vertical="center" wrapText="1"/>
    </xf>
    <xf numFmtId="0" fontId="109" fillId="0" borderId="2" xfId="49" applyBorder="1" applyAlignment="1">
      <alignment vertical="center" wrapText="1"/>
    </xf>
    <xf numFmtId="0" fontId="109" fillId="0" borderId="5" xfId="49" applyBorder="1" applyAlignment="1">
      <alignment vertical="center" wrapText="1"/>
    </xf>
    <xf numFmtId="0" fontId="109" fillId="0" borderId="13" xfId="49" applyBorder="1" applyAlignment="1">
      <alignment vertical="center" wrapText="1"/>
    </xf>
    <xf numFmtId="0" fontId="27" fillId="11" borderId="2" xfId="49" applyFont="1" applyFill="1" applyBorder="1" applyAlignment="1">
      <alignment vertical="center" wrapText="1"/>
    </xf>
    <xf numFmtId="0" fontId="27" fillId="11" borderId="2" xfId="49" applyFont="1" applyFill="1" applyBorder="1" applyAlignment="1">
      <alignment vertical="center"/>
    </xf>
    <xf numFmtId="0" fontId="27" fillId="11" borderId="2" xfId="49" applyFont="1" applyFill="1" applyBorder="1" applyAlignment="1">
      <alignment horizontal="center" vertical="center"/>
    </xf>
    <xf numFmtId="0" fontId="109" fillId="0" borderId="85" xfId="49" applyBorder="1" applyAlignment="1">
      <alignment horizontal="center" vertical="center" wrapText="1"/>
    </xf>
    <xf numFmtId="0" fontId="3" fillId="0" borderId="0" xfId="49" applyFont="1" applyAlignment="1">
      <alignment vertical="center" wrapText="1"/>
    </xf>
    <xf numFmtId="0" fontId="109" fillId="0" borderId="54" xfId="49" applyBorder="1" applyAlignment="1">
      <alignment horizontal="center" vertical="center"/>
    </xf>
    <xf numFmtId="0" fontId="109" fillId="0" borderId="53" xfId="49" applyBorder="1" applyAlignment="1">
      <alignment horizontal="center" vertical="center"/>
    </xf>
    <xf numFmtId="0" fontId="109" fillId="0" borderId="60" xfId="49" applyBorder="1" applyAlignment="1">
      <alignment horizontal="center" vertical="center"/>
    </xf>
    <xf numFmtId="0" fontId="109" fillId="0" borderId="25" xfId="49" applyBorder="1" applyAlignment="1">
      <alignment horizontal="center" vertical="center"/>
    </xf>
    <xf numFmtId="0" fontId="109" fillId="0" borderId="14" xfId="49" applyBorder="1" applyAlignment="1">
      <alignment horizontal="center" vertical="center"/>
    </xf>
    <xf numFmtId="0" fontId="109" fillId="0" borderId="27" xfId="49" applyBorder="1" applyAlignment="1">
      <alignment horizontal="center" vertical="center"/>
    </xf>
    <xf numFmtId="0" fontId="109" fillId="0" borderId="12" xfId="49" applyBorder="1" applyAlignment="1">
      <alignment vertical="center" wrapText="1"/>
    </xf>
    <xf numFmtId="0" fontId="109" fillId="0" borderId="54" xfId="49" applyBorder="1" applyAlignment="1">
      <alignment vertical="center" wrapText="1"/>
    </xf>
    <xf numFmtId="0" fontId="109" fillId="0" borderId="53" xfId="49" applyBorder="1" applyAlignment="1">
      <alignment vertical="center" wrapText="1"/>
    </xf>
    <xf numFmtId="0" fontId="109" fillId="0" borderId="25" xfId="49" applyBorder="1" applyAlignment="1">
      <alignment vertical="center" wrapText="1"/>
    </xf>
    <xf numFmtId="0" fontId="109" fillId="0" borderId="14" xfId="49" applyBorder="1" applyAlignment="1">
      <alignment vertical="center" wrapText="1"/>
    </xf>
    <xf numFmtId="0" fontId="111" fillId="0" borderId="0" xfId="53" applyAlignment="1">
      <alignment horizontal="right" vertical="center"/>
    </xf>
    <xf numFmtId="0" fontId="51" fillId="0" borderId="0" xfId="53" applyFont="1" applyBorder="1" applyAlignment="1">
      <alignment horizontal="center" vertical="center" wrapText="1"/>
    </xf>
    <xf numFmtId="0" fontId="51" fillId="0" borderId="0" xfId="53" applyFont="1" applyBorder="1" applyAlignment="1">
      <alignment horizontal="center" vertical="center"/>
    </xf>
    <xf numFmtId="0" fontId="2" fillId="0" borderId="5" xfId="53" applyFont="1" applyBorder="1" applyAlignment="1">
      <alignment vertical="center"/>
    </xf>
    <xf numFmtId="0" fontId="2" fillId="0" borderId="12" xfId="53" applyFont="1" applyBorder="1" applyAlignment="1">
      <alignment vertical="center"/>
    </xf>
    <xf numFmtId="0" fontId="2" fillId="0" borderId="13" xfId="53" applyFont="1" applyBorder="1" applyAlignment="1">
      <alignment vertical="center"/>
    </xf>
    <xf numFmtId="0" fontId="3" fillId="0" borderId="5" xfId="53" applyFont="1" applyBorder="1" applyAlignment="1">
      <alignment horizontal="left" vertical="center"/>
    </xf>
    <xf numFmtId="0" fontId="3" fillId="0" borderId="12" xfId="53" applyFont="1" applyBorder="1" applyAlignment="1">
      <alignment horizontal="left" vertical="center"/>
    </xf>
    <xf numFmtId="0" fontId="3" fillId="0" borderId="13" xfId="53" applyFont="1" applyBorder="1" applyAlignment="1">
      <alignment horizontal="left" vertical="center"/>
    </xf>
    <xf numFmtId="0" fontId="3" fillId="0" borderId="5" xfId="53" applyFont="1" applyBorder="1" applyAlignment="1">
      <alignment horizontal="left" vertical="center" wrapText="1"/>
    </xf>
    <xf numFmtId="0" fontId="3" fillId="0" borderId="12" xfId="53" applyFont="1" applyBorder="1" applyAlignment="1">
      <alignment horizontal="left" vertical="center" wrapText="1"/>
    </xf>
    <xf numFmtId="0" fontId="3" fillId="0" borderId="13" xfId="53" applyFont="1" applyBorder="1" applyAlignment="1">
      <alignment horizontal="left" vertical="center" wrapText="1"/>
    </xf>
    <xf numFmtId="0" fontId="3" fillId="0" borderId="3" xfId="53" applyFont="1" applyBorder="1" applyAlignment="1">
      <alignment horizontal="left" vertical="center" wrapText="1"/>
    </xf>
    <xf numFmtId="0" fontId="3" fillId="0" borderId="43" xfId="53" applyFont="1" applyBorder="1" applyAlignment="1">
      <alignment horizontal="left" vertical="center" wrapText="1"/>
    </xf>
    <xf numFmtId="0" fontId="3" fillId="0" borderId="85" xfId="53" applyFont="1" applyBorder="1" applyAlignment="1">
      <alignment horizontal="left" vertical="center" wrapText="1"/>
    </xf>
    <xf numFmtId="0" fontId="3" fillId="0" borderId="3" xfId="53" applyFont="1" applyBorder="1" applyAlignment="1">
      <alignment horizontal="center" vertical="center" wrapText="1"/>
    </xf>
    <xf numFmtId="0" fontId="3" fillId="0" borderId="43" xfId="53" applyFont="1" applyBorder="1" applyAlignment="1">
      <alignment horizontal="center" vertical="center" wrapText="1"/>
    </xf>
    <xf numFmtId="0" fontId="3" fillId="0" borderId="85" xfId="53" applyFont="1" applyBorder="1" applyAlignment="1">
      <alignment horizontal="center" vertical="center" wrapText="1"/>
    </xf>
    <xf numFmtId="0" fontId="3" fillId="0" borderId="3" xfId="53" applyFont="1" applyBorder="1" applyAlignment="1">
      <alignment vertical="center"/>
    </xf>
    <xf numFmtId="0" fontId="3" fillId="0" borderId="43" xfId="53" applyFont="1" applyBorder="1" applyAlignment="1">
      <alignment vertical="center"/>
    </xf>
    <xf numFmtId="0" fontId="3" fillId="0" borderId="85" xfId="53" applyFont="1" applyBorder="1" applyAlignment="1">
      <alignment vertical="center"/>
    </xf>
    <xf numFmtId="0" fontId="3" fillId="0" borderId="3" xfId="53" applyFont="1" applyBorder="1" applyAlignment="1">
      <alignment horizontal="center" vertical="center"/>
    </xf>
    <xf numFmtId="0" fontId="3" fillId="0" borderId="43" xfId="53" applyFont="1" applyBorder="1" applyAlignment="1">
      <alignment horizontal="center" vertical="center"/>
    </xf>
    <xf numFmtId="0" fontId="3" fillId="0" borderId="85" xfId="53" applyFont="1" applyBorder="1" applyAlignment="1">
      <alignment horizontal="center" vertical="center"/>
    </xf>
    <xf numFmtId="0" fontId="3" fillId="0" borderId="0" xfId="53" applyFont="1" applyAlignment="1">
      <alignment horizontal="left" vertical="center"/>
    </xf>
    <xf numFmtId="0" fontId="48" fillId="0" borderId="0" xfId="53" applyFont="1" applyFill="1" applyAlignment="1">
      <alignment horizontal="left" vertical="center" wrapText="1"/>
    </xf>
    <xf numFmtId="0" fontId="48" fillId="0" borderId="0" xfId="53" applyFont="1" applyFill="1" applyAlignment="1">
      <alignment horizontal="left" vertical="center"/>
    </xf>
    <xf numFmtId="0" fontId="48" fillId="0" borderId="0" xfId="53" applyFont="1" applyAlignment="1">
      <alignment horizontal="left" vertical="center"/>
    </xf>
    <xf numFmtId="0" fontId="0" fillId="0" borderId="0" xfId="53" applyFont="1" applyAlignment="1">
      <alignment horizontal="right" vertical="center"/>
    </xf>
    <xf numFmtId="0" fontId="2" fillId="0" borderId="0" xfId="53" applyFont="1" applyBorder="1" applyAlignment="1">
      <alignment horizontal="center" vertical="center" wrapText="1"/>
    </xf>
    <xf numFmtId="0" fontId="2" fillId="0" borderId="0" xfId="53" applyFont="1" applyBorder="1" applyAlignment="1">
      <alignment horizontal="center" vertical="center"/>
    </xf>
    <xf numFmtId="0" fontId="3" fillId="0" borderId="0" xfId="53" applyFont="1" applyFill="1" applyAlignment="1">
      <alignment horizontal="left" vertical="center"/>
    </xf>
    <xf numFmtId="0" fontId="42" fillId="0" borderId="0" xfId="57" applyFont="1" applyAlignment="1">
      <alignment vertical="center" wrapText="1"/>
    </xf>
    <xf numFmtId="0" fontId="37" fillId="0" borderId="29" xfId="57" applyFont="1" applyBorder="1" applyAlignment="1">
      <alignment horizontal="center" vertical="center" wrapText="1" shrinkToFit="1"/>
    </xf>
    <xf numFmtId="0" fontId="37" fillId="0" borderId="18" xfId="57" applyFont="1" applyBorder="1" applyAlignment="1">
      <alignment horizontal="center" vertical="center" wrapText="1" shrinkToFit="1"/>
    </xf>
    <xf numFmtId="0" fontId="37" fillId="0" borderId="34" xfId="57" applyFont="1" applyBorder="1" applyAlignment="1">
      <alignment horizontal="center" vertical="center" wrapText="1" shrinkToFit="1"/>
    </xf>
    <xf numFmtId="0" fontId="37" fillId="0" borderId="4" xfId="57" applyFont="1" applyBorder="1" applyAlignment="1">
      <alignment horizontal="center" vertical="center" wrapText="1" shrinkToFit="1"/>
    </xf>
    <xf numFmtId="0" fontId="37" fillId="0" borderId="18" xfId="57" applyFont="1" applyBorder="1" applyAlignment="1">
      <alignment horizontal="center" vertical="center" shrinkToFit="1"/>
    </xf>
    <xf numFmtId="0" fontId="37" fillId="0" borderId="32" xfId="57" applyFont="1" applyBorder="1" applyAlignment="1">
      <alignment horizontal="center" vertical="center" shrinkToFit="1"/>
    </xf>
    <xf numFmtId="0" fontId="37" fillId="0" borderId="4" xfId="57" applyFont="1" applyBorder="1" applyAlignment="1">
      <alignment horizontal="center" vertical="center" shrinkToFit="1"/>
    </xf>
    <xf numFmtId="0" fontId="37" fillId="0" borderId="37" xfId="57" applyFont="1" applyBorder="1" applyAlignment="1">
      <alignment horizontal="center" vertical="center" shrinkToFit="1"/>
    </xf>
    <xf numFmtId="0" fontId="39" fillId="0" borderId="116" xfId="57" applyFont="1" applyBorder="1" applyAlignment="1">
      <alignment horizontal="center" vertical="center" wrapText="1"/>
    </xf>
    <xf numFmtId="0" fontId="39" fillId="0" borderId="1" xfId="57" applyFont="1" applyBorder="1" applyAlignment="1">
      <alignment horizontal="center" vertical="center" wrapText="1"/>
    </xf>
    <xf numFmtId="0" fontId="39" fillId="0" borderId="139" xfId="57" applyFont="1" applyBorder="1" applyAlignment="1">
      <alignment horizontal="center" vertical="center" wrapText="1"/>
    </xf>
    <xf numFmtId="0" fontId="39" fillId="0" borderId="136" xfId="57" applyFont="1" applyBorder="1" applyAlignment="1">
      <alignment horizontal="center" vertical="center" wrapText="1"/>
    </xf>
    <xf numFmtId="0" fontId="39" fillId="0" borderId="14" xfId="57" applyFont="1" applyBorder="1" applyAlignment="1">
      <alignment horizontal="center" vertical="center" wrapText="1"/>
    </xf>
    <xf numFmtId="0" fontId="39" fillId="0" borderId="27" xfId="57" applyFont="1" applyBorder="1" applyAlignment="1">
      <alignment horizontal="center" vertical="center" wrapText="1"/>
    </xf>
    <xf numFmtId="0" fontId="39" fillId="0" borderId="49" xfId="57" applyFont="1" applyBorder="1" applyAlignment="1">
      <alignment horizontal="center" vertical="center" wrapText="1"/>
    </xf>
    <xf numFmtId="0" fontId="39" fillId="0" borderId="61" xfId="57" applyFont="1" applyBorder="1" applyAlignment="1">
      <alignment horizontal="center" vertical="center" wrapText="1"/>
    </xf>
    <xf numFmtId="0" fontId="35" fillId="0" borderId="25" xfId="57" applyFont="1" applyBorder="1" applyAlignment="1">
      <alignment horizontal="center" vertical="center" wrapText="1"/>
    </xf>
    <xf numFmtId="0" fontId="35" fillId="0" borderId="14" xfId="57" applyFont="1" applyBorder="1" applyAlignment="1">
      <alignment horizontal="center" vertical="center" wrapText="1"/>
    </xf>
    <xf numFmtId="0" fontId="35" fillId="0" borderId="181" xfId="57" applyFont="1" applyBorder="1" applyAlignment="1">
      <alignment horizontal="center" vertical="center" wrapText="1"/>
    </xf>
    <xf numFmtId="0" fontId="39" fillId="0" borderId="64" xfId="57" applyFont="1" applyBorder="1" applyAlignment="1">
      <alignment horizontal="center" vertical="center" shrinkToFit="1"/>
    </xf>
    <xf numFmtId="0" fontId="39" fillId="0" borderId="44" xfId="57" applyFont="1" applyBorder="1" applyAlignment="1">
      <alignment horizontal="center" vertical="center" shrinkToFit="1"/>
    </xf>
    <xf numFmtId="0" fontId="39" fillId="0" borderId="35" xfId="57" applyFont="1" applyBorder="1" applyAlignment="1">
      <alignment horizontal="center" vertical="center" shrinkToFit="1"/>
    </xf>
    <xf numFmtId="0" fontId="39" fillId="0" borderId="44" xfId="57" applyFont="1" applyBorder="1" applyAlignment="1">
      <alignment horizontal="center" vertical="center" wrapText="1" shrinkToFit="1"/>
    </xf>
    <xf numFmtId="0" fontId="39" fillId="0" borderId="35" xfId="57" applyFont="1" applyBorder="1" applyAlignment="1">
      <alignment horizontal="center" vertical="center" wrapText="1" shrinkToFit="1"/>
    </xf>
    <xf numFmtId="0" fontId="39" fillId="0" borderId="36" xfId="57" applyFont="1" applyBorder="1" applyAlignment="1">
      <alignment horizontal="center" vertical="center" wrapText="1" shrinkToFit="1"/>
    </xf>
    <xf numFmtId="0" fontId="39" fillId="0" borderId="45" xfId="57" applyFont="1" applyBorder="1" applyAlignment="1">
      <alignment horizontal="center" vertical="center" wrapText="1" shrinkToFit="1"/>
    </xf>
    <xf numFmtId="0" fontId="42" fillId="0" borderId="1" xfId="57" applyFont="1" applyBorder="1" applyAlignment="1">
      <alignment horizontal="left" vertical="center" wrapText="1"/>
    </xf>
    <xf numFmtId="0" fontId="42" fillId="0" borderId="0" xfId="57" applyFont="1" applyAlignment="1">
      <alignment horizontal="left" vertical="center" wrapText="1"/>
    </xf>
    <xf numFmtId="0" fontId="39" fillId="0" borderId="4" xfId="57" applyFont="1" applyBorder="1" applyAlignment="1">
      <alignment horizontal="center" vertical="center" shrinkToFit="1"/>
    </xf>
    <xf numFmtId="0" fontId="39" fillId="0" borderId="37" xfId="57" applyFont="1" applyBorder="1" applyAlignment="1">
      <alignment horizontal="center" vertical="center" shrinkToFit="1"/>
    </xf>
    <xf numFmtId="0" fontId="39" fillId="0" borderId="28" xfId="57" applyFont="1" applyBorder="1" applyAlignment="1">
      <alignment horizontal="center" vertical="center" shrinkToFit="1"/>
    </xf>
    <xf numFmtId="0" fontId="39" fillId="0" borderId="2" xfId="57" applyFont="1" applyBorder="1" applyAlignment="1">
      <alignment horizontal="center" vertical="center" shrinkToFit="1"/>
    </xf>
    <xf numFmtId="0" fontId="39" fillId="0" borderId="33" xfId="57" applyFont="1" applyBorder="1" applyAlignment="1">
      <alignment horizontal="center" vertical="center" shrinkToFit="1"/>
    </xf>
    <xf numFmtId="0" fontId="39" fillId="0" borderId="34" xfId="57" applyFont="1" applyBorder="1" applyAlignment="1">
      <alignment horizontal="center" vertical="center" shrinkToFit="1"/>
    </xf>
    <xf numFmtId="0" fontId="39" fillId="0" borderId="5" xfId="57" applyFont="1" applyBorder="1" applyAlignment="1">
      <alignment horizontal="center" vertical="center" shrinkToFit="1"/>
    </xf>
    <xf numFmtId="0" fontId="39" fillId="0" borderId="12" xfId="57" applyFont="1" applyBorder="1" applyAlignment="1">
      <alignment horizontal="center" vertical="center" shrinkToFit="1"/>
    </xf>
    <xf numFmtId="0" fontId="39" fillId="0" borderId="13" xfId="57" applyFont="1" applyBorder="1" applyAlignment="1">
      <alignment horizontal="center" vertical="center" shrinkToFit="1"/>
    </xf>
    <xf numFmtId="0" fontId="39" fillId="0" borderId="62" xfId="57" applyFont="1" applyBorder="1" applyAlignment="1">
      <alignment horizontal="center" vertical="center" shrinkToFit="1"/>
    </xf>
    <xf numFmtId="0" fontId="39" fillId="0" borderId="220" xfId="57" applyFont="1" applyBorder="1" applyAlignment="1">
      <alignment horizontal="center" vertical="center"/>
    </xf>
    <xf numFmtId="0" fontId="39" fillId="0" borderId="218" xfId="57" applyFont="1" applyBorder="1" applyAlignment="1">
      <alignment horizontal="center" vertical="center"/>
    </xf>
    <xf numFmtId="0" fontId="39" fillId="0" borderId="219" xfId="57" applyFont="1" applyBorder="1" applyAlignment="1">
      <alignment horizontal="center" vertical="center"/>
    </xf>
    <xf numFmtId="0" fontId="35" fillId="0" borderId="28" xfId="57" applyFont="1" applyBorder="1" applyAlignment="1">
      <alignment horizontal="center" vertical="center"/>
    </xf>
    <xf numFmtId="0" fontId="35" fillId="0" borderId="2" xfId="57" applyFont="1" applyBorder="1" applyAlignment="1">
      <alignment horizontal="center" vertical="center"/>
    </xf>
    <xf numFmtId="0" fontId="44" fillId="0" borderId="54" xfId="57" applyFont="1" applyBorder="1" applyAlignment="1">
      <alignment horizontal="center" vertical="center" wrapText="1"/>
    </xf>
    <xf numFmtId="0" fontId="44" fillId="0" borderId="53" xfId="57" applyFont="1" applyBorder="1" applyAlignment="1">
      <alignment horizontal="center" vertical="center" wrapText="1"/>
    </xf>
    <xf numFmtId="0" fontId="44" fillId="0" borderId="60" xfId="57" applyFont="1" applyBorder="1" applyAlignment="1">
      <alignment horizontal="center" vertical="center" wrapText="1"/>
    </xf>
    <xf numFmtId="0" fontId="44" fillId="0" borderId="10" xfId="57" applyFont="1" applyBorder="1" applyAlignment="1">
      <alignment horizontal="center" vertical="center" wrapText="1"/>
    </xf>
    <xf numFmtId="0" fontId="44" fillId="0" borderId="0" xfId="57" applyFont="1" applyAlignment="1">
      <alignment horizontal="center" vertical="center" wrapText="1"/>
    </xf>
    <xf numFmtId="0" fontId="44" fillId="0" borderId="19" xfId="57" applyFont="1" applyBorder="1" applyAlignment="1">
      <alignment horizontal="center" vertical="center" wrapText="1"/>
    </xf>
    <xf numFmtId="0" fontId="44" fillId="0" borderId="25" xfId="57" applyFont="1" applyBorder="1" applyAlignment="1">
      <alignment horizontal="center" vertical="center" wrapText="1"/>
    </xf>
    <xf numFmtId="0" fontId="44" fillId="0" borderId="14" xfId="57" applyFont="1" applyBorder="1" applyAlignment="1">
      <alignment horizontal="center" vertical="center" wrapText="1"/>
    </xf>
    <xf numFmtId="0" fontId="44" fillId="0" borderId="27" xfId="57" applyFont="1" applyBorder="1" applyAlignment="1">
      <alignment horizontal="center" vertical="center" wrapText="1"/>
    </xf>
    <xf numFmtId="0" fontId="44" fillId="0" borderId="2" xfId="57" applyFont="1" applyBorder="1" applyAlignment="1">
      <alignment horizontal="center" vertical="center" wrapText="1"/>
    </xf>
    <xf numFmtId="0" fontId="44" fillId="0" borderId="33" xfId="57" applyFont="1" applyBorder="1" applyAlignment="1">
      <alignment horizontal="center" vertical="center" wrapText="1"/>
    </xf>
    <xf numFmtId="0" fontId="39" fillId="0" borderId="88" xfId="57" applyFont="1" applyBorder="1" applyAlignment="1">
      <alignment horizontal="distributed" vertical="center" indent="1"/>
    </xf>
    <xf numFmtId="0" fontId="39" fillId="0" borderId="3" xfId="57" applyFont="1" applyBorder="1" applyAlignment="1">
      <alignment horizontal="distributed" vertical="center" indent="1"/>
    </xf>
    <xf numFmtId="0" fontId="39" fillId="0" borderId="3" xfId="57" applyFont="1" applyBorder="1" applyAlignment="1">
      <alignment horizontal="center" vertical="center"/>
    </xf>
    <xf numFmtId="0" fontId="39" fillId="0" borderId="67" xfId="57" applyFont="1" applyBorder="1" applyAlignment="1">
      <alignment horizontal="center" vertical="center"/>
    </xf>
    <xf numFmtId="0" fontId="35" fillId="0" borderId="0" xfId="57" applyFont="1" applyAlignment="1">
      <alignment horizontal="right" vertical="center"/>
    </xf>
    <xf numFmtId="0" fontId="40" fillId="0" borderId="0" xfId="57" applyFont="1" applyAlignment="1">
      <alignment horizontal="center" vertical="center"/>
    </xf>
    <xf numFmtId="0" fontId="39" fillId="0" borderId="29" xfId="57" applyFont="1" applyBorder="1" applyAlignment="1">
      <alignment horizontal="distributed" vertical="center" indent="1"/>
    </xf>
    <xf numFmtId="0" fontId="39" fillId="0" borderId="18" xfId="57" applyFont="1" applyBorder="1" applyAlignment="1">
      <alignment horizontal="distributed" vertical="center" indent="1"/>
    </xf>
    <xf numFmtId="0" fontId="39" fillId="0" borderId="18" xfId="57" applyFont="1" applyBorder="1" applyAlignment="1">
      <alignment horizontal="left" vertical="center" indent="1"/>
    </xf>
    <xf numFmtId="0" fontId="39" fillId="0" borderId="32" xfId="57" applyFont="1" applyBorder="1" applyAlignment="1">
      <alignment horizontal="left" vertical="center" indent="1"/>
    </xf>
    <xf numFmtId="0" fontId="6" fillId="0" borderId="0" xfId="57" applyFont="1" applyFill="1" applyBorder="1" applyAlignment="1">
      <alignment vertical="top" wrapText="1"/>
    </xf>
    <xf numFmtId="0" fontId="3" fillId="0" borderId="14" xfId="57" applyFont="1" applyFill="1" applyBorder="1" applyAlignment="1">
      <alignment vertical="center"/>
    </xf>
    <xf numFmtId="0" fontId="3" fillId="0" borderId="12" xfId="57" applyFont="1" applyFill="1" applyBorder="1" applyAlignment="1">
      <alignment vertical="center" wrapText="1"/>
    </xf>
    <xf numFmtId="0" fontId="3" fillId="0" borderId="13" xfId="57" applyFont="1" applyFill="1" applyBorder="1" applyAlignment="1">
      <alignment vertical="center" wrapText="1"/>
    </xf>
    <xf numFmtId="0" fontId="3" fillId="0" borderId="5" xfId="57" applyFont="1" applyBorder="1" applyAlignment="1">
      <alignment horizontal="center" vertical="center" wrapText="1" shrinkToFit="1"/>
    </xf>
    <xf numFmtId="0" fontId="3" fillId="0" borderId="13" xfId="57" applyFont="1" applyBorder="1" applyAlignment="1">
      <alignment horizontal="center" vertical="center" shrinkToFit="1"/>
    </xf>
    <xf numFmtId="0" fontId="3" fillId="0" borderId="0" xfId="57" applyFont="1" applyFill="1" applyBorder="1" applyAlignment="1">
      <alignment vertical="center"/>
    </xf>
    <xf numFmtId="0" fontId="3" fillId="0" borderId="3" xfId="57" applyFont="1" applyFill="1" applyBorder="1" applyAlignment="1">
      <alignment horizontal="center" vertical="center"/>
    </xf>
    <xf numFmtId="0" fontId="3" fillId="0" borderId="85" xfId="57" applyFont="1" applyFill="1" applyBorder="1" applyAlignment="1">
      <alignment horizontal="center" vertical="center"/>
    </xf>
    <xf numFmtId="0" fontId="3" fillId="0" borderId="54" xfId="57" applyFont="1" applyFill="1" applyBorder="1" applyAlignment="1">
      <alignment horizontal="center" vertical="center"/>
    </xf>
    <xf numFmtId="0" fontId="3" fillId="0" borderId="53" xfId="57" applyFont="1" applyFill="1" applyBorder="1" applyAlignment="1">
      <alignment horizontal="center" vertical="center"/>
    </xf>
    <xf numFmtId="0" fontId="3" fillId="0" borderId="25" xfId="57" applyFont="1" applyFill="1" applyBorder="1" applyAlignment="1">
      <alignment horizontal="center" vertical="center"/>
    </xf>
    <xf numFmtId="0" fontId="3" fillId="0" borderId="53" xfId="57" applyFont="1" applyFill="1" applyBorder="1" applyAlignment="1">
      <alignment horizontal="left" vertical="center" indent="2"/>
    </xf>
    <xf numFmtId="0" fontId="3" fillId="0" borderId="60" xfId="57" applyFont="1" applyFill="1" applyBorder="1" applyAlignment="1">
      <alignment horizontal="left" vertical="center" indent="2"/>
    </xf>
    <xf numFmtId="0" fontId="3" fillId="0" borderId="14" xfId="57" applyFont="1" applyFill="1" applyBorder="1" applyAlignment="1">
      <alignment horizontal="left" vertical="center" indent="2"/>
    </xf>
    <xf numFmtId="0" fontId="3" fillId="0" borderId="27" xfId="57" applyFont="1" applyFill="1" applyBorder="1" applyAlignment="1">
      <alignment horizontal="left" vertical="center" indent="2"/>
    </xf>
    <xf numFmtId="0" fontId="3" fillId="0" borderId="234" xfId="57" applyFont="1" applyFill="1" applyBorder="1" applyAlignment="1">
      <alignment horizontal="center" vertical="center"/>
    </xf>
    <xf numFmtId="0" fontId="3" fillId="0" borderId="235" xfId="57" applyFont="1" applyFill="1" applyBorder="1" applyAlignment="1">
      <alignment horizontal="center" vertical="center"/>
    </xf>
    <xf numFmtId="0" fontId="3" fillId="0" borderId="236" xfId="57" applyFont="1" applyFill="1" applyBorder="1" applyAlignment="1">
      <alignment horizontal="center" vertical="center"/>
    </xf>
    <xf numFmtId="0" fontId="3" fillId="0" borderId="63" xfId="57" applyFont="1" applyFill="1" applyBorder="1" applyAlignment="1">
      <alignment horizontal="center" vertical="center"/>
    </xf>
    <xf numFmtId="0" fontId="3" fillId="0" borderId="62" xfId="57" applyFont="1" applyFill="1" applyBorder="1" applyAlignment="1">
      <alignment horizontal="center" vertical="center"/>
    </xf>
    <xf numFmtId="0" fontId="3" fillId="0" borderId="237" xfId="57" applyFont="1" applyFill="1" applyBorder="1" applyAlignment="1">
      <alignment horizontal="center" vertical="center"/>
    </xf>
    <xf numFmtId="0" fontId="3" fillId="0" borderId="221" xfId="57" applyFont="1" applyFill="1" applyBorder="1" applyAlignment="1">
      <alignment horizontal="center" vertical="center"/>
    </xf>
    <xf numFmtId="0" fontId="3" fillId="0" borderId="8" xfId="57" applyFont="1" applyFill="1" applyBorder="1" applyAlignment="1">
      <alignment horizontal="center" vertical="center"/>
    </xf>
    <xf numFmtId="0" fontId="3" fillId="0" borderId="9" xfId="57" applyFont="1" applyFill="1" applyBorder="1" applyAlignment="1">
      <alignment horizontal="center" vertical="center"/>
    </xf>
    <xf numFmtId="0" fontId="3" fillId="0" borderId="165" xfId="57" applyFont="1" applyFill="1" applyBorder="1" applyAlignment="1">
      <alignment horizontal="center" vertical="center"/>
    </xf>
    <xf numFmtId="0" fontId="3" fillId="0" borderId="65" xfId="57" applyFont="1" applyFill="1" applyBorder="1" applyAlignment="1">
      <alignment horizontal="center" vertical="center" textRotation="255" wrapText="1"/>
    </xf>
    <xf numFmtId="0" fontId="3" fillId="0" borderId="68" xfId="57" applyFont="1" applyFill="1" applyBorder="1" applyAlignment="1">
      <alignment horizontal="center" vertical="center" textRotation="255" wrapText="1"/>
    </xf>
    <xf numFmtId="0" fontId="6" fillId="0" borderId="5" xfId="57" applyFont="1" applyFill="1" applyBorder="1" applyAlignment="1">
      <alignment vertical="center"/>
    </xf>
    <xf numFmtId="0" fontId="6" fillId="0" borderId="12" xfId="57" applyFont="1" applyFill="1" applyBorder="1" applyAlignment="1">
      <alignment vertical="center"/>
    </xf>
    <xf numFmtId="0" fontId="6" fillId="0" borderId="13" xfId="57" applyFont="1" applyFill="1" applyBorder="1" applyAlignment="1">
      <alignment vertical="center"/>
    </xf>
    <xf numFmtId="0" fontId="6" fillId="0" borderId="5" xfId="57" applyFont="1" applyFill="1" applyBorder="1" applyAlignment="1">
      <alignment vertical="center" wrapText="1"/>
    </xf>
    <xf numFmtId="0" fontId="3" fillId="0" borderId="5" xfId="57" applyFont="1" applyBorder="1" applyAlignment="1">
      <alignment horizontal="center" vertical="center"/>
    </xf>
    <xf numFmtId="0" fontId="3" fillId="0" borderId="12" xfId="57" applyFont="1" applyBorder="1" applyAlignment="1">
      <alignment horizontal="center" vertical="center"/>
    </xf>
    <xf numFmtId="0" fontId="3" fillId="0" borderId="13" xfId="57" applyFont="1" applyBorder="1" applyAlignment="1">
      <alignment horizontal="center" vertical="center"/>
    </xf>
    <xf numFmtId="0" fontId="3" fillId="0" borderId="5" xfId="57" applyFont="1" applyBorder="1" applyAlignment="1">
      <alignment horizontal="center" vertical="center" shrinkToFit="1"/>
    </xf>
    <xf numFmtId="49" fontId="4" fillId="0" borderId="0" xfId="57" applyNumberFormat="1" applyFont="1" applyAlignment="1">
      <alignment horizontal="right" vertical="center"/>
    </xf>
    <xf numFmtId="0" fontId="2" fillId="0" borderId="0" xfId="57" applyFont="1" applyAlignment="1">
      <alignment horizontal="center" vertical="center" wrapText="1"/>
    </xf>
    <xf numFmtId="0" fontId="3" fillId="0" borderId="185" xfId="57" applyFont="1" applyBorder="1" applyAlignment="1">
      <alignment horizontal="center" vertical="center"/>
    </xf>
    <xf numFmtId="0" fontId="3" fillId="0" borderId="125" xfId="57" applyFont="1" applyBorder="1" applyAlignment="1">
      <alignment horizontal="center" vertical="center"/>
    </xf>
    <xf numFmtId="0" fontId="3" fillId="0" borderId="127" xfId="57" applyFont="1" applyBorder="1" applyAlignment="1">
      <alignment horizontal="center" vertical="center"/>
    </xf>
    <xf numFmtId="0" fontId="3" fillId="0" borderId="142" xfId="57" applyFont="1" applyFill="1" applyBorder="1" applyAlignment="1">
      <alignment horizontal="center" vertical="center"/>
    </xf>
    <xf numFmtId="0" fontId="3" fillId="0" borderId="49" xfId="57" applyFont="1" applyFill="1" applyBorder="1" applyAlignment="1">
      <alignment horizontal="center" vertical="center"/>
    </xf>
    <xf numFmtId="0" fontId="3" fillId="0" borderId="30" xfId="57" applyFont="1" applyFill="1" applyBorder="1" applyAlignment="1">
      <alignment horizontal="center" vertical="center"/>
    </xf>
    <xf numFmtId="0" fontId="6" fillId="0" borderId="31" xfId="57" applyFont="1" applyFill="1" applyBorder="1" applyAlignment="1">
      <alignment horizontal="center" vertical="center" shrinkToFit="1"/>
    </xf>
    <xf numFmtId="0" fontId="6" fillId="0" borderId="49" xfId="57" applyFont="1" applyFill="1" applyBorder="1" applyAlignment="1">
      <alignment horizontal="center" vertical="center" shrinkToFit="1"/>
    </xf>
    <xf numFmtId="0" fontId="6" fillId="0" borderId="61" xfId="57" applyFont="1" applyFill="1" applyBorder="1" applyAlignment="1">
      <alignment horizontal="center" vertical="center" shrinkToFit="1"/>
    </xf>
    <xf numFmtId="0" fontId="3" fillId="0" borderId="3" xfId="57" applyFont="1" applyFill="1" applyBorder="1" applyAlignment="1">
      <alignment vertical="center"/>
    </xf>
    <xf numFmtId="0" fontId="8" fillId="0" borderId="25" xfId="57" applyFont="1" applyFill="1" applyBorder="1" applyAlignment="1">
      <alignment vertical="center" shrinkToFit="1"/>
    </xf>
    <xf numFmtId="0" fontId="8" fillId="0" borderId="27" xfId="57" applyFont="1" applyFill="1" applyBorder="1" applyAlignment="1">
      <alignment vertical="center" shrinkToFit="1"/>
    </xf>
    <xf numFmtId="0" fontId="8" fillId="0" borderId="25" xfId="57" applyFont="1" applyFill="1" applyBorder="1" applyAlignment="1">
      <alignment vertical="center"/>
    </xf>
    <xf numFmtId="0" fontId="8" fillId="0" borderId="27" xfId="57" applyFont="1" applyFill="1" applyBorder="1" applyAlignment="1">
      <alignment vertical="center"/>
    </xf>
    <xf numFmtId="0" fontId="3" fillId="0" borderId="2" xfId="57" applyFont="1" applyFill="1" applyBorder="1" applyAlignment="1">
      <alignment horizontal="center" vertical="center"/>
    </xf>
    <xf numFmtId="0" fontId="3" fillId="0" borderId="2" xfId="57" applyFont="1" applyFill="1" applyBorder="1" applyAlignment="1">
      <alignment vertical="center"/>
    </xf>
    <xf numFmtId="0" fontId="3" fillId="0" borderId="5" xfId="57" applyFont="1" applyFill="1" applyBorder="1" applyAlignment="1">
      <alignment vertical="center"/>
    </xf>
    <xf numFmtId="0" fontId="3" fillId="0" borderId="13" xfId="57" applyFont="1" applyFill="1" applyBorder="1" applyAlignment="1">
      <alignment vertical="center"/>
    </xf>
    <xf numFmtId="0" fontId="3" fillId="0" borderId="19" xfId="57" applyFont="1" applyFill="1" applyBorder="1" applyAlignment="1">
      <alignment vertical="center"/>
    </xf>
    <xf numFmtId="0" fontId="3" fillId="0" borderId="238" xfId="57" applyFont="1" applyFill="1" applyBorder="1" applyAlignment="1">
      <alignment vertical="center"/>
    </xf>
    <xf numFmtId="0" fontId="3" fillId="0" borderId="239" xfId="57" applyFont="1" applyFill="1" applyBorder="1" applyAlignment="1">
      <alignment vertical="center"/>
    </xf>
    <xf numFmtId="0" fontId="3" fillId="0" borderId="119" xfId="57" applyFont="1" applyFill="1" applyBorder="1" applyAlignment="1">
      <alignment horizontal="center" vertical="center" wrapText="1"/>
    </xf>
    <xf numFmtId="0" fontId="3" fillId="0" borderId="42" xfId="57" applyFont="1" applyFill="1" applyBorder="1" applyAlignment="1">
      <alignment horizontal="center" vertical="center"/>
    </xf>
    <xf numFmtId="0" fontId="3" fillId="0" borderId="42" xfId="57" applyFont="1" applyBorder="1" applyAlignment="1">
      <alignment vertical="center"/>
    </xf>
    <xf numFmtId="0" fontId="3" fillId="0" borderId="31" xfId="57" applyFont="1" applyBorder="1" applyAlignment="1">
      <alignment horizontal="center" vertical="center"/>
    </xf>
    <xf numFmtId="0" fontId="3" fillId="0" borderId="135" xfId="57" applyFont="1" applyFill="1" applyBorder="1" applyAlignment="1">
      <alignment horizontal="center" vertical="center"/>
    </xf>
    <xf numFmtId="0" fontId="3" fillId="0" borderId="60" xfId="57" applyFont="1" applyFill="1" applyBorder="1" applyAlignment="1">
      <alignment horizontal="center" vertical="center"/>
    </xf>
    <xf numFmtId="0" fontId="3" fillId="0" borderId="65" xfId="57" applyFont="1" applyFill="1" applyBorder="1" applyAlignment="1">
      <alignment horizontal="center" vertical="center"/>
    </xf>
    <xf numFmtId="0" fontId="3" fillId="0" borderId="0" xfId="57" applyFont="1" applyFill="1" applyBorder="1" applyAlignment="1">
      <alignment horizontal="center" vertical="center"/>
    </xf>
    <xf numFmtId="0" fontId="3" fillId="0" borderId="157" xfId="57" applyFont="1" applyFill="1" applyBorder="1" applyAlignment="1">
      <alignment horizontal="center" vertical="center"/>
    </xf>
    <xf numFmtId="0" fontId="3" fillId="0" borderId="158" xfId="57" applyFont="1" applyFill="1" applyBorder="1" applyAlignment="1">
      <alignment horizontal="center" vertical="center"/>
    </xf>
    <xf numFmtId="0" fontId="3" fillId="0" borderId="159" xfId="57" applyFont="1" applyFill="1" applyBorder="1" applyAlignment="1">
      <alignment horizontal="center" vertical="center"/>
    </xf>
    <xf numFmtId="0" fontId="3" fillId="0" borderId="3" xfId="57" applyFont="1" applyFill="1" applyBorder="1" applyAlignment="1">
      <alignment horizontal="center" vertical="center" wrapText="1"/>
    </xf>
    <xf numFmtId="0" fontId="3" fillId="0" borderId="43" xfId="57" applyFont="1" applyFill="1" applyBorder="1" applyAlignment="1">
      <alignment horizontal="center" vertical="center"/>
    </xf>
    <xf numFmtId="0" fontId="3" fillId="0" borderId="240" xfId="57" applyFont="1" applyFill="1" applyBorder="1" applyAlignment="1">
      <alignment horizontal="center" vertical="center"/>
    </xf>
    <xf numFmtId="0" fontId="3" fillId="0" borderId="54" xfId="57" applyFont="1" applyFill="1" applyBorder="1" applyAlignment="1">
      <alignment horizontal="center" vertical="center" wrapText="1"/>
    </xf>
    <xf numFmtId="0" fontId="3" fillId="0" borderId="55" xfId="57" applyFont="1" applyFill="1" applyBorder="1" applyAlignment="1">
      <alignment horizontal="center" vertical="center" wrapText="1"/>
    </xf>
    <xf numFmtId="0" fontId="3" fillId="0" borderId="10" xfId="57" applyFont="1" applyFill="1" applyBorder="1" applyAlignment="1">
      <alignment horizontal="center" vertical="center" wrapText="1"/>
    </xf>
    <xf numFmtId="0" fontId="3" fillId="0" borderId="11" xfId="57" applyFont="1" applyFill="1" applyBorder="1" applyAlignment="1">
      <alignment horizontal="center" vertical="center" wrapText="1"/>
    </xf>
    <xf numFmtId="0" fontId="3" fillId="0" borderId="160" xfId="57" applyFont="1" applyFill="1" applyBorder="1" applyAlignment="1">
      <alignment horizontal="center" vertical="center" wrapText="1"/>
    </xf>
    <xf numFmtId="0" fontId="3" fillId="0" borderId="241" xfId="57" applyFont="1" applyFill="1" applyBorder="1" applyAlignment="1">
      <alignment horizontal="center" vertical="center" wrapText="1"/>
    </xf>
    <xf numFmtId="0" fontId="3" fillId="0" borderId="0" xfId="57" applyFont="1" applyAlignment="1">
      <alignment horizontal="center" vertical="center"/>
    </xf>
    <xf numFmtId="49" fontId="3" fillId="0" borderId="0" xfId="57" applyNumberFormat="1" applyFont="1" applyAlignment="1">
      <alignment horizontal="right" vertical="center"/>
    </xf>
    <xf numFmtId="0" fontId="106" fillId="0" borderId="5" xfId="0" applyFont="1" applyBorder="1" applyAlignment="1">
      <alignment horizontal="left" vertical="center" wrapText="1"/>
    </xf>
    <xf numFmtId="0" fontId="106" fillId="0" borderId="12" xfId="0" applyFont="1" applyBorder="1" applyAlignment="1">
      <alignment horizontal="left" vertical="center"/>
    </xf>
    <xf numFmtId="0" fontId="106" fillId="0" borderId="13" xfId="0" applyFont="1" applyBorder="1" applyAlignment="1">
      <alignment horizontal="left" vertical="center"/>
    </xf>
    <xf numFmtId="0" fontId="128" fillId="0" borderId="0" xfId="0" applyFont="1" applyAlignment="1">
      <alignment horizontal="right" vertical="center"/>
    </xf>
    <xf numFmtId="0" fontId="33" fillId="0" borderId="0" xfId="0" applyFont="1" applyAlignment="1">
      <alignment horizontal="center" vertical="center"/>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128" fillId="0" borderId="53" xfId="0" applyFont="1" applyBorder="1" applyAlignment="1">
      <alignment horizontal="center" vertical="center"/>
    </xf>
    <xf numFmtId="0" fontId="128" fillId="0" borderId="60" xfId="0" applyFont="1" applyBorder="1" applyAlignment="1">
      <alignment horizontal="center" vertical="center"/>
    </xf>
    <xf numFmtId="0" fontId="128" fillId="0" borderId="5" xfId="0" applyFont="1" applyBorder="1" applyAlignment="1">
      <alignment horizontal="left" vertical="center" wrapText="1"/>
    </xf>
    <xf numFmtId="0" fontId="128" fillId="0" borderId="12" xfId="0" applyFont="1" applyBorder="1" applyAlignment="1">
      <alignment horizontal="left" vertical="center"/>
    </xf>
    <xf numFmtId="0" fontId="128" fillId="0" borderId="13" xfId="0" applyFont="1" applyBorder="1" applyAlignment="1">
      <alignment horizontal="left" vertical="center"/>
    </xf>
    <xf numFmtId="0" fontId="6" fillId="0" borderId="0" xfId="53" applyFont="1" applyAlignment="1">
      <alignment vertical="center"/>
    </xf>
    <xf numFmtId="0" fontId="111" fillId="0" borderId="0" xfId="53" applyAlignment="1">
      <alignment vertical="center"/>
    </xf>
    <xf numFmtId="0" fontId="6" fillId="0" borderId="0" xfId="53" applyFont="1" applyAlignment="1">
      <alignment vertical="center" wrapText="1"/>
    </xf>
    <xf numFmtId="0" fontId="0" fillId="0" borderId="0" xfId="53" applyFont="1" applyAlignment="1">
      <alignment vertical="center" wrapText="1"/>
    </xf>
    <xf numFmtId="0" fontId="6" fillId="0" borderId="0" xfId="53" applyFont="1" applyAlignment="1">
      <alignment horizontal="left" vertical="center"/>
    </xf>
    <xf numFmtId="0" fontId="14" fillId="0" borderId="0" xfId="53" applyFont="1" applyBorder="1" applyAlignment="1">
      <alignment horizontal="center" vertical="center"/>
    </xf>
    <xf numFmtId="0" fontId="111" fillId="0" borderId="0" xfId="53" applyAlignment="1">
      <alignment horizontal="center" vertical="center"/>
    </xf>
    <xf numFmtId="0" fontId="14" fillId="0" borderId="5" xfId="53" applyFont="1" applyBorder="1" applyAlignment="1">
      <alignment horizontal="center" vertical="center"/>
    </xf>
    <xf numFmtId="0" fontId="14" fillId="0" borderId="12" xfId="53" applyFont="1" applyBorder="1" applyAlignment="1">
      <alignment horizontal="center" vertical="center"/>
    </xf>
    <xf numFmtId="0" fontId="14" fillId="0" borderId="13" xfId="53" applyFont="1" applyBorder="1" applyAlignment="1">
      <alignment horizontal="center" vertical="center"/>
    </xf>
    <xf numFmtId="0" fontId="111" fillId="0" borderId="53" xfId="53" applyBorder="1" applyAlignment="1">
      <alignment horizontal="center" vertical="center"/>
    </xf>
    <xf numFmtId="0" fontId="111" fillId="0" borderId="60" xfId="53" applyBorder="1" applyAlignment="1">
      <alignment horizontal="center" vertical="center"/>
    </xf>
    <xf numFmtId="0" fontId="111" fillId="0" borderId="5" xfId="53" applyBorder="1" applyAlignment="1">
      <alignment horizontal="center" vertical="center" wrapText="1"/>
    </xf>
    <xf numFmtId="0" fontId="111" fillId="0" borderId="12" xfId="53" applyBorder="1" applyAlignment="1">
      <alignment horizontal="center" vertical="center"/>
    </xf>
    <xf numFmtId="0" fontId="111" fillId="0" borderId="13" xfId="53" applyBorder="1" applyAlignment="1">
      <alignment horizontal="center" vertical="center"/>
    </xf>
    <xf numFmtId="0" fontId="111" fillId="0" borderId="5" xfId="53" applyBorder="1" applyAlignment="1">
      <alignment horizontal="left" vertical="center" wrapText="1"/>
    </xf>
    <xf numFmtId="0" fontId="111" fillId="0" borderId="12" xfId="53" applyBorder="1" applyAlignment="1">
      <alignment horizontal="left" vertical="center" wrapText="1"/>
    </xf>
    <xf numFmtId="0" fontId="111" fillId="0" borderId="13" xfId="53" applyBorder="1" applyAlignment="1">
      <alignment horizontal="left" vertical="center" wrapText="1"/>
    </xf>
    <xf numFmtId="0" fontId="6" fillId="0" borderId="0" xfId="53" applyFont="1" applyAlignment="1">
      <alignment horizontal="left" vertical="center" wrapText="1"/>
    </xf>
    <xf numFmtId="0" fontId="6" fillId="0" borderId="0" xfId="57" applyFont="1" applyFill="1" applyAlignment="1">
      <alignment horizontal="left" vertical="center" wrapText="1"/>
    </xf>
    <xf numFmtId="0" fontId="0" fillId="0" borderId="0" xfId="53" applyFont="1" applyAlignment="1">
      <alignment horizontal="left" vertical="center" wrapText="1"/>
    </xf>
    <xf numFmtId="0" fontId="0" fillId="0" borderId="28" xfId="57" applyFont="1" applyFill="1" applyBorder="1" applyAlignment="1">
      <alignment horizontal="center" vertical="center" shrinkToFit="1"/>
    </xf>
    <xf numFmtId="0" fontId="0" fillId="0" borderId="2" xfId="57" applyFont="1" applyFill="1" applyBorder="1" applyAlignment="1">
      <alignment horizontal="center" vertical="center" shrinkToFit="1"/>
    </xf>
    <xf numFmtId="0" fontId="0" fillId="0" borderId="34" xfId="57" applyFont="1" applyFill="1" applyBorder="1" applyAlignment="1">
      <alignment horizontal="center" vertical="center" shrinkToFit="1"/>
    </xf>
    <xf numFmtId="0" fontId="0" fillId="0" borderId="4" xfId="57" applyFont="1" applyFill="1" applyBorder="1" applyAlignment="1">
      <alignment horizontal="center" vertical="center" shrinkToFit="1"/>
    </xf>
    <xf numFmtId="0" fontId="0" fillId="0" borderId="116" xfId="57" applyFont="1" applyFill="1" applyBorder="1" applyAlignment="1">
      <alignment horizontal="center" vertical="center" wrapText="1"/>
    </xf>
    <xf numFmtId="0" fontId="0" fillId="0" borderId="1" xfId="57" applyFont="1" applyFill="1" applyBorder="1" applyAlignment="1">
      <alignment horizontal="center" vertical="center" wrapText="1"/>
    </xf>
    <xf numFmtId="0" fontId="0" fillId="0" borderId="1" xfId="53" applyFont="1" applyBorder="1" applyAlignment="1">
      <alignment horizontal="center" vertical="center" wrapText="1"/>
    </xf>
    <xf numFmtId="0" fontId="0" fillId="0" borderId="139" xfId="53" applyFont="1" applyBorder="1" applyAlignment="1">
      <alignment horizontal="center" vertical="center" wrapText="1"/>
    </xf>
    <xf numFmtId="0" fontId="0" fillId="0" borderId="136" xfId="57" applyFont="1" applyFill="1" applyBorder="1" applyAlignment="1">
      <alignment horizontal="center" vertical="center" wrapText="1"/>
    </xf>
    <xf numFmtId="0" fontId="0" fillId="0" borderId="14" xfId="57" applyFont="1" applyFill="1" applyBorder="1" applyAlignment="1">
      <alignment horizontal="center" vertical="center" wrapText="1"/>
    </xf>
    <xf numFmtId="0" fontId="0" fillId="0" borderId="14" xfId="53" applyFont="1" applyBorder="1" applyAlignment="1">
      <alignment horizontal="center" vertical="center" wrapText="1"/>
    </xf>
    <xf numFmtId="0" fontId="0" fillId="0" borderId="27" xfId="53" applyFont="1" applyBorder="1" applyAlignment="1">
      <alignment horizontal="center" vertical="center" wrapText="1"/>
    </xf>
    <xf numFmtId="0" fontId="0" fillId="0" borderId="128" xfId="57" applyFont="1" applyFill="1" applyBorder="1" applyAlignment="1">
      <alignment horizontal="center" vertical="center" wrapText="1"/>
    </xf>
    <xf numFmtId="0" fontId="0" fillId="0" borderId="25" xfId="53" applyFont="1" applyBorder="1" applyAlignment="1">
      <alignment horizontal="center" vertical="center" wrapText="1"/>
    </xf>
    <xf numFmtId="0" fontId="0" fillId="0" borderId="64" xfId="57" applyFont="1" applyFill="1" applyBorder="1" applyAlignment="1">
      <alignment horizontal="center" vertical="center" shrinkToFit="1"/>
    </xf>
    <xf numFmtId="0" fontId="0" fillId="0" borderId="44" xfId="57" applyFont="1" applyFill="1" applyBorder="1" applyAlignment="1">
      <alignment horizontal="center" vertical="center" shrinkToFit="1"/>
    </xf>
    <xf numFmtId="0" fontId="0" fillId="0" borderId="44" xfId="53" applyFont="1" applyBorder="1" applyAlignment="1">
      <alignment horizontal="center" vertical="center" shrinkToFit="1"/>
    </xf>
    <xf numFmtId="0" fontId="0" fillId="0" borderId="35" xfId="53" applyFont="1" applyBorder="1" applyAlignment="1">
      <alignment horizontal="center" vertical="center" shrinkToFit="1"/>
    </xf>
    <xf numFmtId="0" fontId="11" fillId="0" borderId="0" xfId="57" applyFont="1" applyFill="1" applyBorder="1" applyAlignment="1">
      <alignment horizontal="left" vertical="center" wrapText="1"/>
    </xf>
    <xf numFmtId="0" fontId="45" fillId="0" borderId="28" xfId="57" applyFont="1" applyFill="1" applyBorder="1" applyAlignment="1">
      <alignment horizontal="center" vertical="center" shrinkToFit="1"/>
    </xf>
    <xf numFmtId="0" fontId="45" fillId="0" borderId="2" xfId="57" applyFont="1" applyFill="1" applyBorder="1" applyAlignment="1">
      <alignment horizontal="center" vertical="center" shrinkToFit="1"/>
    </xf>
    <xf numFmtId="0" fontId="27" fillId="0" borderId="63" xfId="53" applyFont="1" applyBorder="1" applyAlignment="1">
      <alignment horizontal="center" vertical="center"/>
    </xf>
    <xf numFmtId="0" fontId="27" fillId="0" borderId="12" xfId="53" applyFont="1" applyBorder="1" applyAlignment="1">
      <alignment horizontal="center" vertical="center"/>
    </xf>
    <xf numFmtId="0" fontId="27" fillId="0" borderId="13" xfId="53" applyFont="1" applyBorder="1" applyAlignment="1">
      <alignment horizontal="center" vertical="center"/>
    </xf>
    <xf numFmtId="0" fontId="27" fillId="0" borderId="5" xfId="53" applyFont="1" applyBorder="1" applyAlignment="1">
      <alignment horizontal="center" vertical="center"/>
    </xf>
    <xf numFmtId="0" fontId="27" fillId="0" borderId="62" xfId="53" applyFont="1" applyBorder="1" applyAlignment="1">
      <alignment vertical="center"/>
    </xf>
    <xf numFmtId="0" fontId="0" fillId="0" borderId="63" xfId="57" applyFont="1" applyFill="1" applyBorder="1" applyAlignment="1">
      <alignment horizontal="center" vertical="center"/>
    </xf>
    <xf numFmtId="0" fontId="0" fillId="0" borderId="12" xfId="57" applyFont="1" applyFill="1" applyBorder="1" applyAlignment="1">
      <alignment horizontal="center" vertical="center"/>
    </xf>
    <xf numFmtId="0" fontId="0" fillId="0" borderId="13" xfId="57" applyFont="1" applyFill="1" applyBorder="1" applyAlignment="1">
      <alignment horizontal="center" vertical="center"/>
    </xf>
    <xf numFmtId="0" fontId="27" fillId="0" borderId="5" xfId="57" applyFont="1" applyFill="1" applyBorder="1" applyAlignment="1">
      <alignment horizontal="center" vertical="center"/>
    </xf>
    <xf numFmtId="0" fontId="27" fillId="0" borderId="62" xfId="57" applyFont="1" applyFill="1" applyBorder="1" applyAlignment="1">
      <alignment horizontal="center" vertical="center"/>
    </xf>
    <xf numFmtId="0" fontId="11" fillId="0" borderId="28" xfId="57" applyFont="1" applyBorder="1" applyAlignment="1">
      <alignment horizontal="center" vertical="center"/>
    </xf>
    <xf numFmtId="0" fontId="11" fillId="0" borderId="2" xfId="57" applyFont="1" applyBorder="1" applyAlignment="1">
      <alignment horizontal="center" vertical="center"/>
    </xf>
    <xf numFmtId="0" fontId="22" fillId="0" borderId="54" xfId="57" applyFont="1" applyFill="1" applyBorder="1" applyAlignment="1">
      <alignment horizontal="center" vertical="center" wrapText="1"/>
    </xf>
    <xf numFmtId="0" fontId="22" fillId="0" borderId="10" xfId="57" applyFont="1" applyFill="1" applyBorder="1" applyAlignment="1">
      <alignment horizontal="center" vertical="center" wrapText="1"/>
    </xf>
    <xf numFmtId="0" fontId="22" fillId="0" borderId="25" xfId="57" applyFont="1" applyFill="1" applyBorder="1" applyAlignment="1">
      <alignment horizontal="center" vertical="center" wrapText="1"/>
    </xf>
    <xf numFmtId="0" fontId="22" fillId="0" borderId="33" xfId="57" applyFont="1" applyFill="1" applyBorder="1" applyAlignment="1">
      <alignment horizontal="center" vertical="center" wrapText="1"/>
    </xf>
    <xf numFmtId="0" fontId="27" fillId="0" borderId="0" xfId="53" applyFont="1" applyAlignment="1">
      <alignment horizontal="right" vertical="center"/>
    </xf>
    <xf numFmtId="0" fontId="27" fillId="0" borderId="0" xfId="53" applyFont="1" applyAlignment="1">
      <alignment vertical="center"/>
    </xf>
    <xf numFmtId="0" fontId="52" fillId="0" borderId="0" xfId="53" applyFont="1" applyAlignment="1">
      <alignment horizontal="left" vertical="center"/>
    </xf>
    <xf numFmtId="0" fontId="14" fillId="0" borderId="0" xfId="57" applyFont="1" applyFill="1" applyAlignment="1">
      <alignment horizontal="center" vertical="center"/>
    </xf>
    <xf numFmtId="0" fontId="14" fillId="0" borderId="16" xfId="53" applyFont="1" applyBorder="1" applyAlignment="1">
      <alignment horizontal="center" vertical="center"/>
    </xf>
    <xf numFmtId="0" fontId="111" fillId="0" borderId="16" xfId="53" applyBorder="1" applyAlignment="1">
      <alignment vertical="center"/>
    </xf>
    <xf numFmtId="0" fontId="0" fillId="0" borderId="142" xfId="53" applyFont="1" applyBorder="1" applyAlignment="1">
      <alignment horizontal="center" vertical="center"/>
    </xf>
    <xf numFmtId="0" fontId="27" fillId="0" borderId="49" xfId="53" applyFont="1" applyBorder="1" applyAlignment="1">
      <alignment horizontal="center" vertical="center"/>
    </xf>
    <xf numFmtId="0" fontId="27" fillId="0" borderId="30" xfId="53" applyFont="1" applyBorder="1" applyAlignment="1">
      <alignment horizontal="center" vertical="center"/>
    </xf>
    <xf numFmtId="0" fontId="27" fillId="0" borderId="31" xfId="53" applyFont="1" applyBorder="1" applyAlignment="1">
      <alignment vertical="center"/>
    </xf>
    <xf numFmtId="0" fontId="27" fillId="0" borderId="61" xfId="53" applyFont="1" applyBorder="1" applyAlignment="1">
      <alignment vertical="center"/>
    </xf>
    <xf numFmtId="0" fontId="32" fillId="0" borderId="0" xfId="49" applyFont="1" applyAlignment="1">
      <alignment horizontal="left" vertical="center" wrapText="1"/>
    </xf>
    <xf numFmtId="0" fontId="32" fillId="0" borderId="5" xfId="49" applyFont="1" applyBorder="1" applyAlignment="1">
      <alignment horizontal="center" vertical="center"/>
    </xf>
    <xf numFmtId="0" fontId="32" fillId="0" borderId="12" xfId="49" applyFont="1" applyBorder="1" applyAlignment="1">
      <alignment horizontal="center" vertical="center"/>
    </xf>
    <xf numFmtId="0" fontId="32" fillId="0" borderId="13" xfId="49" applyFont="1" applyBorder="1" applyAlignment="1">
      <alignment horizontal="center" vertical="center"/>
    </xf>
    <xf numFmtId="0" fontId="37" fillId="0" borderId="2" xfId="49" applyFont="1" applyBorder="1" applyAlignment="1">
      <alignment horizontal="center" vertical="center"/>
    </xf>
    <xf numFmtId="0" fontId="37" fillId="0" borderId="5" xfId="49" applyFont="1" applyBorder="1" applyAlignment="1">
      <alignment horizontal="left" vertical="center" wrapText="1" indent="1"/>
    </xf>
    <xf numFmtId="0" fontId="37" fillId="0" borderId="12" xfId="49" applyFont="1" applyBorder="1" applyAlignment="1">
      <alignment horizontal="left" vertical="center" wrapText="1" indent="1"/>
    </xf>
    <xf numFmtId="0" fontId="37" fillId="0" borderId="13" xfId="49" applyFont="1" applyBorder="1" applyAlignment="1">
      <alignment horizontal="left" vertical="center" wrapText="1" indent="1"/>
    </xf>
    <xf numFmtId="0" fontId="37" fillId="0" borderId="54" xfId="49" applyFont="1" applyBorder="1" applyAlignment="1">
      <alignment horizontal="center" vertical="center" wrapText="1"/>
    </xf>
    <xf numFmtId="0" fontId="37" fillId="0" borderId="60" xfId="49" applyFont="1" applyBorder="1" applyAlignment="1">
      <alignment horizontal="center" vertical="center"/>
    </xf>
    <xf numFmtId="0" fontId="37" fillId="0" borderId="10" xfId="49" applyFont="1" applyBorder="1" applyAlignment="1">
      <alignment horizontal="center" vertical="center"/>
    </xf>
    <xf numFmtId="0" fontId="37" fillId="0" borderId="19" xfId="49" applyFont="1" applyBorder="1" applyAlignment="1">
      <alignment horizontal="center" vertical="center"/>
    </xf>
    <xf numFmtId="0" fontId="37" fillId="0" borderId="25" xfId="49" applyFont="1" applyBorder="1" applyAlignment="1">
      <alignment horizontal="center" vertical="center"/>
    </xf>
    <xf numFmtId="0" fontId="37" fillId="0" borderId="27" xfId="49" applyFont="1" applyBorder="1" applyAlignment="1">
      <alignment horizontal="center" vertical="center"/>
    </xf>
    <xf numFmtId="0" fontId="34" fillId="0" borderId="53" xfId="49" applyFont="1" applyBorder="1" applyAlignment="1">
      <alignment horizontal="left" vertical="center" wrapText="1" indent="1"/>
    </xf>
    <xf numFmtId="0" fontId="34" fillId="0" borderId="60" xfId="49" applyFont="1" applyBorder="1" applyAlignment="1">
      <alignment horizontal="left" vertical="center" wrapText="1" indent="1"/>
    </xf>
    <xf numFmtId="0" fontId="34" fillId="0" borderId="0" xfId="49" applyFont="1" applyAlignment="1">
      <alignment horizontal="left" vertical="center" wrapText="1" indent="1"/>
    </xf>
    <xf numFmtId="0" fontId="34" fillId="0" borderId="19" xfId="49" applyFont="1" applyBorder="1" applyAlignment="1">
      <alignment horizontal="left" vertical="center" wrapText="1" indent="1"/>
    </xf>
    <xf numFmtId="0" fontId="34" fillId="0" borderId="14" xfId="49" applyFont="1" applyBorder="1" applyAlignment="1">
      <alignment horizontal="left" vertical="center" wrapText="1" indent="1"/>
    </xf>
    <xf numFmtId="0" fontId="34" fillId="0" borderId="27" xfId="49" applyFont="1" applyBorder="1" applyAlignment="1">
      <alignment horizontal="left" vertical="center" wrapText="1" indent="1"/>
    </xf>
    <xf numFmtId="0" fontId="37" fillId="0" borderId="3" xfId="49" applyFont="1" applyBorder="1" applyAlignment="1">
      <alignment horizontal="center" vertical="center" wrapText="1"/>
    </xf>
    <xf numFmtId="0" fontId="37" fillId="0" borderId="43" xfId="49" applyFont="1" applyBorder="1" applyAlignment="1">
      <alignment horizontal="center" vertical="center"/>
    </xf>
    <xf numFmtId="0" fontId="37" fillId="0" borderId="85" xfId="49" applyFont="1" applyBorder="1" applyAlignment="1">
      <alignment horizontal="center" vertical="center"/>
    </xf>
    <xf numFmtId="0" fontId="34" fillId="0" borderId="2" xfId="49" applyFont="1" applyBorder="1" applyAlignment="1">
      <alignment horizontal="left" vertical="center" wrapText="1" indent="1"/>
    </xf>
    <xf numFmtId="0" fontId="37" fillId="0" borderId="2" xfId="49" applyFont="1" applyBorder="1" applyAlignment="1">
      <alignment horizontal="center" vertical="center" wrapText="1"/>
    </xf>
    <xf numFmtId="0" fontId="32" fillId="0" borderId="2" xfId="49" applyFont="1" applyBorder="1" applyAlignment="1">
      <alignment horizontal="left" vertical="center" indent="1"/>
    </xf>
    <xf numFmtId="0" fontId="32" fillId="0" borderId="54" xfId="49" applyFont="1" applyBorder="1" applyAlignment="1">
      <alignment horizontal="center" vertical="center" wrapText="1"/>
    </xf>
    <xf numFmtId="0" fontId="32" fillId="0" borderId="60"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19" xfId="49" applyFont="1" applyBorder="1" applyAlignment="1">
      <alignment horizontal="center" vertical="center" wrapText="1"/>
    </xf>
    <xf numFmtId="0" fontId="32" fillId="0" borderId="25" xfId="49" applyFont="1" applyBorder="1" applyAlignment="1">
      <alignment horizontal="center" vertical="center" wrapText="1"/>
    </xf>
    <xf numFmtId="0" fontId="32" fillId="0" borderId="27" xfId="49" applyFont="1" applyBorder="1" applyAlignment="1">
      <alignment horizontal="center" vertical="center" wrapText="1"/>
    </xf>
    <xf numFmtId="0" fontId="32" fillId="0" borderId="54" xfId="49" applyFont="1" applyBorder="1" applyAlignment="1">
      <alignment horizontal="left" vertical="center" indent="1"/>
    </xf>
    <xf numFmtId="0" fontId="32" fillId="0" borderId="60" xfId="49" applyFont="1" applyBorder="1" applyAlignment="1">
      <alignment horizontal="left" vertical="center" indent="1"/>
    </xf>
    <xf numFmtId="0" fontId="37" fillId="0" borderId="0" xfId="49" applyFont="1" applyAlignment="1">
      <alignment horizontal="right" vertical="center"/>
    </xf>
    <xf numFmtId="0" fontId="33" fillId="0" borderId="0" xfId="49" applyFont="1" applyAlignment="1">
      <alignment horizontal="center" vertical="center" wrapText="1"/>
    </xf>
    <xf numFmtId="0" fontId="33" fillId="0" borderId="0" xfId="49" applyFont="1" applyAlignment="1">
      <alignment horizontal="center" vertical="center"/>
    </xf>
    <xf numFmtId="0" fontId="32" fillId="0" borderId="2" xfId="49" applyFont="1" applyBorder="1" applyAlignment="1">
      <alignment horizontal="center" vertical="center"/>
    </xf>
    <xf numFmtId="0" fontId="32" fillId="0" borderId="5" xfId="49" applyFont="1" applyBorder="1" applyAlignment="1">
      <alignment horizontal="center" vertical="center" wrapText="1"/>
    </xf>
    <xf numFmtId="0" fontId="32" fillId="0" borderId="12" xfId="49" applyFont="1" applyBorder="1" applyAlignment="1">
      <alignment horizontal="center" vertical="center" wrapText="1"/>
    </xf>
    <xf numFmtId="0" fontId="32" fillId="0" borderId="13" xfId="49" applyFont="1" applyBorder="1" applyAlignment="1">
      <alignment horizontal="center" vertical="center" wrapText="1"/>
    </xf>
    <xf numFmtId="0" fontId="32" fillId="0" borderId="2" xfId="49" applyFont="1" applyBorder="1" applyAlignment="1">
      <alignment horizontal="center" vertical="center" wrapText="1"/>
    </xf>
    <xf numFmtId="0" fontId="111" fillId="0" borderId="3" xfId="53" applyBorder="1" applyAlignment="1">
      <alignment horizontal="left" vertical="center" wrapText="1" indent="1"/>
    </xf>
    <xf numFmtId="0" fontId="111" fillId="0" borderId="43" xfId="53" applyBorder="1" applyAlignment="1">
      <alignment horizontal="left" vertical="center" wrapText="1" indent="1"/>
    </xf>
    <xf numFmtId="0" fontId="111" fillId="0" borderId="85" xfId="53" applyBorder="1" applyAlignment="1">
      <alignment horizontal="left" vertical="center" wrapText="1" indent="1"/>
    </xf>
    <xf numFmtId="0" fontId="111" fillId="0" borderId="0" xfId="53" applyAlignment="1">
      <alignment vertical="center" wrapText="1"/>
    </xf>
    <xf numFmtId="0" fontId="57" fillId="0" borderId="14" xfId="53" applyFont="1" applyBorder="1" applyAlignment="1">
      <alignment horizontal="center" vertical="center"/>
    </xf>
    <xf numFmtId="0" fontId="27" fillId="0" borderId="0" xfId="45" applyFont="1" applyAlignment="1">
      <alignment horizontal="right" vertical="center"/>
    </xf>
    <xf numFmtId="0" fontId="27" fillId="0" borderId="0" xfId="45" applyFont="1" applyAlignment="1">
      <alignment vertical="center"/>
    </xf>
    <xf numFmtId="0" fontId="27" fillId="0" borderId="0" xfId="45" applyFont="1" applyAlignment="1">
      <alignment horizontal="left" vertical="center"/>
    </xf>
    <xf numFmtId="0" fontId="14" fillId="0" borderId="16" xfId="45" applyFont="1" applyBorder="1" applyAlignment="1">
      <alignment horizontal="center" vertical="center"/>
    </xf>
    <xf numFmtId="0" fontId="109" fillId="0" borderId="16" xfId="45" applyBorder="1" applyAlignment="1">
      <alignment vertical="center"/>
    </xf>
    <xf numFmtId="0" fontId="0" fillId="0" borderId="142" xfId="45" applyFont="1" applyBorder="1" applyAlignment="1">
      <alignment horizontal="center" vertical="center"/>
    </xf>
    <xf numFmtId="0" fontId="27" fillId="0" borderId="49" xfId="45" applyFont="1" applyBorder="1" applyAlignment="1">
      <alignment horizontal="center" vertical="center"/>
    </xf>
    <xf numFmtId="0" fontId="27" fillId="0" borderId="30" xfId="45" applyFont="1" applyBorder="1" applyAlignment="1">
      <alignment horizontal="center" vertical="center"/>
    </xf>
    <xf numFmtId="0" fontId="27" fillId="0" borderId="31" xfId="45" applyFont="1" applyBorder="1" applyAlignment="1">
      <alignment vertical="center"/>
    </xf>
    <xf numFmtId="0" fontId="27" fillId="0" borderId="61" xfId="45" applyFont="1" applyBorder="1" applyAlignment="1">
      <alignment vertical="center"/>
    </xf>
    <xf numFmtId="0" fontId="27" fillId="0" borderId="63" xfId="45" applyFont="1" applyBorder="1" applyAlignment="1">
      <alignment horizontal="center" vertical="center"/>
    </xf>
    <xf numFmtId="0" fontId="27" fillId="0" borderId="12" xfId="45" applyFont="1" applyBorder="1" applyAlignment="1">
      <alignment horizontal="center" vertical="center"/>
    </xf>
    <xf numFmtId="0" fontId="27" fillId="0" borderId="13" xfId="45" applyFont="1" applyBorder="1" applyAlignment="1">
      <alignment horizontal="center" vertical="center"/>
    </xf>
    <xf numFmtId="0" fontId="27" fillId="0" borderId="5" xfId="45" applyFont="1" applyBorder="1" applyAlignment="1">
      <alignment horizontal="center" vertical="center"/>
    </xf>
    <xf numFmtId="0" fontId="27" fillId="0" borderId="62" xfId="45" applyFont="1" applyBorder="1" applyAlignment="1">
      <alignment vertical="center"/>
    </xf>
    <xf numFmtId="0" fontId="0" fillId="0" borderId="0" xfId="45" applyFont="1" applyAlignment="1">
      <alignment horizontal="left" vertical="center" wrapText="1"/>
    </xf>
    <xf numFmtId="0" fontId="0" fillId="0" borderId="25" xfId="45" applyFont="1" applyBorder="1" applyAlignment="1">
      <alignment horizontal="center" vertical="center" wrapText="1"/>
    </xf>
    <xf numFmtId="0" fontId="0" fillId="0" borderId="44" xfId="45" applyFont="1" applyBorder="1" applyAlignment="1">
      <alignment horizontal="center" vertical="center" shrinkToFit="1"/>
    </xf>
    <xf numFmtId="0" fontId="0" fillId="0" borderId="35" xfId="45" applyFont="1" applyBorder="1" applyAlignment="1">
      <alignment horizontal="center" vertical="center" shrinkToFit="1"/>
    </xf>
    <xf numFmtId="0" fontId="0" fillId="0" borderId="1" xfId="45" applyFont="1" applyBorder="1" applyAlignment="1">
      <alignment horizontal="center" vertical="center" wrapText="1"/>
    </xf>
    <xf numFmtId="0" fontId="0" fillId="0" borderId="139" xfId="45" applyFont="1" applyBorder="1" applyAlignment="1">
      <alignment horizontal="center" vertical="center" wrapText="1"/>
    </xf>
    <xf numFmtId="0" fontId="0" fillId="0" borderId="14" xfId="45" applyFont="1" applyBorder="1" applyAlignment="1">
      <alignment horizontal="center" vertical="center" wrapText="1"/>
    </xf>
    <xf numFmtId="0" fontId="0" fillId="0" borderId="27" xfId="45" applyFont="1" applyBorder="1" applyAlignment="1">
      <alignment horizontal="center" vertical="center" wrapText="1"/>
    </xf>
    <xf numFmtId="0" fontId="6" fillId="0" borderId="0" xfId="45" applyFont="1" applyFill="1" applyBorder="1" applyAlignment="1">
      <alignment vertical="center" wrapText="1"/>
    </xf>
    <xf numFmtId="0" fontId="27" fillId="0" borderId="0" xfId="45" applyFont="1" applyFill="1" applyBorder="1" applyAlignment="1">
      <alignment vertical="center" wrapText="1"/>
    </xf>
    <xf numFmtId="0" fontId="27" fillId="0" borderId="0" xfId="45" applyFont="1" applyFill="1" applyBorder="1" applyAlignment="1">
      <alignment vertical="center"/>
    </xf>
    <xf numFmtId="0" fontId="27" fillId="0" borderId="0" xfId="45" applyFont="1" applyFill="1" applyBorder="1" applyAlignment="1">
      <alignment horizontal="right" vertical="center"/>
    </xf>
    <xf numFmtId="0" fontId="14" fillId="0" borderId="0" xfId="45" applyFont="1" applyFill="1" applyBorder="1" applyAlignment="1">
      <alignment horizontal="center" vertical="center"/>
    </xf>
    <xf numFmtId="0" fontId="14" fillId="0" borderId="5" xfId="45" applyFont="1" applyFill="1" applyBorder="1" applyAlignment="1">
      <alignment horizontal="center" vertical="center"/>
    </xf>
    <xf numFmtId="0" fontId="14" fillId="0" borderId="12" xfId="45" applyFont="1" applyFill="1" applyBorder="1" applyAlignment="1">
      <alignment horizontal="center" vertical="center"/>
    </xf>
    <xf numFmtId="0" fontId="14" fillId="0" borderId="13" xfId="45" applyFont="1" applyFill="1" applyBorder="1" applyAlignment="1">
      <alignment horizontal="center" vertical="center"/>
    </xf>
    <xf numFmtId="0" fontId="27" fillId="0" borderId="53" xfId="45" applyFont="1" applyFill="1" applyBorder="1" applyAlignment="1">
      <alignment horizontal="center" vertical="center"/>
    </xf>
    <xf numFmtId="0" fontId="27" fillId="0" borderId="60" xfId="45" applyFont="1" applyFill="1" applyBorder="1" applyAlignment="1">
      <alignment horizontal="center" vertical="center"/>
    </xf>
    <xf numFmtId="0" fontId="27" fillId="0" borderId="3" xfId="45" applyFont="1" applyFill="1" applyBorder="1" applyAlignment="1">
      <alignment horizontal="left" vertical="center" wrapText="1" indent="1"/>
    </xf>
    <xf numFmtId="0" fontId="27" fillId="0" borderId="43" xfId="45" applyFont="1" applyFill="1" applyBorder="1" applyAlignment="1">
      <alignment horizontal="left" vertical="center" wrapText="1" indent="1"/>
    </xf>
    <xf numFmtId="0" fontId="27" fillId="0" borderId="85" xfId="45" applyFont="1" applyFill="1" applyBorder="1" applyAlignment="1">
      <alignment horizontal="left" vertical="center" wrapText="1" indent="1"/>
    </xf>
    <xf numFmtId="0" fontId="33" fillId="0" borderId="0" xfId="45" applyFont="1" applyAlignment="1">
      <alignment horizontal="center" vertical="center"/>
    </xf>
    <xf numFmtId="0" fontId="32" fillId="0" borderId="5" xfId="45" applyFont="1" applyBorder="1" applyAlignment="1">
      <alignment horizontal="center" vertical="center"/>
    </xf>
    <xf numFmtId="0" fontId="32" fillId="0" borderId="12" xfId="45" applyFont="1" applyBorder="1" applyAlignment="1">
      <alignment horizontal="center" vertical="center"/>
    </xf>
    <xf numFmtId="0" fontId="32" fillId="0" borderId="13" xfId="45" applyFont="1" applyBorder="1" applyAlignment="1">
      <alignment horizontal="center" vertical="center"/>
    </xf>
    <xf numFmtId="0" fontId="32" fillId="0" borderId="53" xfId="45" applyFont="1" applyBorder="1" applyAlignment="1">
      <alignment horizontal="center" vertical="center"/>
    </xf>
    <xf numFmtId="0" fontId="32" fillId="0" borderId="3" xfId="45" applyFont="1" applyBorder="1" applyAlignment="1">
      <alignment vertical="center"/>
    </xf>
    <xf numFmtId="0" fontId="32" fillId="0" borderId="85" xfId="45" applyFont="1" applyBorder="1" applyAlignment="1">
      <alignment vertical="center"/>
    </xf>
    <xf numFmtId="0" fontId="32" fillId="0" borderId="54" xfId="45" applyFont="1" applyBorder="1" applyAlignment="1">
      <alignment horizontal="center" vertical="center"/>
    </xf>
    <xf numFmtId="0" fontId="32" fillId="0" borderId="60" xfId="45" applyFont="1" applyBorder="1" applyAlignment="1">
      <alignment horizontal="center" vertical="center"/>
    </xf>
    <xf numFmtId="0" fontId="32" fillId="0" borderId="25" xfId="45" applyFont="1" applyBorder="1" applyAlignment="1">
      <alignment horizontal="center" vertical="center"/>
    </xf>
    <xf numFmtId="0" fontId="32" fillId="0" borderId="14" xfId="45" applyFont="1" applyBorder="1" applyAlignment="1">
      <alignment horizontal="center" vertical="center"/>
    </xf>
    <xf numFmtId="0" fontId="32" fillId="0" borderId="27" xfId="45" applyFont="1" applyBorder="1" applyAlignment="1">
      <alignment horizontal="center" vertical="center"/>
    </xf>
    <xf numFmtId="0" fontId="32" fillId="0" borderId="2" xfId="45" applyFont="1" applyBorder="1" applyAlignment="1">
      <alignment horizontal="center" vertical="center"/>
    </xf>
    <xf numFmtId="0" fontId="32" fillId="0" borderId="2" xfId="57" applyFont="1" applyBorder="1" applyAlignment="1">
      <alignment horizontal="center" vertical="center" wrapText="1"/>
    </xf>
    <xf numFmtId="0" fontId="32" fillId="0" borderId="0" xfId="45" applyFont="1" applyBorder="1" applyAlignment="1">
      <alignment vertical="center" wrapText="1"/>
    </xf>
    <xf numFmtId="0" fontId="32" fillId="0" borderId="0" xfId="45" applyFont="1" applyBorder="1" applyAlignment="1">
      <alignment horizontal="left" vertical="center" wrapText="1"/>
    </xf>
    <xf numFmtId="0" fontId="11" fillId="0" borderId="0" xfId="45" applyFont="1" applyAlignment="1">
      <alignment vertical="center" wrapText="1"/>
    </xf>
    <xf numFmtId="0" fontId="32" fillId="0" borderId="3" xfId="45" applyFont="1" applyBorder="1" applyAlignment="1">
      <alignment horizontal="center" vertical="center" wrapText="1"/>
    </xf>
    <xf numFmtId="0" fontId="32" fillId="0" borderId="85" xfId="45" applyFont="1" applyBorder="1" applyAlignment="1">
      <alignment horizontal="center" vertical="center" wrapText="1"/>
    </xf>
    <xf numFmtId="0" fontId="32" fillId="0" borderId="54" xfId="45" applyFont="1" applyBorder="1" applyAlignment="1">
      <alignment horizontal="left" vertical="center" wrapText="1"/>
    </xf>
    <xf numFmtId="0" fontId="32" fillId="0" borderId="53" xfId="45" applyFont="1" applyBorder="1" applyAlignment="1">
      <alignment horizontal="left" vertical="center" wrapText="1"/>
    </xf>
    <xf numFmtId="0" fontId="32" fillId="0" borderId="60" xfId="45" applyFont="1" applyBorder="1" applyAlignment="1">
      <alignment horizontal="left" vertical="center" wrapText="1"/>
    </xf>
    <xf numFmtId="0" fontId="32" fillId="0" borderId="25" xfId="45" applyFont="1" applyBorder="1" applyAlignment="1">
      <alignment horizontal="left" vertical="center" wrapText="1"/>
    </xf>
    <xf numFmtId="0" fontId="32" fillId="0" borderId="14" xfId="45" applyFont="1" applyBorder="1" applyAlignment="1">
      <alignment horizontal="left" vertical="center" wrapText="1"/>
    </xf>
    <xf numFmtId="0" fontId="32" fillId="0" borderId="27" xfId="45" applyFont="1" applyBorder="1" applyAlignment="1">
      <alignment horizontal="left" vertical="center" wrapText="1"/>
    </xf>
    <xf numFmtId="0" fontId="32" fillId="0" borderId="5" xfId="45" applyFont="1" applyBorder="1" applyAlignment="1">
      <alignment horizontal="center" vertical="center" wrapText="1"/>
    </xf>
    <xf numFmtId="0" fontId="32" fillId="0" borderId="12" xfId="45" applyFont="1" applyBorder="1" applyAlignment="1">
      <alignment horizontal="center" vertical="center" wrapText="1"/>
    </xf>
    <xf numFmtId="0" fontId="32" fillId="0" borderId="13" xfId="45" applyFont="1" applyBorder="1" applyAlignment="1">
      <alignment horizontal="center" vertical="center" wrapText="1"/>
    </xf>
    <xf numFmtId="0" fontId="32" fillId="0" borderId="3" xfId="45" applyFont="1" applyBorder="1" applyAlignment="1">
      <alignment horizontal="left" vertical="center" wrapText="1"/>
    </xf>
    <xf numFmtId="0" fontId="32" fillId="0" borderId="43" xfId="45" applyFont="1" applyBorder="1" applyAlignment="1">
      <alignment horizontal="left" vertical="center" wrapText="1"/>
    </xf>
    <xf numFmtId="0" fontId="32" fillId="0" borderId="85" xfId="45" applyFont="1" applyBorder="1" applyAlignment="1">
      <alignment horizontal="left" vertical="center" wrapText="1"/>
    </xf>
    <xf numFmtId="0" fontId="32" fillId="0" borderId="2" xfId="45" applyFont="1" applyBorder="1" applyAlignment="1">
      <alignment horizontal="center" vertical="center" wrapText="1"/>
    </xf>
    <xf numFmtId="0" fontId="32" fillId="0" borderId="0" xfId="45" applyFont="1" applyAlignment="1">
      <alignment vertical="center" wrapText="1"/>
    </xf>
    <xf numFmtId="0" fontId="32" fillId="0" borderId="3" xfId="45" applyFont="1" applyBorder="1" applyAlignment="1">
      <alignment vertical="center" wrapText="1"/>
    </xf>
    <xf numFmtId="0" fontId="32" fillId="0" borderId="85" xfId="45" applyFont="1" applyBorder="1" applyAlignment="1">
      <alignment vertical="center" wrapText="1"/>
    </xf>
    <xf numFmtId="0" fontId="32" fillId="0" borderId="54" xfId="45" applyFont="1" applyBorder="1" applyAlignment="1">
      <alignment vertical="center" wrapText="1"/>
    </xf>
    <xf numFmtId="0" fontId="32" fillId="0" borderId="10" xfId="45" applyFont="1" applyBorder="1" applyAlignment="1">
      <alignment vertical="center" wrapText="1"/>
    </xf>
    <xf numFmtId="0" fontId="32" fillId="0" borderId="25" xfId="45" applyFont="1" applyBorder="1" applyAlignment="1">
      <alignment vertical="center" wrapText="1"/>
    </xf>
    <xf numFmtId="0" fontId="36" fillId="0" borderId="53" xfId="45" applyFont="1" applyBorder="1" applyAlignment="1">
      <alignment horizontal="center" wrapText="1"/>
    </xf>
    <xf numFmtId="0" fontId="36" fillId="0" borderId="60" xfId="45" applyFont="1" applyBorder="1" applyAlignment="1">
      <alignment horizontal="center" wrapText="1"/>
    </xf>
    <xf numFmtId="0" fontId="36" fillId="0" borderId="0" xfId="45" applyFont="1" applyBorder="1" applyAlignment="1">
      <alignment horizontal="center" wrapText="1"/>
    </xf>
    <xf numFmtId="0" fontId="36" fillId="0" borderId="19" xfId="45" applyFont="1" applyBorder="1" applyAlignment="1">
      <alignment horizontal="center" wrapText="1"/>
    </xf>
    <xf numFmtId="0" fontId="36" fillId="0" borderId="14" xfId="45" applyFont="1" applyBorder="1" applyAlignment="1">
      <alignment horizontal="center" wrapText="1"/>
    </xf>
    <xf numFmtId="0" fontId="36" fillId="0" borderId="27" xfId="45" applyFont="1" applyBorder="1" applyAlignment="1">
      <alignment horizontal="center" wrapText="1"/>
    </xf>
    <xf numFmtId="0" fontId="34" fillId="0" borderId="0" xfId="45" applyFont="1" applyAlignment="1">
      <alignment vertical="center" wrapText="1"/>
    </xf>
    <xf numFmtId="0" fontId="32" fillId="0" borderId="10" xfId="45" applyFont="1" applyBorder="1" applyAlignment="1">
      <alignment horizontal="left" vertical="center" wrapText="1"/>
    </xf>
    <xf numFmtId="0" fontId="32" fillId="0" borderId="19" xfId="45" applyFont="1" applyBorder="1" applyAlignment="1">
      <alignment horizontal="left" vertical="center" wrapText="1"/>
    </xf>
    <xf numFmtId="0" fontId="37" fillId="0" borderId="0" xfId="57" applyFont="1" applyAlignment="1">
      <alignment horizontal="right" vertical="center"/>
    </xf>
    <xf numFmtId="0" fontId="33" fillId="0" borderId="0" xfId="57" applyFont="1" applyAlignment="1">
      <alignment horizontal="center" vertical="center"/>
    </xf>
    <xf numFmtId="0" fontId="37" fillId="0" borderId="203" xfId="49" applyFont="1" applyBorder="1" applyAlignment="1">
      <alignment horizontal="center" vertical="center"/>
    </xf>
    <xf numFmtId="0" fontId="37" fillId="0" borderId="99" xfId="49" applyFont="1" applyBorder="1" applyAlignment="1" applyProtection="1">
      <alignment horizontal="center" vertical="center"/>
      <protection locked="0"/>
    </xf>
    <xf numFmtId="0" fontId="34" fillId="0" borderId="99" xfId="49" applyFont="1" applyBorder="1" applyAlignment="1" applyProtection="1">
      <alignment horizontal="left" vertical="center" wrapText="1"/>
      <protection locked="0"/>
    </xf>
    <xf numFmtId="0" fontId="37" fillId="0" borderId="99" xfId="49" applyFont="1" applyBorder="1" applyAlignment="1">
      <alignment horizontal="center" vertical="center" shrinkToFit="1"/>
    </xf>
    <xf numFmtId="0" fontId="32" fillId="0" borderId="99" xfId="49" applyFont="1" applyBorder="1" applyAlignment="1" applyProtection="1">
      <alignment horizontal="center" vertical="center"/>
      <protection locked="0"/>
    </xf>
    <xf numFmtId="0" fontId="32" fillId="0" borderId="203" xfId="49" applyFont="1" applyBorder="1" applyAlignment="1">
      <alignment horizontal="center" vertical="center" wrapText="1"/>
    </xf>
    <xf numFmtId="0" fontId="37" fillId="0" borderId="242" xfId="57" applyFont="1" applyBorder="1" applyAlignment="1">
      <alignment horizontal="left" vertical="center" indent="1"/>
    </xf>
    <xf numFmtId="0" fontId="37" fillId="0" borderId="243" xfId="57" applyFont="1" applyBorder="1" applyAlignment="1">
      <alignment horizontal="left" vertical="center" indent="1"/>
    </xf>
    <xf numFmtId="0" fontId="37" fillId="0" borderId="244" xfId="57" applyFont="1" applyBorder="1" applyAlignment="1">
      <alignment horizontal="left" vertical="center" indent="1"/>
    </xf>
    <xf numFmtId="0" fontId="37" fillId="0" borderId="91" xfId="57" applyFont="1" applyBorder="1" applyAlignment="1">
      <alignment horizontal="center" vertical="center"/>
    </xf>
    <xf numFmtId="0" fontId="37" fillId="0" borderId="98" xfId="57" applyFont="1" applyBorder="1" applyAlignment="1">
      <alignment horizontal="center" vertical="center"/>
    </xf>
    <xf numFmtId="177" fontId="37" fillId="0" borderId="203" xfId="57" applyNumberFormat="1" applyFont="1" applyBorder="1" applyAlignment="1" applyProtection="1">
      <alignment horizontal="right" vertical="center"/>
      <protection locked="0"/>
    </xf>
    <xf numFmtId="178" fontId="37" fillId="0" borderId="205" xfId="57" applyNumberFormat="1" applyFont="1" applyBorder="1" applyAlignment="1">
      <alignment horizontal="center" vertical="center"/>
    </xf>
    <xf numFmtId="178" fontId="37" fillId="0" borderId="245" xfId="57" applyNumberFormat="1" applyFont="1" applyBorder="1" applyAlignment="1">
      <alignment horizontal="center" vertical="center"/>
    </xf>
    <xf numFmtId="0" fontId="37" fillId="0" borderId="197" xfId="57" applyFont="1" applyBorder="1" applyAlignment="1">
      <alignment horizontal="left" vertical="center" indent="1"/>
    </xf>
    <xf numFmtId="177" fontId="37" fillId="0" borderId="198" xfId="57" applyNumberFormat="1" applyFont="1" applyBorder="1" applyAlignment="1">
      <alignment horizontal="right" vertical="center"/>
    </xf>
    <xf numFmtId="179" fontId="37" fillId="0" borderId="199" xfId="57" applyNumberFormat="1" applyFont="1" applyBorder="1" applyAlignment="1">
      <alignment horizontal="center" vertical="center"/>
    </xf>
    <xf numFmtId="179" fontId="37" fillId="0" borderId="246" xfId="57" applyNumberFormat="1" applyFont="1" applyBorder="1" applyAlignment="1">
      <alignment horizontal="center" vertical="center"/>
    </xf>
    <xf numFmtId="0" fontId="37" fillId="0" borderId="247" xfId="57" applyFont="1" applyBorder="1" applyAlignment="1">
      <alignment horizontal="center" vertical="center"/>
    </xf>
    <xf numFmtId="0" fontId="37" fillId="0" borderId="200" xfId="57" applyFont="1" applyBorder="1" applyAlignment="1">
      <alignment horizontal="center" vertical="center"/>
    </xf>
    <xf numFmtId="177" fontId="37" fillId="0" borderId="201" xfId="57" applyNumberFormat="1" applyFont="1" applyBorder="1" applyAlignment="1">
      <alignment horizontal="right" vertical="center"/>
    </xf>
    <xf numFmtId="179" fontId="37" fillId="0" borderId="202" xfId="57" applyNumberFormat="1" applyFont="1" applyBorder="1" applyAlignment="1">
      <alignment horizontal="center" vertical="center"/>
    </xf>
    <xf numFmtId="179" fontId="37" fillId="0" borderId="248" xfId="57" applyNumberFormat="1" applyFont="1" applyBorder="1" applyAlignment="1">
      <alignment horizontal="center" vertical="center"/>
    </xf>
    <xf numFmtId="0" fontId="37" fillId="0" borderId="249" xfId="57" applyFont="1" applyBorder="1" applyAlignment="1">
      <alignment horizontal="left" vertical="center" shrinkToFit="1"/>
    </xf>
    <xf numFmtId="0" fontId="37" fillId="0" borderId="89" xfId="57" applyFont="1" applyBorder="1" applyAlignment="1">
      <alignment horizontal="left" vertical="center" shrinkToFit="1"/>
    </xf>
    <xf numFmtId="0" fontId="37" fillId="0" borderId="204" xfId="57" applyFont="1" applyBorder="1" applyAlignment="1">
      <alignment horizontal="left" vertical="center" shrinkToFit="1"/>
    </xf>
    <xf numFmtId="38" fontId="37" fillId="4" borderId="99" xfId="36" applyFont="1" applyFill="1" applyBorder="1" applyAlignment="1" applyProtection="1">
      <alignment horizontal="center" vertical="center"/>
    </xf>
    <xf numFmtId="38" fontId="37" fillId="4" borderId="250" xfId="36" applyFont="1" applyFill="1" applyBorder="1" applyAlignment="1" applyProtection="1">
      <alignment horizontal="center" vertical="center"/>
    </xf>
    <xf numFmtId="0" fontId="37" fillId="0" borderId="251" xfId="57" applyFont="1" applyBorder="1" applyAlignment="1">
      <alignment horizontal="left" vertical="center" shrinkToFit="1"/>
    </xf>
    <xf numFmtId="0" fontId="37" fillId="0" borderId="252" xfId="57" applyFont="1" applyBorder="1" applyAlignment="1">
      <alignment horizontal="left" vertical="center" shrinkToFit="1"/>
    </xf>
    <xf numFmtId="0" fontId="37" fillId="0" borderId="253" xfId="57" applyFont="1" applyBorder="1" applyAlignment="1">
      <alignment horizontal="left" vertical="center" shrinkToFit="1"/>
    </xf>
    <xf numFmtId="38" fontId="37" fillId="4" borderId="254" xfId="36" applyFont="1" applyFill="1" applyBorder="1" applyAlignment="1" applyProtection="1">
      <alignment horizontal="center" vertical="center"/>
    </xf>
    <xf numFmtId="38" fontId="37" fillId="4" borderId="255" xfId="36" applyFont="1" applyFill="1" applyBorder="1" applyAlignment="1" applyProtection="1">
      <alignment horizontal="center" vertical="center"/>
    </xf>
    <xf numFmtId="0" fontId="37" fillId="0" borderId="256" xfId="57" applyFont="1" applyBorder="1" applyAlignment="1">
      <alignment horizontal="center" vertical="center"/>
    </xf>
    <xf numFmtId="0" fontId="37" fillId="0" borderId="197" xfId="57" applyFont="1" applyBorder="1" applyAlignment="1">
      <alignment horizontal="center" vertical="center"/>
    </xf>
    <xf numFmtId="0" fontId="37" fillId="0" borderId="257" xfId="57" applyFont="1" applyBorder="1" applyAlignment="1">
      <alignment horizontal="center" vertical="center"/>
    </xf>
    <xf numFmtId="0" fontId="37" fillId="0" borderId="258" xfId="57" applyFont="1" applyBorder="1" applyAlignment="1">
      <alignment horizontal="center" vertical="center"/>
    </xf>
    <xf numFmtId="177" fontId="37" fillId="4" borderId="259" xfId="57" applyNumberFormat="1" applyFont="1" applyFill="1" applyBorder="1" applyAlignment="1" applyProtection="1">
      <alignment horizontal="right" vertical="center"/>
      <protection locked="0"/>
    </xf>
    <xf numFmtId="179" fontId="37" fillId="0" borderId="260" xfId="57" applyNumberFormat="1" applyFont="1" applyBorder="1" applyAlignment="1">
      <alignment horizontal="center" vertical="center"/>
    </xf>
    <xf numFmtId="179" fontId="37" fillId="0" borderId="261" xfId="57" applyNumberFormat="1" applyFont="1" applyBorder="1" applyAlignment="1">
      <alignment horizontal="center" vertical="center"/>
    </xf>
    <xf numFmtId="0" fontId="37" fillId="0" borderId="116" xfId="57" applyFont="1" applyBorder="1" applyAlignment="1">
      <alignment horizontal="center" vertical="center"/>
    </xf>
    <xf numFmtId="0" fontId="37" fillId="0" borderId="1" xfId="57" applyFont="1" applyBorder="1" applyAlignment="1">
      <alignment horizontal="center" vertical="center"/>
    </xf>
    <xf numFmtId="0" fontId="37" fillId="0" borderId="262" xfId="57" applyFont="1" applyBorder="1" applyAlignment="1">
      <alignment horizontal="center" vertical="center"/>
    </xf>
    <xf numFmtId="0" fontId="37" fillId="0" borderId="65" xfId="57" applyFont="1" applyBorder="1" applyAlignment="1">
      <alignment horizontal="center" vertical="center"/>
    </xf>
    <xf numFmtId="0" fontId="37" fillId="0" borderId="0" xfId="57" applyFont="1" applyBorder="1" applyAlignment="1">
      <alignment horizontal="center" vertical="center"/>
    </xf>
    <xf numFmtId="0" fontId="37" fillId="0" borderId="263" xfId="57" applyFont="1" applyBorder="1" applyAlignment="1">
      <alignment horizontal="center" vertical="center"/>
    </xf>
    <xf numFmtId="0" fontId="37" fillId="0" borderId="264" xfId="57" applyFont="1" applyBorder="1" applyAlignment="1">
      <alignment horizontal="center" vertical="center"/>
    </xf>
    <xf numFmtId="0" fontId="37" fillId="0" borderId="265" xfId="57" applyFont="1" applyBorder="1" applyAlignment="1">
      <alignment horizontal="center" vertical="center"/>
    </xf>
    <xf numFmtId="0" fontId="31" fillId="0" borderId="3" xfId="57" applyFont="1" applyBorder="1" applyAlignment="1">
      <alignment horizontal="center" vertical="center" wrapText="1"/>
    </xf>
    <xf numFmtId="0" fontId="31" fillId="0" borderId="92" xfId="57" applyFont="1" applyBorder="1" applyAlignment="1">
      <alignment horizontal="center" vertical="center" wrapText="1"/>
    </xf>
    <xf numFmtId="0" fontId="31" fillId="0" borderId="266" xfId="57" applyFont="1" applyBorder="1" applyAlignment="1">
      <alignment horizontal="center" vertical="center" wrapText="1"/>
    </xf>
    <xf numFmtId="0" fontId="37" fillId="0" borderId="2" xfId="57" applyFont="1" applyBorder="1" applyAlignment="1" applyProtection="1">
      <alignment horizontal="center" vertical="center"/>
      <protection locked="0"/>
    </xf>
    <xf numFmtId="0" fontId="37" fillId="0" borderId="33" xfId="57" applyFont="1" applyBorder="1" applyAlignment="1" applyProtection="1">
      <alignment horizontal="center" vertical="center"/>
      <protection locked="0"/>
    </xf>
    <xf numFmtId="0" fontId="37" fillId="0" borderId="3" xfId="57" applyFont="1" applyBorder="1" applyAlignment="1" applyProtection="1">
      <alignment horizontal="center" vertical="center"/>
      <protection locked="0"/>
    </xf>
    <xf numFmtId="0" fontId="37" fillId="0" borderId="67" xfId="57" applyFont="1" applyBorder="1" applyAlignment="1" applyProtection="1">
      <alignment horizontal="center" vertical="center"/>
      <protection locked="0"/>
    </xf>
    <xf numFmtId="0" fontId="32" fillId="0" borderId="0" xfId="57" applyFont="1" applyBorder="1" applyAlignment="1">
      <alignment horizontal="left" vertical="center" wrapText="1"/>
    </xf>
    <xf numFmtId="0" fontId="34" fillId="0" borderId="116" xfId="57" applyFont="1" applyBorder="1" applyAlignment="1">
      <alignment horizontal="left" vertical="center" wrapText="1" shrinkToFit="1"/>
    </xf>
    <xf numFmtId="0" fontId="34" fillId="0" borderId="1" xfId="57" applyFont="1" applyBorder="1" applyAlignment="1">
      <alignment horizontal="left" vertical="center" wrapText="1" shrinkToFit="1"/>
    </xf>
    <xf numFmtId="0" fontId="34" fillId="0" borderId="68" xfId="57" applyFont="1" applyBorder="1" applyAlignment="1">
      <alignment horizontal="left" vertical="center" wrapText="1" shrinkToFit="1"/>
    </xf>
    <xf numFmtId="0" fontId="34" fillId="0" borderId="16" xfId="57" applyFont="1" applyBorder="1" applyAlignment="1">
      <alignment horizontal="left" vertical="center" wrapText="1" shrinkToFit="1"/>
    </xf>
    <xf numFmtId="0" fontId="34" fillId="0" borderId="18" xfId="57" applyFont="1" applyBorder="1" applyAlignment="1">
      <alignment horizontal="center" vertical="center" wrapText="1" shrinkToFit="1"/>
    </xf>
    <xf numFmtId="0" fontId="34" fillId="0" borderId="32" xfId="57" applyFont="1" applyBorder="1" applyAlignment="1">
      <alignment horizontal="center" vertical="center" wrapText="1" shrinkToFit="1"/>
    </xf>
    <xf numFmtId="0" fontId="34" fillId="0" borderId="4" xfId="57" applyFont="1" applyBorder="1" applyAlignment="1">
      <alignment horizontal="center" vertical="center" wrapText="1" shrinkToFit="1"/>
    </xf>
    <xf numFmtId="0" fontId="34" fillId="0" borderId="37" xfId="57" applyFont="1" applyBorder="1" applyAlignment="1">
      <alignment horizontal="center" vertical="center" wrapText="1" shrinkToFit="1"/>
    </xf>
    <xf numFmtId="0" fontId="32" fillId="0" borderId="99" xfId="49" applyFont="1" applyBorder="1" applyAlignment="1">
      <alignment horizontal="center" vertical="center"/>
    </xf>
    <xf numFmtId="0" fontId="32" fillId="0" borderId="99" xfId="49" applyFont="1" applyBorder="1" applyAlignment="1">
      <alignment horizontal="left" vertical="center" wrapText="1"/>
    </xf>
    <xf numFmtId="0" fontId="62" fillId="0" borderId="0" xfId="45" applyFont="1" applyAlignment="1">
      <alignment horizontal="center" vertical="center"/>
    </xf>
    <xf numFmtId="0" fontId="62" fillId="0" borderId="0" xfId="45" applyFont="1" applyAlignment="1">
      <alignment horizontal="left" vertical="center"/>
    </xf>
    <xf numFmtId="0" fontId="62" fillId="0" borderId="0" xfId="45" applyFont="1" applyAlignment="1">
      <alignment horizontal="left" vertical="center" wrapText="1"/>
    </xf>
    <xf numFmtId="0" fontId="58" fillId="0" borderId="2" xfId="45" applyFont="1" applyBorder="1" applyAlignment="1">
      <alignment horizontal="center" vertical="center" wrapText="1"/>
    </xf>
    <xf numFmtId="185" fontId="58" fillId="0" borderId="5" xfId="45" applyNumberFormat="1" applyFont="1" applyBorder="1" applyAlignment="1">
      <alignment horizontal="center" vertical="center"/>
    </xf>
    <xf numFmtId="185" fontId="58" fillId="0" borderId="12" xfId="45" applyNumberFormat="1" applyFont="1" applyBorder="1" applyAlignment="1">
      <alignment horizontal="center" vertical="center"/>
    </xf>
    <xf numFmtId="0" fontId="58" fillId="0" borderId="14" xfId="45" applyFont="1" applyBorder="1" applyAlignment="1">
      <alignment horizontal="left" vertical="center" wrapText="1"/>
    </xf>
    <xf numFmtId="0" fontId="58" fillId="0" borderId="13" xfId="45" applyFont="1" applyBorder="1" applyAlignment="1">
      <alignment horizontal="center" vertical="center" wrapText="1"/>
    </xf>
    <xf numFmtId="0" fontId="60" fillId="0" borderId="2" xfId="45" applyFont="1" applyBorder="1" applyAlignment="1">
      <alignment horizontal="center" vertical="center"/>
    </xf>
    <xf numFmtId="0" fontId="58" fillId="0" borderId="54" xfId="45" applyFont="1" applyBorder="1" applyAlignment="1">
      <alignment horizontal="center" vertical="center" wrapText="1"/>
    </xf>
    <xf numFmtId="0" fontId="58" fillId="0" borderId="53" xfId="45" applyFont="1" applyBorder="1" applyAlignment="1">
      <alignment horizontal="center" vertical="center" wrapText="1"/>
    </xf>
    <xf numFmtId="0" fontId="58" fillId="0" borderId="25" xfId="45" applyFont="1" applyBorder="1" applyAlignment="1">
      <alignment horizontal="center" vertical="center" wrapText="1"/>
    </xf>
    <xf numFmtId="0" fontId="58" fillId="0" borderId="14" xfId="45" applyFont="1" applyBorder="1" applyAlignment="1">
      <alignment horizontal="center" vertical="center" wrapText="1"/>
    </xf>
    <xf numFmtId="185" fontId="58" fillId="0" borderId="53" xfId="45" applyNumberFormat="1" applyFont="1" applyBorder="1" applyAlignment="1">
      <alignment horizontal="center" vertical="center"/>
    </xf>
    <xf numFmtId="185" fontId="58" fillId="0" borderId="14" xfId="45" applyNumberFormat="1" applyFont="1" applyBorder="1" applyAlignment="1">
      <alignment horizontal="center" vertical="center"/>
    </xf>
    <xf numFmtId="0" fontId="58" fillId="0" borderId="3" xfId="45" applyFont="1" applyBorder="1" applyAlignment="1">
      <alignment horizontal="center" vertical="center" wrapText="1"/>
    </xf>
    <xf numFmtId="38" fontId="58" fillId="0" borderId="2" xfId="36" applyFont="1" applyFill="1" applyBorder="1" applyAlignment="1">
      <alignment horizontal="center" vertical="center"/>
    </xf>
    <xf numFmtId="38" fontId="58" fillId="0" borderId="2" xfId="36" applyFont="1" applyFill="1" applyBorder="1" applyAlignment="1">
      <alignment horizontal="center" vertical="center" wrapText="1"/>
    </xf>
    <xf numFmtId="185" fontId="58" fillId="0" borderId="60" xfId="45" applyNumberFormat="1" applyFont="1" applyBorder="1" applyAlignment="1">
      <alignment horizontal="center" vertical="center"/>
    </xf>
    <xf numFmtId="185" fontId="58" fillId="0" borderId="27" xfId="45" applyNumberFormat="1" applyFont="1" applyBorder="1" applyAlignment="1">
      <alignment horizontal="center" vertical="center"/>
    </xf>
    <xf numFmtId="0" fontId="58" fillId="0" borderId="0" xfId="45" applyFont="1" applyAlignment="1">
      <alignment horizontal="center" vertical="center"/>
    </xf>
    <xf numFmtId="0" fontId="59" fillId="0" borderId="0" xfId="45" applyFont="1" applyAlignment="1">
      <alignment horizontal="center" vertical="center"/>
    </xf>
    <xf numFmtId="0" fontId="58" fillId="0" borderId="2" xfId="45" applyFont="1" applyBorder="1" applyAlignment="1">
      <alignment horizontal="left" vertical="center"/>
    </xf>
    <xf numFmtId="0" fontId="58" fillId="0" borderId="5" xfId="45" applyFont="1" applyBorder="1" applyAlignment="1">
      <alignment horizontal="left" vertical="center"/>
    </xf>
    <xf numFmtId="0" fontId="58" fillId="0" borderId="12" xfId="45" applyFont="1" applyBorder="1" applyAlignment="1">
      <alignment horizontal="left" vertical="center"/>
    </xf>
    <xf numFmtId="0" fontId="58" fillId="0" borderId="13" xfId="45" applyFont="1" applyBorder="1" applyAlignment="1">
      <alignment horizontal="left" vertical="center"/>
    </xf>
    <xf numFmtId="0" fontId="58" fillId="0" borderId="5" xfId="45" applyFont="1" applyBorder="1" applyAlignment="1">
      <alignment horizontal="center" vertical="center"/>
    </xf>
    <xf numFmtId="0" fontId="58" fillId="0" borderId="12" xfId="45" applyFont="1" applyBorder="1" applyAlignment="1">
      <alignment horizontal="center" vertical="center"/>
    </xf>
    <xf numFmtId="0" fontId="58" fillId="0" borderId="13" xfId="45" applyFont="1" applyBorder="1" applyAlignment="1">
      <alignment horizontal="center" vertical="center"/>
    </xf>
    <xf numFmtId="0" fontId="58" fillId="0" borderId="54" xfId="45" applyFont="1" applyBorder="1" applyAlignment="1">
      <alignment horizontal="left" vertical="center"/>
    </xf>
    <xf numFmtId="0" fontId="58" fillId="0" borderId="53" xfId="45" applyFont="1" applyBorder="1" applyAlignment="1">
      <alignment horizontal="left" vertical="center"/>
    </xf>
    <xf numFmtId="0" fontId="58" fillId="0" borderId="60" xfId="45" applyFont="1" applyBorder="1" applyAlignment="1">
      <alignment horizontal="left" vertical="center"/>
    </xf>
    <xf numFmtId="0" fontId="58" fillId="0" borderId="10" xfId="45" applyFont="1" applyBorder="1" applyAlignment="1">
      <alignment horizontal="left" vertical="center"/>
    </xf>
    <xf numFmtId="0" fontId="58" fillId="0" borderId="0" xfId="45" applyFont="1" applyAlignment="1">
      <alignment horizontal="left" vertical="center"/>
    </xf>
    <xf numFmtId="0" fontId="58" fillId="0" borderId="25" xfId="45" applyFont="1" applyBorder="1" applyAlignment="1">
      <alignment horizontal="left" vertical="center"/>
    </xf>
    <xf numFmtId="0" fontId="58" fillId="0" borderId="14" xfId="45" applyFont="1" applyBorder="1" applyAlignment="1">
      <alignment horizontal="left" vertical="center"/>
    </xf>
    <xf numFmtId="0" fontId="58" fillId="0" borderId="27" xfId="45" applyFont="1" applyBorder="1" applyAlignment="1">
      <alignment horizontal="left" vertical="center"/>
    </xf>
    <xf numFmtId="0" fontId="32" fillId="0" borderId="0" xfId="49" applyFont="1" applyBorder="1" applyAlignment="1">
      <alignment horizontal="left" vertical="top" wrapText="1"/>
    </xf>
    <xf numFmtId="0" fontId="32" fillId="0" borderId="54" xfId="49" applyFont="1" applyBorder="1" applyAlignment="1">
      <alignment vertical="center" wrapText="1"/>
    </xf>
    <xf numFmtId="0" fontId="32" fillId="0" borderId="10" xfId="49" applyFont="1" applyBorder="1" applyAlignment="1">
      <alignment vertical="center"/>
    </xf>
    <xf numFmtId="0" fontId="32" fillId="0" borderId="25" xfId="49" applyFont="1" applyBorder="1" applyAlignment="1">
      <alignment vertical="center"/>
    </xf>
    <xf numFmtId="0" fontId="32" fillId="9" borderId="5" xfId="49" applyFont="1" applyFill="1" applyBorder="1" applyAlignment="1">
      <alignment horizontal="center" vertical="center"/>
    </xf>
    <xf numFmtId="0" fontId="32" fillId="9" borderId="13" xfId="49" applyFont="1" applyFill="1" applyBorder="1" applyAlignment="1">
      <alignment horizontal="center" vertical="center"/>
    </xf>
    <xf numFmtId="0" fontId="32" fillId="9" borderId="49" xfId="49" applyFont="1" applyFill="1" applyBorder="1" applyAlignment="1">
      <alignment horizontal="center" vertical="center"/>
    </xf>
    <xf numFmtId="0" fontId="32" fillId="9" borderId="61" xfId="49" applyFont="1" applyFill="1" applyBorder="1" applyAlignment="1">
      <alignment horizontal="center" vertical="center"/>
    </xf>
    <xf numFmtId="0" fontId="32" fillId="9" borderId="142" xfId="49" applyFont="1" applyFill="1" applyBorder="1" applyAlignment="1">
      <alignment horizontal="center" vertical="center"/>
    </xf>
    <xf numFmtId="0" fontId="66" fillId="0" borderId="5" xfId="49" applyFont="1" applyBorder="1" applyAlignment="1">
      <alignment horizontal="center" vertical="center" wrapText="1"/>
    </xf>
    <xf numFmtId="0" fontId="66" fillId="0" borderId="12" xfId="49" applyFont="1" applyBorder="1" applyAlignment="1">
      <alignment horizontal="center" vertical="center" wrapText="1"/>
    </xf>
    <xf numFmtId="0" fontId="66" fillId="0" borderId="13" xfId="49" applyFont="1" applyBorder="1" applyAlignment="1">
      <alignment horizontal="center" vertical="center" wrapText="1"/>
    </xf>
    <xf numFmtId="0" fontId="66" fillId="8" borderId="5" xfId="49" applyFont="1" applyFill="1" applyBorder="1" applyAlignment="1">
      <alignment horizontal="center" vertical="center"/>
    </xf>
    <xf numFmtId="0" fontId="66" fillId="8" borderId="13" xfId="49" applyFont="1" applyFill="1" applyBorder="1" applyAlignment="1">
      <alignment horizontal="center" vertical="center"/>
    </xf>
    <xf numFmtId="0" fontId="32" fillId="0" borderId="0" xfId="49" applyFont="1" applyAlignment="1">
      <alignment horizontal="center" vertical="center" wrapText="1"/>
    </xf>
    <xf numFmtId="0" fontId="32" fillId="0" borderId="0" xfId="49" applyFont="1" applyAlignment="1">
      <alignment horizontal="right" vertical="center"/>
    </xf>
    <xf numFmtId="0" fontId="32" fillId="0" borderId="53" xfId="49" applyFont="1" applyBorder="1" applyAlignment="1">
      <alignment horizontal="center" vertical="center"/>
    </xf>
    <xf numFmtId="0" fontId="32" fillId="0" borderId="60" xfId="49" applyFont="1" applyBorder="1" applyAlignment="1">
      <alignment horizontal="center" vertical="center"/>
    </xf>
    <xf numFmtId="0" fontId="73" fillId="0" borderId="28" xfId="57" applyFont="1" applyBorder="1" applyAlignment="1">
      <alignment horizontal="center" vertical="center"/>
    </xf>
    <xf numFmtId="0" fontId="73" fillId="0" borderId="2" xfId="57" applyFont="1" applyBorder="1" applyAlignment="1">
      <alignment horizontal="center" vertical="center"/>
    </xf>
    <xf numFmtId="195" fontId="73" fillId="0" borderId="2" xfId="57" applyNumberFormat="1" applyFont="1" applyBorder="1" applyAlignment="1">
      <alignment horizontal="center" vertical="center"/>
    </xf>
    <xf numFmtId="195" fontId="73" fillId="0" borderId="5" xfId="57" applyNumberFormat="1" applyFont="1" applyBorder="1" applyAlignment="1">
      <alignment horizontal="center" vertical="center"/>
    </xf>
    <xf numFmtId="0" fontId="73" fillId="0" borderId="119" xfId="57" applyFont="1" applyBorder="1" applyAlignment="1">
      <alignment horizontal="center" vertical="center"/>
    </xf>
    <xf numFmtId="0" fontId="73" fillId="0" borderId="42" xfId="57" applyFont="1" applyBorder="1" applyAlignment="1">
      <alignment horizontal="center" vertical="center"/>
    </xf>
    <xf numFmtId="195" fontId="73" fillId="0" borderId="42" xfId="57" applyNumberFormat="1" applyFont="1" applyBorder="1" applyAlignment="1">
      <alignment horizontal="center" vertical="center" shrinkToFit="1"/>
    </xf>
    <xf numFmtId="195" fontId="73" fillId="0" borderId="128" xfId="57" applyNumberFormat="1" applyFont="1" applyBorder="1" applyAlignment="1">
      <alignment horizontal="center" vertical="center" shrinkToFit="1"/>
    </xf>
    <xf numFmtId="189" fontId="4" fillId="0" borderId="128" xfId="57" applyNumberFormat="1" applyFont="1" applyBorder="1" applyAlignment="1">
      <alignment horizontal="center" vertical="center"/>
    </xf>
    <xf numFmtId="189" fontId="4" fillId="0" borderId="1" xfId="57" applyNumberFormat="1" applyFont="1" applyBorder="1" applyAlignment="1">
      <alignment horizontal="center" vertical="center"/>
    </xf>
    <xf numFmtId="189" fontId="4" fillId="0" borderId="139" xfId="57" applyNumberFormat="1" applyFont="1" applyBorder="1" applyAlignment="1">
      <alignment horizontal="center" vertical="center"/>
    </xf>
    <xf numFmtId="0" fontId="4" fillId="0" borderId="267" xfId="57" applyFont="1" applyBorder="1" applyAlignment="1">
      <alignment horizontal="center" vertical="center"/>
    </xf>
    <xf numFmtId="0" fontId="4" fillId="0" borderId="268" xfId="57" applyFont="1" applyBorder="1" applyAlignment="1">
      <alignment horizontal="center" vertical="center"/>
    </xf>
    <xf numFmtId="0" fontId="73" fillId="0" borderId="132" xfId="57" applyFont="1" applyFill="1" applyBorder="1" applyAlignment="1">
      <alignment horizontal="center" vertical="center"/>
    </xf>
    <xf numFmtId="0" fontId="73" fillId="0" borderId="125" xfId="57" applyFont="1" applyFill="1" applyBorder="1" applyAlignment="1">
      <alignment horizontal="center" vertical="center"/>
    </xf>
    <xf numFmtId="0" fontId="73" fillId="0" borderId="127" xfId="57" applyFont="1" applyFill="1" applyBorder="1" applyAlignment="1">
      <alignment horizontal="center" vertical="center"/>
    </xf>
    <xf numFmtId="0" fontId="4" fillId="0" borderId="2" xfId="57" applyFont="1" applyBorder="1" applyAlignment="1">
      <alignment horizontal="center" vertical="center" shrinkToFit="1"/>
    </xf>
    <xf numFmtId="0" fontId="4" fillId="0" borderId="33" xfId="57" applyFont="1" applyBorder="1" applyAlignment="1">
      <alignment horizontal="center" vertical="center" shrinkToFit="1"/>
    </xf>
    <xf numFmtId="0" fontId="4" fillId="0" borderId="3" xfId="57" applyFont="1" applyBorder="1" applyAlignment="1">
      <alignment horizontal="center" vertical="center" shrinkToFit="1"/>
    </xf>
    <xf numFmtId="0" fontId="4" fillId="0" borderId="67" xfId="57" applyFont="1" applyBorder="1" applyAlignment="1">
      <alignment horizontal="center" vertical="center" shrinkToFit="1"/>
    </xf>
    <xf numFmtId="0" fontId="73" fillId="0" borderId="88" xfId="57" applyFont="1" applyBorder="1" applyAlignment="1">
      <alignment horizontal="center" vertical="center"/>
    </xf>
    <xf numFmtId="0" fontId="73" fillId="0" borderId="3" xfId="57" applyFont="1" applyBorder="1" applyAlignment="1">
      <alignment horizontal="center" vertical="center"/>
    </xf>
    <xf numFmtId="195" fontId="73" fillId="0" borderId="3" xfId="57" applyNumberFormat="1" applyFont="1" applyBorder="1" applyAlignment="1">
      <alignment horizontal="center" vertical="center"/>
    </xf>
    <xf numFmtId="195" fontId="73" fillId="0" borderId="54" xfId="57" applyNumberFormat="1" applyFont="1" applyBorder="1" applyAlignment="1">
      <alignment horizontal="center" vertical="center"/>
    </xf>
    <xf numFmtId="0" fontId="73" fillId="8" borderId="28" xfId="57" applyFont="1" applyFill="1" applyBorder="1" applyAlignment="1">
      <alignment horizontal="center" vertical="center" shrinkToFit="1"/>
    </xf>
    <xf numFmtId="0" fontId="73" fillId="8" borderId="2" xfId="57" applyFont="1" applyFill="1" applyBorder="1" applyAlignment="1">
      <alignment horizontal="center" vertical="center" shrinkToFit="1"/>
    </xf>
    <xf numFmtId="0" fontId="73" fillId="8" borderId="5" xfId="57" applyFont="1" applyFill="1" applyBorder="1" applyAlignment="1">
      <alignment horizontal="center" vertical="center"/>
    </xf>
    <xf numFmtId="0" fontId="73" fillId="8" borderId="12" xfId="57" applyFont="1" applyFill="1" applyBorder="1" applyAlignment="1">
      <alignment horizontal="center" vertical="center"/>
    </xf>
    <xf numFmtId="0" fontId="73" fillId="8" borderId="62" xfId="57" applyFont="1" applyFill="1" applyBorder="1" applyAlignment="1">
      <alignment horizontal="center" vertical="center"/>
    </xf>
    <xf numFmtId="195" fontId="73" fillId="0" borderId="85" xfId="57" applyNumberFormat="1" applyFont="1" applyBorder="1" applyAlignment="1">
      <alignment horizontal="center" vertical="center"/>
    </xf>
    <xf numFmtId="195" fontId="73" fillId="0" borderId="25" xfId="57" applyNumberFormat="1" applyFont="1" applyBorder="1" applyAlignment="1">
      <alignment horizontal="center" vertical="center"/>
    </xf>
    <xf numFmtId="189" fontId="4" fillId="0" borderId="85" xfId="57" applyNumberFormat="1" applyFont="1" applyBorder="1" applyAlignment="1">
      <alignment horizontal="center" vertical="center" shrinkToFit="1"/>
    </xf>
    <xf numFmtId="189" fontId="4" fillId="0" borderId="2" xfId="57" applyNumberFormat="1" applyFont="1" applyBorder="1" applyAlignment="1">
      <alignment horizontal="center" vertical="center" shrinkToFit="1"/>
    </xf>
    <xf numFmtId="189" fontId="4" fillId="0" borderId="3" xfId="57" applyNumberFormat="1" applyFont="1" applyBorder="1" applyAlignment="1">
      <alignment horizontal="center" vertical="center" shrinkToFit="1"/>
    </xf>
    <xf numFmtId="0" fontId="73" fillId="0" borderId="38" xfId="57" applyFont="1" applyBorder="1" applyAlignment="1">
      <alignment horizontal="center" vertical="center"/>
    </xf>
    <xf numFmtId="0" fontId="73" fillId="0" borderId="85" xfId="57" applyFont="1" applyBorder="1" applyAlignment="1">
      <alignment horizontal="center" vertical="center"/>
    </xf>
    <xf numFmtId="0" fontId="4" fillId="0" borderId="85" xfId="57" applyFont="1" applyBorder="1" applyAlignment="1">
      <alignment horizontal="center" vertical="center" shrinkToFit="1"/>
    </xf>
    <xf numFmtId="0" fontId="4" fillId="0" borderId="124" xfId="57" applyFont="1" applyBorder="1" applyAlignment="1">
      <alignment horizontal="center" vertical="center" shrinkToFit="1"/>
    </xf>
    <xf numFmtId="0" fontId="73" fillId="8" borderId="2" xfId="57" applyFont="1" applyFill="1" applyBorder="1" applyAlignment="1">
      <alignment horizontal="center" vertical="center"/>
    </xf>
    <xf numFmtId="0" fontId="73" fillId="8" borderId="33" xfId="57" applyFont="1" applyFill="1" applyBorder="1" applyAlignment="1">
      <alignment horizontal="center" vertical="center"/>
    </xf>
    <xf numFmtId="0" fontId="3" fillId="0" borderId="65" xfId="57" applyFont="1" applyBorder="1" applyAlignment="1">
      <alignment horizontal="center" vertical="center" textRotation="255"/>
    </xf>
    <xf numFmtId="0" fontId="3" fillId="0" borderId="116" xfId="57" applyFont="1" applyBorder="1" applyAlignment="1">
      <alignment horizontal="center" vertical="center" textRotation="255"/>
    </xf>
    <xf numFmtId="0" fontId="73" fillId="8" borderId="29" xfId="57" applyFont="1" applyFill="1" applyBorder="1" applyAlignment="1">
      <alignment horizontal="center" vertical="center" shrinkToFit="1"/>
    </xf>
    <xf numFmtId="0" fontId="73" fillId="8" borderId="18" xfId="57" applyFont="1" applyFill="1" applyBorder="1" applyAlignment="1">
      <alignment horizontal="center" vertical="center" shrinkToFit="1"/>
    </xf>
    <xf numFmtId="0" fontId="73" fillId="8" borderId="18" xfId="57" applyFont="1" applyFill="1" applyBorder="1" applyAlignment="1">
      <alignment horizontal="center" vertical="center"/>
    </xf>
    <xf numFmtId="0" fontId="73" fillId="8" borderId="32" xfId="57" applyFont="1" applyFill="1" applyBorder="1" applyAlignment="1">
      <alignment horizontal="center" vertical="center"/>
    </xf>
    <xf numFmtId="0" fontId="4" fillId="0" borderId="125" xfId="57" applyFont="1" applyBorder="1" applyAlignment="1">
      <alignment horizontal="center" vertical="center"/>
    </xf>
    <xf numFmtId="0" fontId="4" fillId="0" borderId="127" xfId="57" applyFont="1" applyBorder="1" applyAlignment="1">
      <alignment horizontal="center" vertical="center"/>
    </xf>
    <xf numFmtId="0" fontId="73" fillId="8" borderId="34" xfId="57" applyFont="1" applyFill="1" applyBorder="1" applyAlignment="1">
      <alignment horizontal="center" vertical="center" shrinkToFit="1"/>
    </xf>
    <xf numFmtId="0" fontId="73" fillId="8" borderId="4" xfId="57" applyFont="1" applyFill="1" applyBorder="1" applyAlignment="1">
      <alignment horizontal="center" vertical="center" shrinkToFit="1"/>
    </xf>
    <xf numFmtId="0" fontId="73" fillId="8" borderId="36" xfId="57" applyFont="1" applyFill="1" applyBorder="1" applyAlignment="1">
      <alignment horizontal="center" vertical="center"/>
    </xf>
    <xf numFmtId="0" fontId="73" fillId="8" borderId="44" xfId="57" applyFont="1" applyFill="1" applyBorder="1" applyAlignment="1">
      <alignment horizontal="center" vertical="center"/>
    </xf>
    <xf numFmtId="0" fontId="73" fillId="8" borderId="45" xfId="57" applyFont="1" applyFill="1" applyBorder="1" applyAlignment="1">
      <alignment horizontal="center" vertical="center"/>
    </xf>
    <xf numFmtId="0" fontId="4" fillId="0" borderId="29" xfId="57" applyFont="1" applyBorder="1" applyAlignment="1">
      <alignment horizontal="center" vertical="center"/>
    </xf>
    <xf numFmtId="0" fontId="4" fillId="0" borderId="18" xfId="57" applyFont="1" applyBorder="1" applyAlignment="1">
      <alignment horizontal="center" vertical="center"/>
    </xf>
    <xf numFmtId="0" fontId="4" fillId="0" borderId="32" xfId="57" applyFont="1" applyBorder="1" applyAlignment="1">
      <alignment horizontal="center" vertical="center"/>
    </xf>
    <xf numFmtId="0" fontId="4" fillId="0" borderId="116" xfId="57" applyFont="1" applyBorder="1" applyAlignment="1">
      <alignment horizontal="center" vertical="center"/>
    </xf>
    <xf numFmtId="0" fontId="4" fillId="0" borderId="1" xfId="57" applyFont="1" applyBorder="1" applyAlignment="1">
      <alignment horizontal="center" vertical="center"/>
    </xf>
    <xf numFmtId="0" fontId="4" fillId="0" borderId="29" xfId="57" applyFont="1" applyBorder="1" applyAlignment="1">
      <alignment horizontal="center" vertical="center" wrapText="1"/>
    </xf>
    <xf numFmtId="0" fontId="4" fillId="0" borderId="18" xfId="57" applyFont="1" applyBorder="1" applyAlignment="1">
      <alignment horizontal="center" vertical="center" wrapText="1"/>
    </xf>
    <xf numFmtId="0" fontId="4" fillId="0" borderId="34" xfId="57" applyFont="1" applyBorder="1" applyAlignment="1">
      <alignment horizontal="center" vertical="center" wrapText="1"/>
    </xf>
    <xf numFmtId="0" fontId="4" fillId="0" borderId="4" xfId="57" applyFont="1" applyBorder="1" applyAlignment="1">
      <alignment horizontal="center" vertical="center" wrapText="1"/>
    </xf>
    <xf numFmtId="0" fontId="4" fillId="0" borderId="4" xfId="57" applyFont="1" applyBorder="1" applyAlignment="1">
      <alignment horizontal="center" vertical="center"/>
    </xf>
    <xf numFmtId="0" fontId="4" fillId="0" borderId="37" xfId="57" applyFont="1" applyBorder="1" applyAlignment="1">
      <alignment horizontal="center" vertical="center"/>
    </xf>
    <xf numFmtId="195" fontId="73" fillId="0" borderId="178" xfId="57" applyNumberFormat="1" applyFont="1" applyBorder="1" applyAlignment="1">
      <alignment horizontal="center" vertical="center"/>
    </xf>
    <xf numFmtId="195" fontId="73" fillId="0" borderId="179" xfId="57" applyNumberFormat="1" applyFont="1" applyBorder="1" applyAlignment="1">
      <alignment horizontal="center" vertical="center"/>
    </xf>
    <xf numFmtId="195" fontId="73" fillId="0" borderId="180" xfId="57" applyNumberFormat="1" applyFont="1" applyBorder="1" applyAlignment="1">
      <alignment horizontal="center" vertical="center"/>
    </xf>
    <xf numFmtId="177" fontId="4" fillId="0" borderId="178" xfId="57" applyNumberFormat="1" applyFont="1" applyBorder="1" applyAlignment="1">
      <alignment horizontal="center" vertical="center"/>
    </xf>
    <xf numFmtId="177" fontId="4" fillId="0" borderId="179" xfId="57" applyNumberFormat="1" applyFont="1" applyBorder="1" applyAlignment="1">
      <alignment horizontal="center" vertical="center"/>
    </xf>
    <xf numFmtId="0" fontId="4" fillId="0" borderId="269" xfId="57" applyFont="1" applyBorder="1" applyAlignment="1">
      <alignment horizontal="center" vertical="center"/>
    </xf>
    <xf numFmtId="0" fontId="4" fillId="0" borderId="270" xfId="57" applyFont="1" applyBorder="1" applyAlignment="1">
      <alignment horizontal="center" vertical="center"/>
    </xf>
    <xf numFmtId="0" fontId="73" fillId="8" borderId="132" xfId="57" applyFont="1" applyFill="1" applyBorder="1" applyAlignment="1">
      <alignment horizontal="center" vertical="center"/>
    </xf>
    <xf numFmtId="0" fontId="73" fillId="8" borderId="125" xfId="57" applyFont="1" applyFill="1" applyBorder="1" applyAlignment="1">
      <alignment horizontal="center" vertical="center"/>
    </xf>
    <xf numFmtId="0" fontId="73" fillId="8" borderId="127" xfId="57" applyFont="1" applyFill="1" applyBorder="1" applyAlignment="1">
      <alignment horizontal="center" vertical="center"/>
    </xf>
    <xf numFmtId="0" fontId="73" fillId="0" borderId="126" xfId="57" applyFont="1" applyBorder="1" applyAlignment="1">
      <alignment horizontal="center" vertical="center"/>
    </xf>
    <xf numFmtId="0" fontId="73" fillId="0" borderId="122" xfId="57" applyFont="1" applyBorder="1" applyAlignment="1">
      <alignment horizontal="center" vertical="center"/>
    </xf>
    <xf numFmtId="195" fontId="73" fillId="0" borderId="122" xfId="57" applyNumberFormat="1" applyFont="1" applyBorder="1" applyAlignment="1">
      <alignment horizontal="center" vertical="center" shrinkToFit="1"/>
    </xf>
    <xf numFmtId="0" fontId="4" fillId="0" borderId="136" xfId="57" applyFont="1" applyBorder="1" applyAlignment="1">
      <alignment horizontal="center" vertical="center"/>
    </xf>
    <xf numFmtId="0" fontId="4" fillId="0" borderId="139" xfId="57" applyFont="1" applyBorder="1" applyAlignment="1">
      <alignment horizontal="center" vertical="center"/>
    </xf>
    <xf numFmtId="0" fontId="4" fillId="0" borderId="0" xfId="57" applyFont="1" applyAlignment="1">
      <alignment horizontal="center" vertical="center"/>
    </xf>
    <xf numFmtId="0" fontId="4" fillId="0" borderId="19" xfId="57" applyFont="1" applyBorder="1" applyAlignment="1">
      <alignment horizontal="center" vertical="center"/>
    </xf>
    <xf numFmtId="0" fontId="4" fillId="0" borderId="128" xfId="57" applyFont="1" applyBorder="1" applyAlignment="1">
      <alignment horizontal="center" vertical="center" wrapText="1"/>
    </xf>
    <xf numFmtId="0" fontId="4" fillId="0" borderId="1" xfId="57" applyFont="1" applyBorder="1" applyAlignment="1">
      <alignment horizontal="center" vertical="center" wrapText="1"/>
    </xf>
    <xf numFmtId="0" fontId="4" fillId="0" borderId="139" xfId="57" applyFont="1" applyBorder="1" applyAlignment="1">
      <alignment horizontal="center" vertical="center" wrapText="1"/>
    </xf>
    <xf numFmtId="0" fontId="4" fillId="0" borderId="10" xfId="57" applyFont="1" applyBorder="1" applyAlignment="1">
      <alignment horizontal="center" vertical="center" wrapText="1"/>
    </xf>
    <xf numFmtId="0" fontId="4" fillId="0" borderId="0" xfId="57" applyFont="1" applyAlignment="1">
      <alignment horizontal="center" vertical="center" wrapText="1"/>
    </xf>
    <xf numFmtId="0" fontId="4" fillId="0" borderId="19" xfId="57" applyFont="1" applyBorder="1" applyAlignment="1">
      <alignment horizontal="center" vertical="center" wrapText="1"/>
    </xf>
    <xf numFmtId="0" fontId="4" fillId="0" borderId="128" xfId="57" applyFont="1" applyBorder="1" applyAlignment="1">
      <alignment horizontal="center" vertical="center"/>
    </xf>
    <xf numFmtId="0" fontId="4" fillId="0" borderId="59" xfId="57" applyFont="1" applyBorder="1" applyAlignment="1">
      <alignment horizontal="center" vertical="center"/>
    </xf>
    <xf numFmtId="0" fontId="4" fillId="0" borderId="10" xfId="57" applyFont="1" applyBorder="1" applyAlignment="1">
      <alignment horizontal="center" vertical="center"/>
    </xf>
    <xf numFmtId="0" fontId="4" fillId="0" borderId="11" xfId="57" applyFont="1" applyBorder="1" applyAlignment="1">
      <alignment horizontal="center" vertical="center"/>
    </xf>
    <xf numFmtId="0" fontId="4" fillId="8" borderId="35" xfId="57" applyFont="1" applyFill="1" applyBorder="1" applyAlignment="1">
      <alignment horizontal="center" vertical="center" shrinkToFit="1"/>
    </xf>
    <xf numFmtId="0" fontId="4" fillId="8" borderId="4" xfId="57" applyFont="1" applyFill="1" applyBorder="1" applyAlignment="1">
      <alignment horizontal="center" vertical="center" shrinkToFit="1"/>
    </xf>
    <xf numFmtId="0" fontId="3" fillId="0" borderId="135" xfId="57" applyFont="1" applyBorder="1" applyAlignment="1">
      <alignment horizontal="center" vertical="center" textRotation="255"/>
    </xf>
    <xf numFmtId="0" fontId="3" fillId="0" borderId="68" xfId="57" applyFont="1" applyBorder="1" applyAlignment="1">
      <alignment horizontal="center" vertical="center" textRotation="255"/>
    </xf>
    <xf numFmtId="0" fontId="73" fillId="8" borderId="125" xfId="57" applyFont="1" applyFill="1" applyBorder="1" applyAlignment="1">
      <alignment horizontal="center" vertical="center" shrinkToFit="1"/>
    </xf>
    <xf numFmtId="0" fontId="73" fillId="8" borderId="126" xfId="57" applyFont="1" applyFill="1" applyBorder="1" applyAlignment="1">
      <alignment horizontal="center" vertical="center" shrinkToFit="1"/>
    </xf>
    <xf numFmtId="0" fontId="73" fillId="8" borderId="185" xfId="57" applyFont="1" applyFill="1" applyBorder="1" applyAlignment="1">
      <alignment horizontal="center" vertical="center" shrinkToFit="1"/>
    </xf>
    <xf numFmtId="0" fontId="73" fillId="8" borderId="185" xfId="57" applyFont="1" applyFill="1" applyBorder="1" applyAlignment="1">
      <alignment horizontal="center" vertical="center"/>
    </xf>
    <xf numFmtId="0" fontId="73" fillId="8" borderId="13" xfId="57" applyFont="1" applyFill="1" applyBorder="1" applyAlignment="1">
      <alignment horizontal="center" vertical="center" shrinkToFit="1"/>
    </xf>
    <xf numFmtId="180" fontId="73" fillId="0" borderId="122" xfId="57" applyNumberFormat="1" applyFont="1" applyBorder="1" applyAlignment="1">
      <alignment horizontal="center" vertical="center"/>
    </xf>
    <xf numFmtId="189" fontId="4" fillId="0" borderId="122" xfId="57" applyNumberFormat="1" applyFont="1" applyBorder="1" applyAlignment="1">
      <alignment horizontal="center" vertical="center"/>
    </xf>
    <xf numFmtId="0" fontId="4" fillId="0" borderId="122" xfId="57" applyFont="1" applyBorder="1" applyAlignment="1">
      <alignment horizontal="center" vertical="center"/>
    </xf>
    <xf numFmtId="0" fontId="73" fillId="0" borderId="60" xfId="57" applyFont="1" applyBorder="1" applyAlignment="1">
      <alignment horizontal="center" vertical="center"/>
    </xf>
    <xf numFmtId="180" fontId="73" fillId="0" borderId="10" xfId="57" applyNumberFormat="1" applyFont="1" applyBorder="1" applyAlignment="1">
      <alignment horizontal="center" vertical="center" shrinkToFit="1"/>
    </xf>
    <xf numFmtId="180" fontId="73" fillId="0" borderId="0" xfId="57" applyNumberFormat="1" applyFont="1" applyAlignment="1">
      <alignment horizontal="center" vertical="center" shrinkToFit="1"/>
    </xf>
    <xf numFmtId="180" fontId="73" fillId="0" borderId="19" xfId="57" applyNumberFormat="1" applyFont="1" applyBorder="1" applyAlignment="1">
      <alignment horizontal="center" vertical="center" shrinkToFit="1"/>
    </xf>
    <xf numFmtId="177" fontId="4" fillId="0" borderId="10" xfId="57" applyNumberFormat="1" applyFont="1" applyBorder="1" applyAlignment="1">
      <alignment horizontal="center" vertical="center" shrinkToFit="1"/>
    </xf>
    <xf numFmtId="177" fontId="4" fillId="0" borderId="0" xfId="57" applyNumberFormat="1" applyFont="1" applyAlignment="1">
      <alignment horizontal="center" vertical="center" shrinkToFit="1"/>
    </xf>
    <xf numFmtId="177" fontId="4" fillId="0" borderId="19" xfId="57" applyNumberFormat="1" applyFont="1" applyBorder="1" applyAlignment="1">
      <alignment horizontal="center" vertical="center" shrinkToFit="1"/>
    </xf>
    <xf numFmtId="0" fontId="4" fillId="0" borderId="25" xfId="57" applyFont="1" applyBorder="1" applyAlignment="1">
      <alignment horizontal="center" vertical="center" shrinkToFit="1"/>
    </xf>
    <xf numFmtId="0" fontId="4" fillId="0" borderId="14" xfId="57" applyFont="1" applyBorder="1" applyAlignment="1">
      <alignment horizontal="center" vertical="center" shrinkToFit="1"/>
    </xf>
    <xf numFmtId="0" fontId="4" fillId="0" borderId="181" xfId="57" applyFont="1" applyBorder="1" applyAlignment="1">
      <alignment horizontal="center" vertical="center" shrinkToFit="1"/>
    </xf>
    <xf numFmtId="0" fontId="73" fillId="0" borderId="13" xfId="57" applyFont="1" applyBorder="1" applyAlignment="1">
      <alignment horizontal="center" vertical="center"/>
    </xf>
    <xf numFmtId="0" fontId="4" fillId="0" borderId="36" xfId="57" applyFont="1" applyBorder="1" applyAlignment="1">
      <alignment horizontal="center" vertical="center" shrinkToFit="1"/>
    </xf>
    <xf numFmtId="0" fontId="4" fillId="0" borderId="44" xfId="57" applyFont="1" applyBorder="1" applyAlignment="1">
      <alignment horizontal="center" vertical="center" shrinkToFit="1"/>
    </xf>
    <xf numFmtId="0" fontId="4" fillId="0" borderId="45" xfId="57" applyFont="1" applyBorder="1" applyAlignment="1">
      <alignment horizontal="center" vertical="center" shrinkToFit="1"/>
    </xf>
    <xf numFmtId="0" fontId="3" fillId="0" borderId="108" xfId="57" applyFont="1" applyBorder="1" applyAlignment="1">
      <alignment horizontal="center" vertical="center" textRotation="255"/>
    </xf>
    <xf numFmtId="0" fontId="3" fillId="0" borderId="109" xfId="57" applyFont="1" applyBorder="1" applyAlignment="1">
      <alignment horizontal="center" vertical="center" textRotation="255"/>
    </xf>
    <xf numFmtId="0" fontId="3" fillId="0" borderId="110" xfId="57" applyFont="1" applyBorder="1" applyAlignment="1">
      <alignment horizontal="center" vertical="center" textRotation="255"/>
    </xf>
    <xf numFmtId="0" fontId="73" fillId="8" borderId="30" xfId="57" applyFont="1" applyFill="1" applyBorder="1" applyAlignment="1">
      <alignment horizontal="center" vertical="center" shrinkToFit="1"/>
    </xf>
    <xf numFmtId="0" fontId="73" fillId="8" borderId="31" xfId="57" applyFont="1" applyFill="1" applyBorder="1" applyAlignment="1">
      <alignment horizontal="center" vertical="center"/>
    </xf>
    <xf numFmtId="0" fontId="73" fillId="8" borderId="49" xfId="57" applyFont="1" applyFill="1" applyBorder="1" applyAlignment="1">
      <alignment horizontal="center" vertical="center"/>
    </xf>
    <xf numFmtId="0" fontId="73" fillId="8" borderId="61" xfId="57" applyFont="1" applyFill="1" applyBorder="1" applyAlignment="1">
      <alignment horizontal="center" vertical="center"/>
    </xf>
    <xf numFmtId="0" fontId="73" fillId="0" borderId="27" xfId="57" applyFont="1" applyBorder="1" applyAlignment="1">
      <alignment horizontal="center" vertical="center"/>
    </xf>
    <xf numFmtId="0" fontId="73" fillId="8" borderId="88" xfId="57" applyFont="1" applyFill="1" applyBorder="1" applyAlignment="1">
      <alignment horizontal="center" vertical="center" shrinkToFit="1"/>
    </xf>
    <xf numFmtId="0" fontId="73" fillId="8" borderId="3" xfId="57" applyFont="1" applyFill="1" applyBorder="1" applyAlignment="1">
      <alignment horizontal="center" vertical="center" shrinkToFit="1"/>
    </xf>
    <xf numFmtId="0" fontId="73" fillId="8" borderId="54" xfId="57" applyFont="1" applyFill="1" applyBorder="1" applyAlignment="1">
      <alignment horizontal="center" vertical="center"/>
    </xf>
    <xf numFmtId="0" fontId="73" fillId="8" borderId="53" xfId="57" applyFont="1" applyFill="1" applyBorder="1" applyAlignment="1">
      <alignment horizontal="center" vertical="center"/>
    </xf>
    <xf numFmtId="0" fontId="73" fillId="8" borderId="55" xfId="57" applyFont="1" applyFill="1" applyBorder="1" applyAlignment="1">
      <alignment horizontal="center" vertical="center"/>
    </xf>
    <xf numFmtId="0" fontId="73" fillId="0" borderId="35" xfId="57" applyFont="1" applyBorder="1" applyAlignment="1">
      <alignment horizontal="center" vertical="center"/>
    </xf>
    <xf numFmtId="0" fontId="73" fillId="0" borderId="4" xfId="57" applyFont="1" applyBorder="1" applyAlignment="1">
      <alignment horizontal="center" vertical="center"/>
    </xf>
    <xf numFmtId="195" fontId="73" fillId="0" borderId="4" xfId="57" applyNumberFormat="1" applyFont="1" applyBorder="1" applyAlignment="1">
      <alignment horizontal="center" vertical="center"/>
    </xf>
    <xf numFmtId="0" fontId="4" fillId="0" borderId="5" xfId="57" applyFont="1" applyBorder="1" applyAlignment="1">
      <alignment horizontal="center" vertical="center" shrinkToFit="1"/>
    </xf>
    <xf numFmtId="0" fontId="4" fillId="0" borderId="12" xfId="57" applyFont="1" applyBorder="1" applyAlignment="1">
      <alignment horizontal="center" vertical="center" shrinkToFit="1"/>
    </xf>
    <xf numFmtId="0" fontId="4" fillId="0" borderId="62" xfId="57" applyFont="1" applyBorder="1" applyAlignment="1">
      <alignment horizontal="center" vertical="center" shrinkToFit="1"/>
    </xf>
    <xf numFmtId="0" fontId="4" fillId="0" borderId="54" xfId="57" applyFont="1" applyBorder="1" applyAlignment="1">
      <alignment horizontal="center" vertical="center" shrinkToFit="1"/>
    </xf>
    <xf numFmtId="0" fontId="4" fillId="0" borderId="53" xfId="57" applyFont="1" applyBorder="1" applyAlignment="1">
      <alignment horizontal="center" vertical="center" shrinkToFit="1"/>
    </xf>
    <xf numFmtId="0" fontId="4" fillId="0" borderId="55" xfId="57" applyFont="1" applyBorder="1" applyAlignment="1">
      <alignment horizontal="center" vertical="center" shrinkToFit="1"/>
    </xf>
    <xf numFmtId="0" fontId="73" fillId="0" borderId="30" xfId="57" applyFont="1" applyBorder="1" applyAlignment="1">
      <alignment horizontal="center" vertical="center"/>
    </xf>
    <xf numFmtId="0" fontId="73" fillId="0" borderId="18" xfId="57" applyFont="1" applyBorder="1" applyAlignment="1">
      <alignment horizontal="center" vertical="center"/>
    </xf>
    <xf numFmtId="195" fontId="73" fillId="0" borderId="18" xfId="57" applyNumberFormat="1" applyFont="1" applyBorder="1" applyAlignment="1">
      <alignment horizontal="center" vertical="center"/>
    </xf>
    <xf numFmtId="0" fontId="4" fillId="0" borderId="31" xfId="57" applyFont="1" applyBorder="1" applyAlignment="1">
      <alignment horizontal="center" vertical="center" shrinkToFit="1"/>
    </xf>
    <xf numFmtId="0" fontId="4" fillId="0" borderId="49" xfId="57" applyFont="1" applyBorder="1" applyAlignment="1">
      <alignment horizontal="center" vertical="center" shrinkToFit="1"/>
    </xf>
    <xf numFmtId="0" fontId="4" fillId="0" borderId="61" xfId="57" applyFont="1" applyBorder="1" applyAlignment="1">
      <alignment horizontal="center" vertical="center" shrinkToFit="1"/>
    </xf>
    <xf numFmtId="180" fontId="73" fillId="0" borderId="128" xfId="57" applyNumberFormat="1" applyFont="1" applyBorder="1" applyAlignment="1">
      <alignment horizontal="center" vertical="center" shrinkToFit="1"/>
    </xf>
    <xf numFmtId="180" fontId="73" fillId="0" borderId="1" xfId="57" applyNumberFormat="1" applyFont="1" applyBorder="1" applyAlignment="1">
      <alignment horizontal="center" vertical="center" shrinkToFit="1"/>
    </xf>
    <xf numFmtId="180" fontId="73" fillId="0" borderId="139" xfId="57" applyNumberFormat="1" applyFont="1" applyBorder="1" applyAlignment="1">
      <alignment horizontal="center" vertical="center" shrinkToFit="1"/>
    </xf>
    <xf numFmtId="180" fontId="73" fillId="0" borderId="15" xfId="57" applyNumberFormat="1" applyFont="1" applyBorder="1" applyAlignment="1">
      <alignment horizontal="center" vertical="center" shrinkToFit="1"/>
    </xf>
    <xf numFmtId="180" fontId="73" fillId="0" borderId="16" xfId="57" applyNumberFormat="1" applyFont="1" applyBorder="1" applyAlignment="1">
      <alignment horizontal="center" vertical="center" shrinkToFit="1"/>
    </xf>
    <xf numFmtId="180" fontId="73" fillId="0" borderId="140" xfId="57" applyNumberFormat="1" applyFont="1" applyBorder="1" applyAlignment="1">
      <alignment horizontal="center" vertical="center" shrinkToFit="1"/>
    </xf>
    <xf numFmtId="189" fontId="4" fillId="0" borderId="128" xfId="57" applyNumberFormat="1" applyFont="1" applyBorder="1" applyAlignment="1">
      <alignment horizontal="center" vertical="center" shrinkToFit="1"/>
    </xf>
    <xf numFmtId="189" fontId="4" fillId="0" borderId="1" xfId="57" applyNumberFormat="1" applyFont="1" applyBorder="1" applyAlignment="1">
      <alignment horizontal="center" vertical="center" shrinkToFit="1"/>
    </xf>
    <xf numFmtId="189" fontId="4" fillId="0" borderId="139" xfId="57" applyNumberFormat="1" applyFont="1" applyBorder="1" applyAlignment="1">
      <alignment horizontal="center" vertical="center" shrinkToFit="1"/>
    </xf>
    <xf numFmtId="189" fontId="4" fillId="0" borderId="10" xfId="57" applyNumberFormat="1" applyFont="1" applyBorder="1" applyAlignment="1">
      <alignment horizontal="center" vertical="center" shrinkToFit="1"/>
    </xf>
    <xf numFmtId="189" fontId="4" fillId="0" borderId="0" xfId="57" applyNumberFormat="1" applyFont="1" applyAlignment="1">
      <alignment horizontal="center" vertical="center" shrinkToFit="1"/>
    </xf>
    <xf numFmtId="189" fontId="4" fillId="0" borderId="19" xfId="57" applyNumberFormat="1" applyFont="1" applyBorder="1" applyAlignment="1">
      <alignment horizontal="center" vertical="center" shrinkToFit="1"/>
    </xf>
    <xf numFmtId="189" fontId="4" fillId="0" borderId="15" xfId="57" applyNumberFormat="1" applyFont="1" applyBorder="1" applyAlignment="1">
      <alignment horizontal="center" vertical="center" shrinkToFit="1"/>
    </xf>
    <xf numFmtId="189" fontId="4" fillId="0" borderId="16" xfId="57" applyNumberFormat="1" applyFont="1" applyBorder="1" applyAlignment="1">
      <alignment horizontal="center" vertical="center" shrinkToFit="1"/>
    </xf>
    <xf numFmtId="189" fontId="4" fillId="0" borderId="140" xfId="57" applyNumberFormat="1" applyFont="1" applyBorder="1" applyAlignment="1">
      <alignment horizontal="center" vertical="center" shrinkToFit="1"/>
    </xf>
    <xf numFmtId="0" fontId="73" fillId="8" borderId="12" xfId="57" applyFont="1" applyFill="1" applyBorder="1" applyAlignment="1">
      <alignment horizontal="center" vertical="center" shrinkToFit="1"/>
    </xf>
    <xf numFmtId="0" fontId="73" fillId="8" borderId="5" xfId="57" applyFont="1" applyFill="1" applyBorder="1" applyAlignment="1">
      <alignment horizontal="center" vertical="center" shrinkToFit="1"/>
    </xf>
    <xf numFmtId="0" fontId="73" fillId="0" borderId="12" xfId="57" applyFont="1" applyBorder="1" applyAlignment="1">
      <alignment horizontal="center" vertical="center"/>
    </xf>
    <xf numFmtId="195" fontId="73" fillId="0" borderId="12" xfId="57" applyNumberFormat="1" applyFont="1" applyBorder="1" applyAlignment="1">
      <alignment horizontal="center" vertical="center"/>
    </xf>
    <xf numFmtId="195" fontId="73" fillId="0" borderId="13" xfId="57" applyNumberFormat="1" applyFont="1" applyBorder="1" applyAlignment="1">
      <alignment horizontal="center" vertical="center"/>
    </xf>
    <xf numFmtId="195" fontId="73" fillId="0" borderId="234" xfId="57" applyNumberFormat="1" applyFont="1" applyBorder="1" applyAlignment="1">
      <alignment horizontal="center" vertical="center" shrinkToFit="1"/>
    </xf>
    <xf numFmtId="195" fontId="73" fillId="0" borderId="235" xfId="57" applyNumberFormat="1" applyFont="1" applyBorder="1" applyAlignment="1">
      <alignment horizontal="center" vertical="center" shrinkToFit="1"/>
    </xf>
    <xf numFmtId="195" fontId="73" fillId="0" borderId="236" xfId="57" applyNumberFormat="1" applyFont="1" applyBorder="1" applyAlignment="1">
      <alignment horizontal="center" vertical="center" shrinkToFit="1"/>
    </xf>
    <xf numFmtId="0" fontId="4" fillId="0" borderId="185" xfId="57" applyFont="1" applyBorder="1" applyAlignment="1">
      <alignment horizontal="center" vertical="center" shrinkToFit="1"/>
    </xf>
    <xf numFmtId="0" fontId="8" fillId="0" borderId="117" xfId="57" applyFont="1" applyBorder="1" applyAlignment="1">
      <alignment horizontal="center" vertical="center" textRotation="255" wrapText="1"/>
    </xf>
    <xf numFmtId="0" fontId="8" fillId="0" borderId="118" xfId="57" applyFont="1" applyBorder="1" applyAlignment="1">
      <alignment horizontal="center" vertical="center" textRotation="255"/>
    </xf>
    <xf numFmtId="0" fontId="73" fillId="8" borderId="49" xfId="57" applyFont="1" applyFill="1" applyBorder="1" applyAlignment="1">
      <alignment horizontal="center" vertical="center" shrinkToFit="1"/>
    </xf>
    <xf numFmtId="0" fontId="73" fillId="8" borderId="31" xfId="57" applyFont="1" applyFill="1" applyBorder="1" applyAlignment="1">
      <alignment horizontal="center" vertical="center" shrinkToFit="1"/>
    </xf>
    <xf numFmtId="0" fontId="73" fillId="0" borderId="49" xfId="57" applyFont="1" applyBorder="1" applyAlignment="1">
      <alignment horizontal="center" vertical="center"/>
    </xf>
    <xf numFmtId="195" fontId="73" fillId="0" borderId="31" xfId="57" applyNumberFormat="1" applyFont="1" applyBorder="1" applyAlignment="1">
      <alignment horizontal="center" vertical="center"/>
    </xf>
    <xf numFmtId="195" fontId="73" fillId="0" borderId="49" xfId="57" applyNumberFormat="1" applyFont="1" applyBorder="1" applyAlignment="1">
      <alignment horizontal="center" vertical="center"/>
    </xf>
    <xf numFmtId="195" fontId="73" fillId="0" borderId="30" xfId="57" applyNumberFormat="1" applyFont="1" applyBorder="1" applyAlignment="1">
      <alignment horizontal="center" vertical="center"/>
    </xf>
    <xf numFmtId="195" fontId="73" fillId="0" borderId="274" xfId="57" applyNumberFormat="1" applyFont="1" applyBorder="1" applyAlignment="1">
      <alignment horizontal="center" vertical="center" shrinkToFit="1"/>
    </xf>
    <xf numFmtId="195" fontId="73" fillId="0" borderId="275" xfId="57" applyNumberFormat="1" applyFont="1" applyBorder="1" applyAlignment="1">
      <alignment horizontal="center" vertical="center" shrinkToFit="1"/>
    </xf>
    <xf numFmtId="195" fontId="73" fillId="0" borderId="276" xfId="57" applyNumberFormat="1" applyFont="1" applyBorder="1" applyAlignment="1">
      <alignment horizontal="center" vertical="center" shrinkToFit="1"/>
    </xf>
    <xf numFmtId="0" fontId="73" fillId="0" borderId="125" xfId="57" applyFont="1" applyBorder="1" applyAlignment="1">
      <alignment horizontal="center" vertical="center"/>
    </xf>
    <xf numFmtId="195" fontId="73" fillId="0" borderId="185" xfId="57" applyNumberFormat="1" applyFont="1" applyBorder="1" applyAlignment="1">
      <alignment horizontal="center" vertical="center"/>
    </xf>
    <xf numFmtId="195" fontId="73" fillId="0" borderId="125" xfId="57" applyNumberFormat="1" applyFont="1" applyBorder="1" applyAlignment="1">
      <alignment horizontal="center" vertical="center"/>
    </xf>
    <xf numFmtId="195" fontId="73" fillId="0" borderId="126" xfId="57" applyNumberFormat="1" applyFont="1" applyBorder="1" applyAlignment="1">
      <alignment horizontal="center" vertical="center"/>
    </xf>
    <xf numFmtId="177" fontId="4" fillId="0" borderId="277" xfId="57" applyNumberFormat="1" applyFont="1" applyBorder="1" applyAlignment="1">
      <alignment horizontal="center" vertical="center"/>
    </xf>
    <xf numFmtId="177" fontId="4" fillId="0" borderId="278" xfId="57" applyNumberFormat="1" applyFont="1" applyBorder="1" applyAlignment="1">
      <alignment horizontal="center" vertical="center"/>
    </xf>
    <xf numFmtId="0" fontId="73" fillId="8" borderId="53" xfId="57" applyFont="1" applyFill="1" applyBorder="1" applyAlignment="1">
      <alignment horizontal="center" vertical="center" shrinkToFit="1"/>
    </xf>
    <xf numFmtId="0" fontId="73" fillId="8" borderId="60" xfId="57" applyFont="1" applyFill="1" applyBorder="1" applyAlignment="1">
      <alignment horizontal="center" vertical="center" shrinkToFit="1"/>
    </xf>
    <xf numFmtId="0" fontId="73" fillId="8" borderId="54" xfId="57" applyFont="1" applyFill="1" applyBorder="1" applyAlignment="1">
      <alignment horizontal="center" vertical="center" shrinkToFit="1"/>
    </xf>
    <xf numFmtId="0" fontId="73" fillId="0" borderId="53" xfId="57" applyFont="1" applyBorder="1" applyAlignment="1">
      <alignment horizontal="center" vertical="center"/>
    </xf>
    <xf numFmtId="195" fontId="73" fillId="0" borderId="53" xfId="57" applyNumberFormat="1" applyFont="1" applyBorder="1" applyAlignment="1">
      <alignment horizontal="center" vertical="center"/>
    </xf>
    <xf numFmtId="195" fontId="73" fillId="0" borderId="60" xfId="57" applyNumberFormat="1" applyFont="1" applyBorder="1" applyAlignment="1">
      <alignment horizontal="center" vertical="center"/>
    </xf>
    <xf numFmtId="195" fontId="73" fillId="0" borderId="271" xfId="57" applyNumberFormat="1" applyFont="1" applyBorder="1" applyAlignment="1">
      <alignment horizontal="center" vertical="center" shrinkToFit="1"/>
    </xf>
    <xf numFmtId="195" fontId="73" fillId="0" borderId="272" xfId="57" applyNumberFormat="1" applyFont="1" applyBorder="1" applyAlignment="1">
      <alignment horizontal="center" vertical="center" shrinkToFit="1"/>
    </xf>
    <xf numFmtId="195" fontId="73" fillId="0" borderId="273" xfId="57" applyNumberFormat="1" applyFont="1" applyBorder="1" applyAlignment="1">
      <alignment horizontal="center" vertical="center" shrinkToFit="1"/>
    </xf>
    <xf numFmtId="49" fontId="20" fillId="0" borderId="5" xfId="57" applyNumberFormat="1" applyFont="1" applyBorder="1" applyAlignment="1">
      <alignment horizontal="center" vertical="center"/>
    </xf>
    <xf numFmtId="49" fontId="20" fillId="0" borderId="12" xfId="57" applyNumberFormat="1" applyFont="1" applyBorder="1" applyAlignment="1">
      <alignment horizontal="center" vertical="center"/>
    </xf>
    <xf numFmtId="49" fontId="20" fillId="0" borderId="13" xfId="57" applyNumberFormat="1" applyFont="1" applyBorder="1" applyAlignment="1">
      <alignment horizontal="center" vertical="center"/>
    </xf>
    <xf numFmtId="0" fontId="72" fillId="0" borderId="5" xfId="50" applyFont="1" applyBorder="1" applyAlignment="1">
      <alignment horizontal="center" vertical="center" shrinkToFit="1"/>
    </xf>
    <xf numFmtId="0" fontId="72" fillId="0" borderId="12" xfId="50" applyFont="1" applyBorder="1" applyAlignment="1">
      <alignment horizontal="center" vertical="center" shrinkToFit="1"/>
    </xf>
    <xf numFmtId="0" fontId="72" fillId="0" borderId="13" xfId="50" applyFont="1" applyBorder="1" applyAlignment="1">
      <alignment horizontal="center" vertical="center" shrinkToFit="1"/>
    </xf>
    <xf numFmtId="0" fontId="4" fillId="0" borderId="15" xfId="57" applyFont="1" applyBorder="1" applyAlignment="1">
      <alignment horizontal="center" vertical="center"/>
    </xf>
    <xf numFmtId="0" fontId="4" fillId="0" borderId="16" xfId="57" applyFont="1" applyBorder="1" applyAlignment="1">
      <alignment horizontal="center" vertical="center"/>
    </xf>
    <xf numFmtId="0" fontId="4" fillId="0" borderId="17" xfId="57" applyFont="1" applyBorder="1" applyAlignment="1">
      <alignment horizontal="center" vertical="center"/>
    </xf>
    <xf numFmtId="190" fontId="3" fillId="0" borderId="85" xfId="57" applyNumberFormat="1" applyFont="1" applyBorder="1" applyAlignment="1">
      <alignment horizontal="center" vertical="center" wrapText="1"/>
    </xf>
    <xf numFmtId="190" fontId="3" fillId="0" borderId="85" xfId="57" applyNumberFormat="1" applyFont="1" applyBorder="1" applyAlignment="1">
      <alignment horizontal="center" vertical="center"/>
    </xf>
    <xf numFmtId="193" fontId="3" fillId="0" borderId="85" xfId="57" applyNumberFormat="1" applyFont="1" applyBorder="1" applyAlignment="1">
      <alignment horizontal="center" vertical="center"/>
    </xf>
    <xf numFmtId="194" fontId="3" fillId="0" borderId="85" xfId="57" applyNumberFormat="1" applyFont="1" applyBorder="1" applyAlignment="1">
      <alignment horizontal="center" vertical="center"/>
    </xf>
    <xf numFmtId="190" fontId="3" fillId="0" borderId="7" xfId="57" applyNumberFormat="1" applyFont="1" applyBorder="1" applyAlignment="1">
      <alignment horizontal="center" vertical="center"/>
    </xf>
    <xf numFmtId="180" fontId="3" fillId="0" borderId="7" xfId="57" applyNumberFormat="1" applyFont="1" applyBorder="1" applyAlignment="1">
      <alignment horizontal="center" vertical="center"/>
    </xf>
    <xf numFmtId="191" fontId="3" fillId="0" borderId="8" xfId="57" applyNumberFormat="1" applyFont="1" applyBorder="1" applyAlignment="1">
      <alignment horizontal="center" vertical="center"/>
    </xf>
    <xf numFmtId="191" fontId="3" fillId="0" borderId="9" xfId="57" applyNumberFormat="1" applyFont="1" applyBorder="1" applyAlignment="1">
      <alignment horizontal="center" vertical="center"/>
    </xf>
    <xf numFmtId="191" fontId="3" fillId="0" borderId="221" xfId="57" applyNumberFormat="1" applyFont="1" applyBorder="1" applyAlignment="1">
      <alignment horizontal="center" vertical="center"/>
    </xf>
    <xf numFmtId="193" fontId="3" fillId="0" borderId="7" xfId="57" applyNumberFormat="1" applyFont="1" applyBorder="1" applyAlignment="1">
      <alignment horizontal="center" vertical="center"/>
    </xf>
    <xf numFmtId="190" fontId="3" fillId="0" borderId="5" xfId="57" applyNumberFormat="1" applyFont="1" applyBorder="1" applyAlignment="1">
      <alignment horizontal="center" vertical="center"/>
    </xf>
    <xf numFmtId="190" fontId="3" fillId="0" borderId="12" xfId="57" applyNumberFormat="1" applyFont="1" applyBorder="1" applyAlignment="1">
      <alignment horizontal="center" vertical="center"/>
    </xf>
    <xf numFmtId="190" fontId="3" fillId="0" borderId="13" xfId="57" applyNumberFormat="1" applyFont="1" applyBorder="1" applyAlignment="1">
      <alignment horizontal="center" vertical="center"/>
    </xf>
    <xf numFmtId="193" fontId="3" fillId="0" borderId="2" xfId="57" applyNumberFormat="1" applyFont="1" applyBorder="1" applyAlignment="1">
      <alignment horizontal="center" vertical="center"/>
    </xf>
    <xf numFmtId="193" fontId="3" fillId="0" borderId="5" xfId="57" applyNumberFormat="1" applyFont="1" applyBorder="1" applyAlignment="1">
      <alignment horizontal="center" vertical="center"/>
    </xf>
    <xf numFmtId="193" fontId="3" fillId="0" borderId="12" xfId="57" applyNumberFormat="1" applyFont="1" applyBorder="1" applyAlignment="1">
      <alignment horizontal="center" vertical="center"/>
    </xf>
    <xf numFmtId="193" fontId="3" fillId="0" borderId="13" xfId="57" applyNumberFormat="1" applyFont="1" applyBorder="1" applyAlignment="1">
      <alignment horizontal="center" vertical="center"/>
    </xf>
    <xf numFmtId="190" fontId="3" fillId="0" borderId="2" xfId="57" applyNumberFormat="1" applyFont="1" applyBorder="1" applyAlignment="1">
      <alignment horizontal="center" vertical="center"/>
    </xf>
    <xf numFmtId="1" fontId="18" fillId="2" borderId="2" xfId="57" applyNumberFormat="1" applyFont="1" applyFill="1" applyBorder="1" applyAlignment="1">
      <alignment horizontal="center" vertical="center"/>
    </xf>
    <xf numFmtId="0" fontId="18" fillId="2" borderId="5" xfId="57" applyFont="1" applyFill="1" applyBorder="1" applyAlignment="1">
      <alignment horizontal="center" vertical="center"/>
    </xf>
    <xf numFmtId="0" fontId="18" fillId="2" borderId="12" xfId="57" applyFont="1" applyFill="1" applyBorder="1" applyAlignment="1">
      <alignment horizontal="center" vertical="center"/>
    </xf>
    <xf numFmtId="0" fontId="18" fillId="2" borderId="13" xfId="57" applyFont="1" applyFill="1" applyBorder="1" applyAlignment="1">
      <alignment horizontal="center" vertical="center"/>
    </xf>
    <xf numFmtId="0" fontId="4" fillId="0" borderId="53" xfId="57" applyFont="1" applyBorder="1" applyAlignment="1">
      <alignment horizontal="left" vertical="center" wrapText="1"/>
    </xf>
    <xf numFmtId="0" fontId="4" fillId="0" borderId="60" xfId="57" applyFont="1" applyBorder="1" applyAlignment="1">
      <alignment horizontal="left" vertical="center" wrapText="1"/>
    </xf>
    <xf numFmtId="0" fontId="4" fillId="0" borderId="0" xfId="57" applyFont="1" applyAlignment="1">
      <alignment horizontal="left" vertical="center" wrapText="1"/>
    </xf>
    <xf numFmtId="0" fontId="4" fillId="0" borderId="19" xfId="57" applyFont="1" applyBorder="1" applyAlignment="1">
      <alignment horizontal="left" vertical="center" wrapText="1"/>
    </xf>
    <xf numFmtId="0" fontId="4" fillId="0" borderId="14" xfId="57" applyFont="1" applyBorder="1" applyAlignment="1">
      <alignment horizontal="left" vertical="center" wrapText="1"/>
    </xf>
    <xf numFmtId="0" fontId="4" fillId="0" borderId="27" xfId="57" applyFont="1" applyBorder="1" applyAlignment="1">
      <alignment horizontal="left" vertical="center" wrapText="1"/>
    </xf>
    <xf numFmtId="0" fontId="4" fillId="5" borderId="53" xfId="57" applyFont="1" applyFill="1" applyBorder="1" applyAlignment="1">
      <alignment horizontal="center" vertical="center" shrinkToFit="1"/>
    </xf>
    <xf numFmtId="0" fontId="4" fillId="3" borderId="53" xfId="57" applyFont="1" applyFill="1" applyBorder="1" applyAlignment="1">
      <alignment horizontal="center" vertical="center"/>
    </xf>
    <xf numFmtId="187" fontId="18" fillId="2" borderId="5" xfId="57" applyNumberFormat="1" applyFont="1" applyFill="1" applyBorder="1" applyAlignment="1">
      <alignment horizontal="center" vertical="center"/>
    </xf>
    <xf numFmtId="187" fontId="18" fillId="2" borderId="12" xfId="57" applyNumberFormat="1" applyFont="1" applyFill="1" applyBorder="1" applyAlignment="1">
      <alignment horizontal="center" vertical="center"/>
    </xf>
    <xf numFmtId="187" fontId="18" fillId="2" borderId="13" xfId="57" applyNumberFormat="1" applyFont="1" applyFill="1" applyBorder="1" applyAlignment="1">
      <alignment horizontal="center" vertical="center"/>
    </xf>
    <xf numFmtId="0" fontId="18" fillId="2" borderId="2" xfId="57" applyFont="1" applyFill="1" applyBorder="1" applyAlignment="1">
      <alignment horizontal="center" vertical="center"/>
    </xf>
    <xf numFmtId="187" fontId="28" fillId="0" borderId="5" xfId="57" applyNumberFormat="1" applyFont="1" applyBorder="1" applyAlignment="1">
      <alignment horizontal="center" vertical="center"/>
    </xf>
    <xf numFmtId="187" fontId="28" fillId="0" borderId="12" xfId="57" applyNumberFormat="1" applyFont="1" applyBorder="1" applyAlignment="1">
      <alignment horizontal="center" vertical="center"/>
    </xf>
    <xf numFmtId="187" fontId="28" fillId="0" borderId="13" xfId="57" applyNumberFormat="1" applyFont="1" applyBorder="1" applyAlignment="1">
      <alignment horizontal="center" vertical="center"/>
    </xf>
    <xf numFmtId="189" fontId="4" fillId="0" borderId="5" xfId="57" applyNumberFormat="1" applyFont="1" applyBorder="1" applyAlignment="1">
      <alignment horizontal="center" vertical="center"/>
    </xf>
    <xf numFmtId="189" fontId="4" fillId="0" borderId="12" xfId="57" applyNumberFormat="1" applyFont="1" applyBorder="1" applyAlignment="1">
      <alignment horizontal="center" vertical="center"/>
    </xf>
    <xf numFmtId="189" fontId="4" fillId="0" borderId="13" xfId="57" applyNumberFormat="1" applyFont="1" applyBorder="1" applyAlignment="1">
      <alignment horizontal="center" vertical="center"/>
    </xf>
    <xf numFmtId="0" fontId="4" fillId="0" borderId="13" xfId="57" applyFont="1" applyBorder="1" applyAlignment="1">
      <alignment horizontal="center" vertical="center" shrinkToFit="1"/>
    </xf>
    <xf numFmtId="187" fontId="4" fillId="0" borderId="5" xfId="57" applyNumberFormat="1" applyFont="1" applyBorder="1" applyAlignment="1">
      <alignment horizontal="center" vertical="center"/>
    </xf>
    <xf numFmtId="187" fontId="4" fillId="0" borderId="12" xfId="57" applyNumberFormat="1" applyFont="1" applyBorder="1" applyAlignment="1">
      <alignment horizontal="center" vertical="center"/>
    </xf>
    <xf numFmtId="187" fontId="4" fillId="0" borderId="13" xfId="57" applyNumberFormat="1" applyFont="1" applyBorder="1" applyAlignment="1">
      <alignment horizontal="center" vertical="center"/>
    </xf>
    <xf numFmtId="189" fontId="4" fillId="0" borderId="2" xfId="57" applyNumberFormat="1" applyFont="1" applyBorder="1" applyAlignment="1">
      <alignment horizontal="center" vertical="center"/>
    </xf>
    <xf numFmtId="0" fontId="4" fillId="8" borderId="5" xfId="57" applyFont="1" applyFill="1" applyBorder="1" applyAlignment="1">
      <alignment horizontal="center" vertical="center"/>
    </xf>
    <xf numFmtId="0" fontId="4" fillId="8" borderId="13" xfId="57" applyFont="1" applyFill="1" applyBorder="1" applyAlignment="1">
      <alignment horizontal="center" vertical="center"/>
    </xf>
    <xf numFmtId="0" fontId="4" fillId="0" borderId="5" xfId="57" applyFont="1" applyBorder="1" applyAlignment="1">
      <alignment horizontal="left" vertical="center"/>
    </xf>
    <xf numFmtId="0" fontId="4" fillId="0" borderId="12" xfId="57" applyFont="1" applyBorder="1" applyAlignment="1">
      <alignment horizontal="left" vertical="center"/>
    </xf>
    <xf numFmtId="0" fontId="4" fillId="0" borderId="13" xfId="57" applyFont="1" applyBorder="1" applyAlignment="1">
      <alignment horizontal="left" vertical="center"/>
    </xf>
    <xf numFmtId="0" fontId="6" fillId="0" borderId="5" xfId="57" applyFont="1" applyBorder="1" applyAlignment="1">
      <alignment horizontal="center" vertical="center" wrapText="1"/>
    </xf>
    <xf numFmtId="0" fontId="6" fillId="0" borderId="12" xfId="57" applyFont="1" applyBorder="1" applyAlignment="1">
      <alignment horizontal="center" vertical="center" wrapText="1"/>
    </xf>
    <xf numFmtId="0" fontId="6" fillId="0" borderId="13" xfId="57" applyFont="1" applyBorder="1" applyAlignment="1">
      <alignment horizontal="center" vertical="center" wrapText="1"/>
    </xf>
    <xf numFmtId="0" fontId="18" fillId="0" borderId="0" xfId="57" applyFont="1" applyAlignment="1">
      <alignment horizontal="center" vertical="center"/>
    </xf>
    <xf numFmtId="0" fontId="4" fillId="8" borderId="12" xfId="57" applyFont="1" applyFill="1" applyBorder="1" applyAlignment="1">
      <alignment horizontal="center" vertical="center"/>
    </xf>
    <xf numFmtId="0" fontId="8" fillId="0" borderId="54" xfId="57" applyFont="1" applyBorder="1" applyAlignment="1">
      <alignment horizontal="center" vertical="center" wrapText="1"/>
    </xf>
    <xf numFmtId="0" fontId="8" fillId="0" borderId="53" xfId="57" applyFont="1" applyBorder="1" applyAlignment="1">
      <alignment horizontal="center" vertical="center" wrapText="1"/>
    </xf>
    <xf numFmtId="0" fontId="8" fillId="0" borderId="60" xfId="57" applyFont="1" applyBorder="1" applyAlignment="1">
      <alignment horizontal="center" vertical="center" wrapText="1"/>
    </xf>
    <xf numFmtId="0" fontId="8" fillId="0" borderId="25" xfId="57" applyFont="1" applyBorder="1" applyAlignment="1">
      <alignment horizontal="center" vertical="center" wrapText="1"/>
    </xf>
    <xf numFmtId="0" fontId="8" fillId="0" borderId="14" xfId="57" applyFont="1" applyBorder="1" applyAlignment="1">
      <alignment horizontal="center" vertical="center" wrapText="1"/>
    </xf>
    <xf numFmtId="0" fontId="8" fillId="0" borderId="27" xfId="57" applyFont="1" applyBorder="1" applyAlignment="1">
      <alignment horizontal="center" vertical="center" wrapText="1"/>
    </xf>
    <xf numFmtId="187" fontId="4" fillId="0" borderId="5" xfId="57" applyNumberFormat="1" applyFont="1" applyBorder="1" applyAlignment="1">
      <alignment horizontal="right" vertical="center" shrinkToFit="1"/>
    </xf>
    <xf numFmtId="187" fontId="4" fillId="0" borderId="12" xfId="57" applyNumberFormat="1" applyFont="1" applyBorder="1" applyAlignment="1">
      <alignment horizontal="right" vertical="center" shrinkToFit="1"/>
    </xf>
    <xf numFmtId="187" fontId="4" fillId="0" borderId="13" xfId="57" applyNumberFormat="1" applyFont="1" applyBorder="1" applyAlignment="1">
      <alignment horizontal="right" vertical="center" shrinkToFit="1"/>
    </xf>
    <xf numFmtId="187" fontId="4" fillId="8" borderId="5" xfId="57" applyNumberFormat="1" applyFont="1" applyFill="1" applyBorder="1" applyAlignment="1">
      <alignment horizontal="right" vertical="center" shrinkToFit="1"/>
    </xf>
    <xf numFmtId="187" fontId="4" fillId="8" borderId="12" xfId="57" applyNumberFormat="1" applyFont="1" applyFill="1" applyBorder="1" applyAlignment="1">
      <alignment horizontal="right" vertical="center" shrinkToFit="1"/>
    </xf>
    <xf numFmtId="187" fontId="4" fillId="8" borderId="13" xfId="57" applyNumberFormat="1" applyFont="1" applyFill="1" applyBorder="1" applyAlignment="1">
      <alignment horizontal="right" vertical="center" shrinkToFit="1"/>
    </xf>
    <xf numFmtId="0" fontId="4" fillId="0" borderId="0" xfId="57" applyFont="1" applyAlignment="1">
      <alignment horizontal="left" vertical="center"/>
    </xf>
    <xf numFmtId="188" fontId="4" fillId="0" borderId="234" xfId="57" applyNumberFormat="1" applyFont="1" applyBorder="1" applyAlignment="1">
      <alignment horizontal="right" vertical="center" shrinkToFit="1"/>
    </xf>
    <xf numFmtId="188" fontId="4" fillId="0" borderId="235" xfId="57" applyNumberFormat="1" applyFont="1" applyBorder="1" applyAlignment="1">
      <alignment horizontal="right" vertical="center" shrinkToFit="1"/>
    </xf>
    <xf numFmtId="188" fontId="4" fillId="0" borderId="236" xfId="57" applyNumberFormat="1" applyFont="1" applyBorder="1" applyAlignment="1">
      <alignment horizontal="right" vertical="center" shrinkToFit="1"/>
    </xf>
    <xf numFmtId="0" fontId="4" fillId="8" borderId="2" xfId="57" applyFont="1" applyFill="1" applyBorder="1" applyAlignment="1">
      <alignment horizontal="center" vertical="center"/>
    </xf>
    <xf numFmtId="0" fontId="4" fillId="0" borderId="60" xfId="57" applyFont="1" applyBorder="1" applyAlignment="1">
      <alignment horizontal="center" vertical="center" shrinkToFit="1"/>
    </xf>
    <xf numFmtId="0" fontId="18" fillId="9" borderId="279" xfId="57" applyFont="1" applyFill="1" applyBorder="1" applyAlignment="1">
      <alignment horizontal="left" vertical="center" shrinkToFit="1"/>
    </xf>
    <xf numFmtId="0" fontId="67" fillId="0" borderId="2" xfId="50" applyFont="1" applyBorder="1" applyAlignment="1">
      <alignment horizontal="center" vertical="center"/>
    </xf>
    <xf numFmtId="0" fontId="67" fillId="8" borderId="5" xfId="50" applyFont="1" applyFill="1" applyBorder="1" applyAlignment="1" applyProtection="1">
      <alignment horizontal="center" vertical="center" shrinkToFit="1"/>
      <protection locked="0"/>
    </xf>
    <xf numFmtId="0" fontId="67" fillId="8" borderId="12" xfId="50" applyFont="1" applyFill="1" applyBorder="1" applyAlignment="1" applyProtection="1">
      <alignment horizontal="center" vertical="center" shrinkToFit="1"/>
      <protection locked="0"/>
    </xf>
    <xf numFmtId="0" fontId="67" fillId="8" borderId="13" xfId="50" applyFont="1" applyFill="1" applyBorder="1" applyAlignment="1" applyProtection="1">
      <alignment horizontal="center" vertical="center" shrinkToFit="1"/>
      <protection locked="0"/>
    </xf>
    <xf numFmtId="0" fontId="67" fillId="8" borderId="2" xfId="50" applyFont="1" applyFill="1" applyBorder="1" applyAlignment="1" applyProtection="1">
      <alignment horizontal="center" vertical="center" shrinkToFit="1"/>
      <protection locked="0"/>
    </xf>
    <xf numFmtId="0" fontId="67" fillId="0" borderId="5" xfId="50" applyFont="1" applyBorder="1" applyAlignment="1">
      <alignment horizontal="center" vertical="center"/>
    </xf>
    <xf numFmtId="0" fontId="67" fillId="0" borderId="12" xfId="50" applyFont="1" applyBorder="1" applyAlignment="1">
      <alignment horizontal="center" vertical="center"/>
    </xf>
    <xf numFmtId="0" fontId="67" fillId="0" borderId="13" xfId="50" applyFont="1" applyBorder="1" applyAlignment="1">
      <alignment horizontal="center" vertical="center"/>
    </xf>
    <xf numFmtId="0" fontId="67" fillId="8" borderId="5" xfId="50" applyFont="1" applyFill="1" applyBorder="1" applyAlignment="1">
      <alignment horizontal="center" vertical="center"/>
    </xf>
    <xf numFmtId="0" fontId="67" fillId="8" borderId="12" xfId="50" applyFont="1" applyFill="1" applyBorder="1" applyAlignment="1">
      <alignment horizontal="center" vertical="center"/>
    </xf>
    <xf numFmtId="0" fontId="67" fillId="8" borderId="13" xfId="50" applyFont="1" applyFill="1" applyBorder="1" applyAlignment="1">
      <alignment horizontal="center" vertical="center"/>
    </xf>
    <xf numFmtId="182" fontId="76" fillId="0" borderId="122" xfId="50" applyNumberFormat="1" applyFont="1" applyBorder="1" applyAlignment="1">
      <alignment horizontal="center" vertical="center" shrinkToFit="1"/>
    </xf>
    <xf numFmtId="182" fontId="76" fillId="0" borderId="123" xfId="50" applyNumberFormat="1" applyFont="1" applyBorder="1" applyAlignment="1">
      <alignment horizontal="center" vertical="center" shrinkToFit="1"/>
    </xf>
    <xf numFmtId="182" fontId="76" fillId="0" borderId="65" xfId="50" applyNumberFormat="1" applyFont="1" applyBorder="1" applyAlignment="1">
      <alignment horizontal="right" vertical="center" shrinkToFit="1"/>
    </xf>
    <xf numFmtId="182" fontId="76" fillId="0" borderId="0" xfId="50" applyNumberFormat="1" applyFont="1" applyAlignment="1">
      <alignment horizontal="right" vertical="center" shrinkToFit="1"/>
    </xf>
    <xf numFmtId="182" fontId="76" fillId="0" borderId="10" xfId="50" applyNumberFormat="1" applyFont="1" applyBorder="1" applyAlignment="1">
      <alignment horizontal="right" vertical="center" shrinkToFit="1"/>
    </xf>
    <xf numFmtId="182" fontId="76" fillId="0" borderId="11" xfId="50" applyNumberFormat="1" applyFont="1" applyBorder="1" applyAlignment="1">
      <alignment horizontal="right" vertical="center" shrinkToFit="1"/>
    </xf>
    <xf numFmtId="182" fontId="76" fillId="0" borderId="44" xfId="50" applyNumberFormat="1" applyFont="1" applyBorder="1" applyAlignment="1">
      <alignment horizontal="right" vertical="center" shrinkToFit="1"/>
    </xf>
    <xf numFmtId="0" fontId="68" fillId="0" borderId="44" xfId="50" applyFont="1" applyBorder="1" applyAlignment="1">
      <alignment horizontal="center" vertical="center"/>
    </xf>
    <xf numFmtId="0" fontId="68" fillId="0" borderId="45" xfId="50" applyFont="1" applyBorder="1" applyAlignment="1">
      <alignment horizontal="center" vertical="center"/>
    </xf>
    <xf numFmtId="0" fontId="79" fillId="0" borderId="6" xfId="50" applyFont="1" applyBorder="1" applyAlignment="1">
      <alignment horizontal="center" vertical="center" shrinkToFit="1"/>
    </xf>
    <xf numFmtId="0" fontId="79" fillId="0" borderId="122" xfId="50" applyFont="1" applyBorder="1" applyAlignment="1">
      <alignment horizontal="center" vertical="center" shrinkToFit="1"/>
    </xf>
    <xf numFmtId="0" fontId="79" fillId="0" borderId="123" xfId="50" applyFont="1" applyBorder="1" applyAlignment="1">
      <alignment horizontal="center" vertical="center" shrinkToFit="1"/>
    </xf>
    <xf numFmtId="182" fontId="76" fillId="0" borderId="126" xfId="50" applyNumberFormat="1" applyFont="1" applyBorder="1" applyAlignment="1">
      <alignment horizontal="center" vertical="center" shrinkToFit="1"/>
    </xf>
    <xf numFmtId="182" fontId="76" fillId="0" borderId="175" xfId="50" applyNumberFormat="1" applyFont="1" applyBorder="1" applyAlignment="1">
      <alignment horizontal="right" vertical="center" shrinkToFit="1"/>
    </xf>
    <xf numFmtId="182" fontId="76" fillId="0" borderId="176" xfId="50" applyNumberFormat="1" applyFont="1" applyBorder="1" applyAlignment="1">
      <alignment horizontal="right" vertical="center" shrinkToFit="1"/>
    </xf>
    <xf numFmtId="182" fontId="76" fillId="0" borderId="177" xfId="50" applyNumberFormat="1" applyFont="1" applyBorder="1" applyAlignment="1">
      <alignment horizontal="right" vertical="center" shrinkToFit="1"/>
    </xf>
    <xf numFmtId="0" fontId="68" fillId="0" borderId="12" xfId="50" applyFont="1" applyBorder="1" applyAlignment="1">
      <alignment horizontal="center" vertical="center"/>
    </xf>
    <xf numFmtId="0" fontId="68" fillId="0" borderId="62" xfId="50" applyFont="1" applyBorder="1" applyAlignment="1">
      <alignment horizontal="center" vertical="center"/>
    </xf>
    <xf numFmtId="0" fontId="77" fillId="0" borderId="135" xfId="50" applyFont="1" applyBorder="1" applyAlignment="1">
      <alignment horizontal="center" vertical="center" wrapText="1" shrinkToFit="1"/>
    </xf>
    <xf numFmtId="0" fontId="77" fillId="0" borderId="53" xfId="50" applyFont="1" applyBorder="1" applyAlignment="1">
      <alignment horizontal="center" vertical="center" shrinkToFit="1"/>
    </xf>
    <xf numFmtId="0" fontId="77" fillId="0" borderId="60" xfId="50" applyFont="1" applyBorder="1" applyAlignment="1">
      <alignment horizontal="center" vertical="center" shrinkToFit="1"/>
    </xf>
    <xf numFmtId="0" fontId="68" fillId="0" borderId="280" xfId="50" applyFont="1" applyBorder="1" applyAlignment="1">
      <alignment horizontal="center" vertical="center"/>
    </xf>
    <xf numFmtId="0" fontId="68" fillId="0" borderId="281" xfId="50" applyFont="1" applyBorder="1" applyAlignment="1">
      <alignment horizontal="center" vertical="center"/>
    </xf>
    <xf numFmtId="0" fontId="68" fillId="0" borderId="282" xfId="50" applyFont="1" applyBorder="1" applyAlignment="1">
      <alignment horizontal="center" vertical="center"/>
    </xf>
    <xf numFmtId="183" fontId="76" fillId="0" borderId="12" xfId="50" applyNumberFormat="1" applyFont="1" applyBorder="1" applyAlignment="1">
      <alignment horizontal="right" vertical="center" shrinkToFit="1"/>
    </xf>
    <xf numFmtId="183" fontId="76" fillId="0" borderId="25" xfId="50" applyNumberFormat="1" applyFont="1" applyBorder="1" applyAlignment="1">
      <alignment horizontal="right" vertical="center" shrinkToFit="1"/>
    </xf>
    <xf numFmtId="183" fontId="76" fillId="0" borderId="14" xfId="50" applyNumberFormat="1" applyFont="1" applyBorder="1" applyAlignment="1">
      <alignment horizontal="right" vertical="center" shrinkToFit="1"/>
    </xf>
    <xf numFmtId="183" fontId="76" fillId="0" borderId="63" xfId="50" applyNumberFormat="1" applyFont="1" applyBorder="1" applyAlignment="1">
      <alignment horizontal="right" vertical="center" shrinkToFit="1"/>
    </xf>
    <xf numFmtId="183" fontId="76" fillId="0" borderId="181" xfId="50" applyNumberFormat="1" applyFont="1" applyBorder="1" applyAlignment="1">
      <alignment horizontal="right" vertical="center" shrinkToFit="1"/>
    </xf>
    <xf numFmtId="183" fontId="76" fillId="0" borderId="283" xfId="50" applyNumberFormat="1" applyFont="1" applyBorder="1" applyAlignment="1">
      <alignment horizontal="right" vertical="center" shrinkToFit="1"/>
    </xf>
    <xf numFmtId="183" fontId="76" fillId="0" borderId="284" xfId="50" applyNumberFormat="1" applyFont="1" applyBorder="1" applyAlignment="1">
      <alignment horizontal="right" vertical="center" shrinkToFit="1"/>
    </xf>
    <xf numFmtId="183" fontId="76" fillId="0" borderId="285" xfId="50" applyNumberFormat="1" applyFont="1" applyBorder="1" applyAlignment="1">
      <alignment horizontal="right" vertical="center" shrinkToFit="1"/>
    </xf>
    <xf numFmtId="0" fontId="68" fillId="0" borderId="28" xfId="50" applyFont="1" applyBorder="1" applyAlignment="1">
      <alignment horizontal="center" vertical="center"/>
    </xf>
    <xf numFmtId="0" fontId="68" fillId="0" borderId="2" xfId="50" applyFont="1" applyBorder="1" applyAlignment="1">
      <alignment horizontal="center" vertical="center"/>
    </xf>
    <xf numFmtId="183" fontId="76" fillId="0" borderId="25" xfId="50" applyNumberFormat="1" applyFont="1" applyBorder="1" applyAlignment="1">
      <alignment horizontal="right" vertical="center"/>
    </xf>
    <xf numFmtId="183" fontId="76" fillId="0" borderId="14" xfId="50" applyNumberFormat="1" applyFont="1" applyBorder="1" applyAlignment="1">
      <alignment horizontal="right" vertical="center"/>
    </xf>
    <xf numFmtId="0" fontId="68" fillId="0" borderId="14" xfId="50" applyFont="1" applyBorder="1" applyAlignment="1">
      <alignment horizontal="center" vertical="center"/>
    </xf>
    <xf numFmtId="0" fontId="68" fillId="0" borderId="181" xfId="50" applyFont="1" applyBorder="1" applyAlignment="1">
      <alignment horizontal="center" vertical="center"/>
    </xf>
    <xf numFmtId="183" fontId="76" fillId="8" borderId="5" xfId="50" applyNumberFormat="1" applyFont="1" applyFill="1" applyBorder="1" applyAlignment="1" applyProtection="1">
      <alignment horizontal="right" vertical="center" shrinkToFit="1"/>
      <protection locked="0"/>
    </xf>
    <xf numFmtId="183" fontId="76" fillId="8" borderId="12" xfId="50" applyNumberFormat="1" applyFont="1" applyFill="1" applyBorder="1" applyAlignment="1" applyProtection="1">
      <alignment horizontal="right" vertical="center" shrinkToFit="1"/>
      <protection locked="0"/>
    </xf>
    <xf numFmtId="183" fontId="76" fillId="8" borderId="62" xfId="50" applyNumberFormat="1" applyFont="1" applyFill="1" applyBorder="1" applyAlignment="1" applyProtection="1">
      <alignment horizontal="right" vertical="center" shrinkToFit="1"/>
      <protection locked="0"/>
    </xf>
    <xf numFmtId="183" fontId="76" fillId="8" borderId="63" xfId="50" applyNumberFormat="1" applyFont="1" applyFill="1" applyBorder="1" applyAlignment="1" applyProtection="1">
      <alignment horizontal="right" vertical="center" shrinkToFit="1"/>
      <protection locked="0"/>
    </xf>
    <xf numFmtId="183" fontId="76" fillId="8" borderId="234" xfId="50" applyNumberFormat="1" applyFont="1" applyFill="1" applyBorder="1" applyAlignment="1" applyProtection="1">
      <alignment horizontal="right" vertical="center" shrinkToFit="1"/>
      <protection locked="0"/>
    </xf>
    <xf numFmtId="183" fontId="76" fillId="8" borderId="235" xfId="50" applyNumberFormat="1" applyFont="1" applyFill="1" applyBorder="1" applyAlignment="1" applyProtection="1">
      <alignment horizontal="right" vertical="center" shrinkToFit="1"/>
      <protection locked="0"/>
    </xf>
    <xf numFmtId="183" fontId="76" fillId="8" borderId="236" xfId="50" applyNumberFormat="1" applyFont="1" applyFill="1" applyBorder="1" applyAlignment="1" applyProtection="1">
      <alignment horizontal="right" vertical="center" shrinkToFit="1"/>
      <protection locked="0"/>
    </xf>
    <xf numFmtId="183" fontId="76" fillId="8" borderId="25" xfId="50" applyNumberFormat="1" applyFont="1" applyFill="1" applyBorder="1" applyAlignment="1" applyProtection="1">
      <alignment horizontal="right" vertical="center"/>
      <protection locked="0"/>
    </xf>
    <xf numFmtId="183" fontId="76" fillId="8" borderId="14" xfId="50" applyNumberFormat="1" applyFont="1" applyFill="1" applyBorder="1" applyAlignment="1" applyProtection="1">
      <alignment horizontal="right" vertical="center"/>
      <protection locked="0"/>
    </xf>
    <xf numFmtId="183" fontId="76" fillId="8" borderId="14" xfId="50" applyNumberFormat="1" applyFont="1" applyFill="1" applyBorder="1" applyAlignment="1" applyProtection="1">
      <alignment horizontal="right" vertical="center" shrinkToFit="1"/>
      <protection locked="0"/>
    </xf>
    <xf numFmtId="0" fontId="77" fillId="0" borderId="136" xfId="50" applyFont="1" applyBorder="1" applyAlignment="1">
      <alignment horizontal="center" vertical="center" shrinkToFit="1"/>
    </xf>
    <xf numFmtId="0" fontId="77" fillId="0" borderId="14" xfId="50" applyFont="1" applyBorder="1" applyAlignment="1">
      <alignment horizontal="center" vertical="center" shrinkToFit="1"/>
    </xf>
    <xf numFmtId="0" fontId="77" fillId="0" borderId="27" xfId="50" applyFont="1" applyBorder="1" applyAlignment="1">
      <alignment horizontal="center" vertical="center" shrinkToFit="1"/>
    </xf>
    <xf numFmtId="0" fontId="78" fillId="0" borderId="5" xfId="50" applyFont="1" applyBorder="1" applyAlignment="1">
      <alignment horizontal="center" vertical="center" wrapText="1" shrinkToFit="1"/>
    </xf>
    <xf numFmtId="0" fontId="78" fillId="0" borderId="12" xfId="50" applyFont="1" applyBorder="1" applyAlignment="1">
      <alignment horizontal="center" vertical="center" shrinkToFit="1"/>
    </xf>
    <xf numFmtId="0" fontId="78" fillId="0" borderId="13" xfId="50" applyFont="1" applyBorder="1" applyAlignment="1">
      <alignment horizontal="center" vertical="center" shrinkToFit="1"/>
    </xf>
    <xf numFmtId="0" fontId="68" fillId="0" borderId="29" xfId="50" applyFont="1" applyBorder="1" applyAlignment="1">
      <alignment horizontal="center" vertical="center"/>
    </xf>
    <xf numFmtId="0" fontId="68" fillId="0" borderId="18" xfId="50" applyFont="1" applyBorder="1" applyAlignment="1">
      <alignment horizontal="center" vertical="center"/>
    </xf>
    <xf numFmtId="0" fontId="68" fillId="0" borderId="32" xfId="50" applyFont="1" applyBorder="1" applyAlignment="1">
      <alignment horizontal="center" vertical="center"/>
    </xf>
    <xf numFmtId="0" fontId="68" fillId="0" borderId="33" xfId="50" applyFont="1" applyBorder="1" applyAlignment="1">
      <alignment horizontal="center" vertical="center"/>
    </xf>
    <xf numFmtId="0" fontId="77" fillId="0" borderId="0" xfId="50" applyFont="1" applyAlignment="1">
      <alignment horizontal="center" vertical="center" shrinkToFit="1"/>
    </xf>
    <xf numFmtId="0" fontId="77" fillId="0" borderId="19" xfId="50" applyFont="1" applyBorder="1" applyAlignment="1">
      <alignment horizontal="center" vertical="center" shrinkToFit="1"/>
    </xf>
    <xf numFmtId="0" fontId="68" fillId="0" borderId="128" xfId="50" applyFont="1" applyBorder="1" applyAlignment="1">
      <alignment horizontal="center" vertical="center" shrinkToFit="1"/>
    </xf>
    <xf numFmtId="0" fontId="68" fillId="0" borderId="1" xfId="50" applyFont="1" applyBorder="1" applyAlignment="1">
      <alignment horizontal="center" vertical="center" shrinkToFit="1"/>
    </xf>
    <xf numFmtId="0" fontId="68" fillId="0" borderId="59" xfId="50" applyFont="1" applyBorder="1" applyAlignment="1">
      <alignment horizontal="center" vertical="center" shrinkToFit="1"/>
    </xf>
    <xf numFmtId="0" fontId="68" fillId="0" borderId="25" xfId="50" applyFont="1" applyBorder="1" applyAlignment="1">
      <alignment horizontal="center" vertical="center" shrinkToFit="1"/>
    </xf>
    <xf numFmtId="0" fontId="68" fillId="0" borderId="14" xfId="50" applyFont="1" applyBorder="1" applyAlignment="1">
      <alignment horizontal="center" vertical="center" shrinkToFit="1"/>
    </xf>
    <xf numFmtId="0" fontId="68" fillId="0" borderId="181" xfId="50" applyFont="1" applyBorder="1" applyAlignment="1">
      <alignment horizontal="center" vertical="center" shrinkToFit="1"/>
    </xf>
    <xf numFmtId="0" fontId="77" fillId="0" borderId="65" xfId="50" applyFont="1" applyBorder="1" applyAlignment="1">
      <alignment horizontal="center" vertical="center" shrinkToFit="1"/>
    </xf>
    <xf numFmtId="0" fontId="77" fillId="0" borderId="10" xfId="50" applyFont="1" applyBorder="1" applyAlignment="1">
      <alignment horizontal="center" vertical="center" shrinkToFit="1"/>
    </xf>
    <xf numFmtId="0" fontId="77" fillId="0" borderId="11" xfId="50" applyFont="1" applyBorder="1" applyAlignment="1">
      <alignment horizontal="center" vertical="center" shrinkToFit="1"/>
    </xf>
    <xf numFmtId="0" fontId="77" fillId="0" borderId="181" xfId="50" applyFont="1" applyBorder="1" applyAlignment="1">
      <alignment horizontal="center" vertical="center" shrinkToFit="1"/>
    </xf>
    <xf numFmtId="0" fontId="47" fillId="0" borderId="132" xfId="50" applyFont="1" applyBorder="1" applyAlignment="1">
      <alignment horizontal="center" vertical="center"/>
    </xf>
    <xf numFmtId="0" fontId="47" fillId="0" borderId="125" xfId="50" applyFont="1" applyBorder="1" applyAlignment="1">
      <alignment horizontal="center" vertical="center"/>
    </xf>
    <xf numFmtId="0" fontId="47" fillId="0" borderId="127" xfId="50" applyFont="1" applyBorder="1" applyAlignment="1">
      <alignment horizontal="center" vertical="center"/>
    </xf>
    <xf numFmtId="0" fontId="68" fillId="0" borderId="132" xfId="50" applyFont="1" applyBorder="1" applyAlignment="1">
      <alignment horizontal="center" vertical="center" shrinkToFit="1"/>
    </xf>
    <xf numFmtId="0" fontId="68" fillId="0" borderId="125" xfId="50" applyFont="1" applyBorder="1" applyAlignment="1">
      <alignment horizontal="center" vertical="center" shrinkToFit="1"/>
    </xf>
    <xf numFmtId="0" fontId="68" fillId="0" borderId="127" xfId="50" applyFont="1" applyBorder="1" applyAlignment="1">
      <alignment horizontal="center" vertical="center" shrinkToFit="1"/>
    </xf>
    <xf numFmtId="0" fontId="68" fillId="0" borderId="116" xfId="50" applyFont="1" applyBorder="1" applyAlignment="1">
      <alignment horizontal="center" vertical="center"/>
    </xf>
    <xf numFmtId="0" fontId="68" fillId="0" borderId="1" xfId="50" applyFont="1" applyBorder="1" applyAlignment="1">
      <alignment horizontal="center" vertical="center"/>
    </xf>
    <xf numFmtId="0" fontId="68" fillId="0" borderId="59" xfId="50" applyFont="1" applyBorder="1" applyAlignment="1">
      <alignment horizontal="center" vertical="center"/>
    </xf>
    <xf numFmtId="0" fontId="68" fillId="0" borderId="65" xfId="50" applyFont="1" applyBorder="1" applyAlignment="1">
      <alignment horizontal="center" vertical="center"/>
    </xf>
    <xf numFmtId="0" fontId="68" fillId="0" borderId="0" xfId="50" applyFont="1" applyAlignment="1">
      <alignment horizontal="center" vertical="center"/>
    </xf>
    <xf numFmtId="0" fontId="68" fillId="0" borderId="11" xfId="50" applyFont="1" applyBorder="1" applyAlignment="1">
      <alignment horizontal="center" vertical="center"/>
    </xf>
    <xf numFmtId="0" fontId="68" fillId="0" borderId="136" xfId="50" applyFont="1" applyBorder="1" applyAlignment="1">
      <alignment horizontal="center" vertical="center"/>
    </xf>
    <xf numFmtId="0" fontId="68" fillId="8" borderId="2" xfId="50" applyFont="1" applyFill="1" applyBorder="1" applyAlignment="1" applyProtection="1">
      <alignment horizontal="center" vertical="center" shrinkToFit="1"/>
      <protection locked="0"/>
    </xf>
    <xf numFmtId="0" fontId="68" fillId="0" borderId="5" xfId="50" applyFont="1" applyBorder="1" applyAlignment="1">
      <alignment horizontal="center" vertical="center"/>
    </xf>
    <xf numFmtId="0" fontId="68" fillId="0" borderId="13" xfId="50" applyFont="1" applyBorder="1" applyAlignment="1">
      <alignment horizontal="center" vertical="center"/>
    </xf>
    <xf numFmtId="0" fontId="68" fillId="8" borderId="5" xfId="50" applyFont="1" applyFill="1" applyBorder="1" applyAlignment="1">
      <alignment horizontal="center" vertical="center"/>
    </xf>
    <xf numFmtId="0" fontId="68" fillId="8" borderId="12" xfId="50" applyFont="1" applyFill="1" applyBorder="1" applyAlignment="1">
      <alignment horizontal="center" vertical="center"/>
    </xf>
    <xf numFmtId="0" fontId="68" fillId="8" borderId="13" xfId="50" applyFont="1" applyFill="1" applyBorder="1" applyAlignment="1">
      <alignment horizontal="center" vertical="center"/>
    </xf>
    <xf numFmtId="0" fontId="68" fillId="8" borderId="2" xfId="50" applyFont="1" applyFill="1" applyBorder="1" applyAlignment="1" applyProtection="1">
      <alignment horizontal="center" vertical="center"/>
      <protection locked="0"/>
    </xf>
    <xf numFmtId="0" fontId="68" fillId="8" borderId="5" xfId="50" applyFont="1" applyFill="1" applyBorder="1" applyAlignment="1" applyProtection="1">
      <alignment horizontal="center" vertical="center" shrinkToFit="1"/>
      <protection locked="0"/>
    </xf>
    <xf numFmtId="0" fontId="68" fillId="8" borderId="12" xfId="50" applyFont="1" applyFill="1" applyBorder="1" applyAlignment="1" applyProtection="1">
      <alignment horizontal="center" vertical="center" shrinkToFit="1"/>
      <protection locked="0"/>
    </xf>
    <xf numFmtId="0" fontId="68" fillId="8" borderId="13" xfId="50" applyFont="1" applyFill="1" applyBorder="1" applyAlignment="1" applyProtection="1">
      <alignment horizontal="center" vertical="center" shrinkToFit="1"/>
      <protection locked="0"/>
    </xf>
    <xf numFmtId="0" fontId="68" fillId="7" borderId="0" xfId="50" applyFont="1" applyFill="1" applyAlignment="1" applyProtection="1">
      <alignment horizontal="center" vertical="center" shrinkToFit="1"/>
      <protection locked="0"/>
    </xf>
    <xf numFmtId="0" fontId="0" fillId="0" borderId="0" xfId="59" applyFont="1" applyFill="1" applyBorder="1" applyAlignment="1">
      <alignment horizontal="left" vertical="center"/>
    </xf>
    <xf numFmtId="0" fontId="58" fillId="0" borderId="0" xfId="59" applyFont="1" applyFill="1" applyBorder="1" applyAlignment="1">
      <alignment horizontal="left" vertical="center"/>
    </xf>
    <xf numFmtId="0" fontId="82" fillId="0" borderId="117" xfId="59" applyFont="1" applyFill="1" applyBorder="1" applyAlignment="1">
      <alignment horizontal="center" vertical="center" textRotation="255" wrapText="1"/>
    </xf>
    <xf numFmtId="0" fontId="82" fillId="0" borderId="118" xfId="59" applyFont="1" applyFill="1" applyBorder="1" applyAlignment="1">
      <alignment horizontal="center" vertical="center" textRotation="255" wrapText="1"/>
    </xf>
    <xf numFmtId="0" fontId="82" fillId="0" borderId="131" xfId="59" applyFont="1" applyFill="1" applyBorder="1" applyAlignment="1">
      <alignment horizontal="center" vertical="center" textRotation="255" wrapText="1"/>
    </xf>
    <xf numFmtId="0" fontId="58" fillId="0" borderId="31" xfId="59" applyFont="1" applyFill="1" applyBorder="1" applyAlignment="1">
      <alignment horizontal="left" vertical="center"/>
    </xf>
    <xf numFmtId="0" fontId="58" fillId="0" borderId="49" xfId="59" applyFont="1" applyFill="1" applyBorder="1" applyAlignment="1">
      <alignment horizontal="left" vertical="center"/>
    </xf>
    <xf numFmtId="0" fontId="62" fillId="0" borderId="49" xfId="59" applyFont="1" applyFill="1" applyBorder="1" applyAlignment="1">
      <alignment horizontal="left" vertical="center" wrapText="1"/>
    </xf>
    <xf numFmtId="0" fontId="62" fillId="0" borderId="61" xfId="59" applyFont="1" applyFill="1" applyBorder="1" applyAlignment="1">
      <alignment horizontal="left" vertical="center" wrapText="1"/>
    </xf>
    <xf numFmtId="0" fontId="58" fillId="0" borderId="5" xfId="59" applyFont="1" applyFill="1" applyBorder="1" applyAlignment="1">
      <alignment horizontal="left" vertical="center"/>
    </xf>
    <xf numFmtId="0" fontId="58" fillId="0" borderId="12" xfId="59" applyFont="1" applyFill="1" applyBorder="1" applyAlignment="1">
      <alignment horizontal="left" vertical="center"/>
    </xf>
    <xf numFmtId="0" fontId="62" fillId="0" borderId="12" xfId="59" applyFont="1" applyFill="1" applyBorder="1" applyAlignment="1">
      <alignment horizontal="left" vertical="center" wrapText="1"/>
    </xf>
    <xf numFmtId="0" fontId="62" fillId="0" borderId="62" xfId="59" applyFont="1" applyFill="1" applyBorder="1" applyAlignment="1">
      <alignment horizontal="left" vertical="center" wrapText="1"/>
    </xf>
    <xf numFmtId="0" fontId="58" fillId="0" borderId="5" xfId="59" applyFont="1" applyBorder="1" applyAlignment="1">
      <alignment horizontal="left" vertical="center"/>
    </xf>
    <xf numFmtId="0" fontId="58" fillId="0" borderId="12" xfId="59" applyFont="1" applyBorder="1" applyAlignment="1">
      <alignment horizontal="left" vertical="center"/>
    </xf>
    <xf numFmtId="0" fontId="58" fillId="0" borderId="36" xfId="59" applyFont="1" applyFill="1" applyBorder="1" applyAlignment="1">
      <alignment horizontal="left" vertical="center"/>
    </xf>
    <xf numFmtId="0" fontId="58" fillId="0" borderId="44" xfId="59" applyFont="1" applyFill="1" applyBorder="1" applyAlignment="1">
      <alignment horizontal="left" vertical="center"/>
    </xf>
    <xf numFmtId="0" fontId="58" fillId="0" borderId="0" xfId="59" applyFont="1" applyFill="1" applyBorder="1" applyAlignment="1">
      <alignment horizontal="left" vertical="center" wrapText="1" shrinkToFit="1" readingOrder="1"/>
    </xf>
    <xf numFmtId="0" fontId="58" fillId="0" borderId="0" xfId="59" applyFont="1" applyFill="1" applyBorder="1" applyAlignment="1">
      <alignment horizontal="left" vertical="center" wrapText="1"/>
    </xf>
    <xf numFmtId="0" fontId="82" fillId="0" borderId="135" xfId="59" applyFont="1" applyFill="1" applyBorder="1" applyAlignment="1">
      <alignment horizontal="left" vertical="center" wrapText="1"/>
    </xf>
    <xf numFmtId="0" fontId="82" fillId="0" borderId="53" xfId="59" applyFont="1" applyFill="1" applyBorder="1" applyAlignment="1">
      <alignment horizontal="left" vertical="center" wrapText="1"/>
    </xf>
    <xf numFmtId="0" fontId="82" fillId="0" borderId="60" xfId="59" applyFont="1" applyFill="1" applyBorder="1" applyAlignment="1">
      <alignment horizontal="left" vertical="center" wrapText="1"/>
    </xf>
    <xf numFmtId="0" fontId="82" fillId="0" borderId="65" xfId="59" applyFont="1" applyFill="1" applyBorder="1" applyAlignment="1">
      <alignment horizontal="left" vertical="center" wrapText="1"/>
    </xf>
    <xf numFmtId="0" fontId="82" fillId="0" borderId="0" xfId="59" applyFont="1" applyFill="1" applyBorder="1" applyAlignment="1">
      <alignment horizontal="left" vertical="center" wrapText="1"/>
    </xf>
    <xf numFmtId="0" fontId="82" fillId="0" borderId="19" xfId="59" applyFont="1" applyFill="1" applyBorder="1" applyAlignment="1">
      <alignment horizontal="left" vertical="center" wrapText="1"/>
    </xf>
    <xf numFmtId="0" fontId="82" fillId="0" borderId="136" xfId="59" applyFont="1" applyFill="1" applyBorder="1" applyAlignment="1">
      <alignment horizontal="left" vertical="center" wrapText="1"/>
    </xf>
    <xf numFmtId="0" fontId="82" fillId="0" borderId="14" xfId="59" applyFont="1" applyFill="1" applyBorder="1" applyAlignment="1">
      <alignment horizontal="left" vertical="center" wrapText="1"/>
    </xf>
    <xf numFmtId="0" fontId="82" fillId="0" borderId="27" xfId="59" applyFont="1" applyFill="1" applyBorder="1" applyAlignment="1">
      <alignment horizontal="left" vertical="center" wrapText="1"/>
    </xf>
    <xf numFmtId="0" fontId="58" fillId="0" borderId="54" xfId="59" applyFont="1" applyFill="1" applyBorder="1" applyAlignment="1">
      <alignment horizontal="left" vertical="center" wrapText="1"/>
    </xf>
    <xf numFmtId="0" fontId="58" fillId="0" borderId="53" xfId="59" applyFont="1" applyFill="1" applyBorder="1" applyAlignment="1">
      <alignment horizontal="left" vertical="center" wrapText="1"/>
    </xf>
    <xf numFmtId="0" fontId="58" fillId="0" borderId="60" xfId="59" applyFont="1" applyFill="1" applyBorder="1" applyAlignment="1">
      <alignment horizontal="left" vertical="center" wrapText="1"/>
    </xf>
    <xf numFmtId="0" fontId="58" fillId="0" borderId="25" xfId="59" applyFont="1" applyFill="1" applyBorder="1" applyAlignment="1">
      <alignment horizontal="left" vertical="center" wrapText="1"/>
    </xf>
    <xf numFmtId="0" fontId="58" fillId="0" borderId="14" xfId="59" applyFont="1" applyFill="1" applyBorder="1" applyAlignment="1">
      <alignment horizontal="left" vertical="center" wrapText="1"/>
    </xf>
    <xf numFmtId="0" fontId="58" fillId="0" borderId="27" xfId="59" applyFont="1" applyFill="1" applyBorder="1" applyAlignment="1">
      <alignment horizontal="left" vertical="center" wrapText="1"/>
    </xf>
    <xf numFmtId="0" fontId="58" fillId="0" borderId="54" xfId="59" applyFont="1" applyFill="1" applyBorder="1" applyAlignment="1">
      <alignment horizontal="center" vertical="center"/>
    </xf>
    <xf numFmtId="0" fontId="58" fillId="0" borderId="53" xfId="59" applyFont="1" applyFill="1" applyBorder="1" applyAlignment="1">
      <alignment horizontal="center" vertical="center"/>
    </xf>
    <xf numFmtId="0" fontId="58" fillId="0" borderId="55" xfId="59" applyFont="1" applyFill="1" applyBorder="1" applyAlignment="1">
      <alignment horizontal="center" vertical="center"/>
    </xf>
    <xf numFmtId="0" fontId="58" fillId="0" borderId="25" xfId="59" applyFont="1" applyFill="1" applyBorder="1" applyAlignment="1">
      <alignment horizontal="center" vertical="center"/>
    </xf>
    <xf numFmtId="0" fontId="58" fillId="0" borderId="14" xfId="59" applyFont="1" applyFill="1" applyBorder="1" applyAlignment="1">
      <alignment horizontal="center" vertical="center"/>
    </xf>
    <xf numFmtId="0" fontId="58" fillId="0" borderId="181" xfId="59" applyFont="1" applyFill="1" applyBorder="1" applyAlignment="1">
      <alignment horizontal="center" vertical="center"/>
    </xf>
    <xf numFmtId="0" fontId="58" fillId="0" borderId="13" xfId="59" applyFont="1" applyFill="1" applyBorder="1" applyAlignment="1">
      <alignment horizontal="left" vertical="center"/>
    </xf>
    <xf numFmtId="0" fontId="62" fillId="0" borderId="36" xfId="59" applyFont="1" applyFill="1" applyBorder="1" applyAlignment="1">
      <alignment horizontal="left"/>
    </xf>
    <xf numFmtId="0" fontId="62" fillId="0" borderId="44" xfId="59" applyFont="1" applyFill="1" applyBorder="1" applyAlignment="1">
      <alignment horizontal="left"/>
    </xf>
    <xf numFmtId="0" fontId="62" fillId="0" borderId="45" xfId="59" applyFont="1" applyFill="1" applyBorder="1" applyAlignment="1">
      <alignment horizontal="left"/>
    </xf>
    <xf numFmtId="0" fontId="82" fillId="0" borderId="0" xfId="59" applyFont="1" applyFill="1" applyBorder="1" applyAlignment="1">
      <alignment horizontal="right" vertical="center"/>
    </xf>
    <xf numFmtId="0" fontId="59" fillId="0" borderId="0" xfId="59" applyFont="1" applyFill="1" applyBorder="1" applyAlignment="1">
      <alignment horizontal="center" vertical="center" wrapText="1"/>
    </xf>
    <xf numFmtId="0" fontId="59" fillId="0" borderId="0" xfId="59" applyFont="1" applyFill="1" applyBorder="1" applyAlignment="1">
      <alignment horizontal="center" vertical="center"/>
    </xf>
    <xf numFmtId="0" fontId="82" fillId="0" borderId="142" xfId="59" applyFont="1" applyFill="1" applyBorder="1" applyAlignment="1">
      <alignment horizontal="left" vertical="center"/>
    </xf>
    <xf numFmtId="0" fontId="82" fillId="0" borderId="49" xfId="59" applyFont="1" applyFill="1" applyBorder="1" applyAlignment="1">
      <alignment horizontal="left" vertical="center"/>
    </xf>
    <xf numFmtId="0" fontId="82" fillId="0" borderId="30" xfId="59" applyFont="1" applyFill="1" applyBorder="1" applyAlignment="1">
      <alignment horizontal="left" vertical="center"/>
    </xf>
    <xf numFmtId="0" fontId="82" fillId="0" borderId="31" xfId="59" applyFont="1" applyFill="1" applyBorder="1" applyAlignment="1">
      <alignment horizontal="center" vertical="center"/>
    </xf>
    <xf numFmtId="0" fontId="82" fillId="0" borderId="49" xfId="59" applyFont="1" applyFill="1" applyBorder="1" applyAlignment="1">
      <alignment horizontal="center" vertical="center"/>
    </xf>
    <xf numFmtId="0" fontId="82" fillId="0" borderId="61" xfId="59" applyFont="1" applyFill="1" applyBorder="1" applyAlignment="1">
      <alignment horizontal="center" vertical="center"/>
    </xf>
    <xf numFmtId="0" fontId="82" fillId="0" borderId="63" xfId="59" applyFont="1" applyFill="1" applyBorder="1" applyAlignment="1">
      <alignment horizontal="left" vertical="center"/>
    </xf>
    <xf numFmtId="0" fontId="82" fillId="0" borderId="12" xfId="59" applyFont="1" applyFill="1" applyBorder="1" applyAlignment="1">
      <alignment horizontal="left" vertical="center"/>
    </xf>
    <xf numFmtId="0" fontId="82" fillId="0" borderId="13" xfId="59" applyFont="1" applyFill="1" applyBorder="1" applyAlignment="1">
      <alignment horizontal="left" vertical="center"/>
    </xf>
    <xf numFmtId="0" fontId="58" fillId="0" borderId="5" xfId="59" applyFont="1" applyFill="1" applyBorder="1" applyAlignment="1">
      <alignment horizontal="center" vertical="center"/>
    </xf>
    <xf numFmtId="0" fontId="58" fillId="0" borderId="12" xfId="59" applyFont="1" applyFill="1" applyBorder="1" applyAlignment="1">
      <alignment horizontal="center" vertical="center"/>
    </xf>
    <xf numFmtId="0" fontId="58" fillId="0" borderId="62" xfId="59" applyFont="1" applyFill="1" applyBorder="1" applyAlignment="1">
      <alignment horizontal="center" vertical="center"/>
    </xf>
    <xf numFmtId="0" fontId="85" fillId="0" borderId="132" xfId="45" applyFont="1" applyBorder="1" applyAlignment="1">
      <alignment horizontal="center" vertical="center"/>
    </xf>
    <xf numFmtId="0" fontId="85" fillId="0" borderId="125" xfId="45" applyFont="1" applyBorder="1" applyAlignment="1">
      <alignment horizontal="center" vertical="center"/>
    </xf>
    <xf numFmtId="0" fontId="85" fillId="0" borderId="127" xfId="45" applyFont="1" applyBorder="1" applyAlignment="1">
      <alignment horizontal="center" vertical="center"/>
    </xf>
    <xf numFmtId="0" fontId="85" fillId="0" borderId="119" xfId="45" applyFont="1" applyBorder="1" applyAlignment="1">
      <alignment horizontal="center" vertical="center"/>
    </xf>
    <xf numFmtId="0" fontId="85" fillId="0" borderId="120" xfId="45" applyFont="1" applyBorder="1" applyAlignment="1">
      <alignment horizontal="center" vertical="center"/>
    </xf>
    <xf numFmtId="0" fontId="85" fillId="0" borderId="116" xfId="45" applyFont="1" applyBorder="1" applyAlignment="1">
      <alignment horizontal="left" vertical="center"/>
    </xf>
    <xf numFmtId="0" fontId="85" fillId="0" borderId="1" xfId="45" applyFont="1" applyBorder="1" applyAlignment="1">
      <alignment horizontal="left" vertical="center"/>
    </xf>
    <xf numFmtId="0" fontId="85" fillId="0" borderId="68" xfId="45" applyFont="1" applyBorder="1" applyAlignment="1">
      <alignment horizontal="left" vertical="center"/>
    </xf>
    <xf numFmtId="0" fontId="85" fillId="0" borderId="16" xfId="45" applyFont="1" applyBorder="1" applyAlignment="1">
      <alignment horizontal="left" vertical="center"/>
    </xf>
    <xf numFmtId="0" fontId="85" fillId="4" borderId="116" xfId="45" applyFont="1" applyFill="1" applyBorder="1" applyAlignment="1">
      <alignment horizontal="center" vertical="center"/>
    </xf>
    <xf numFmtId="0" fontId="85" fillId="4" borderId="1" xfId="45" applyFont="1" applyFill="1" applyBorder="1" applyAlignment="1">
      <alignment horizontal="center" vertical="center"/>
    </xf>
    <xf numFmtId="0" fontId="85" fillId="4" borderId="59" xfId="45" applyFont="1" applyFill="1" applyBorder="1" applyAlignment="1">
      <alignment horizontal="center" vertical="center"/>
    </xf>
    <xf numFmtId="0" fontId="85" fillId="4" borderId="68" xfId="45" applyFont="1" applyFill="1" applyBorder="1" applyAlignment="1">
      <alignment horizontal="center" vertical="center"/>
    </xf>
    <xf numFmtId="0" fontId="85" fillId="4" borderId="16" xfId="45" applyFont="1" applyFill="1" applyBorder="1" applyAlignment="1">
      <alignment horizontal="center" vertical="center"/>
    </xf>
    <xf numFmtId="0" fontId="85" fillId="4" borderId="17" xfId="45" applyFont="1" applyFill="1" applyBorder="1" applyAlignment="1">
      <alignment horizontal="center" vertical="center"/>
    </xf>
    <xf numFmtId="0" fontId="85" fillId="0" borderId="132" xfId="45" applyFont="1" applyBorder="1" applyAlignment="1">
      <alignment horizontal="center" vertical="center" wrapText="1"/>
    </xf>
    <xf numFmtId="0" fontId="85" fillId="0" borderId="125" xfId="45" applyFont="1" applyBorder="1" applyAlignment="1">
      <alignment horizontal="center" vertical="center" wrapText="1"/>
    </xf>
    <xf numFmtId="0" fontId="85" fillId="0" borderId="127" xfId="45" applyFont="1" applyBorder="1" applyAlignment="1">
      <alignment horizontal="center" vertical="center" wrapText="1"/>
    </xf>
    <xf numFmtId="0" fontId="94" fillId="0" borderId="27" xfId="45" applyFont="1" applyBorder="1" applyAlignment="1">
      <alignment horizontal="left" vertical="center" wrapText="1"/>
    </xf>
    <xf numFmtId="0" fontId="94" fillId="0" borderId="85" xfId="45" applyFont="1" applyBorder="1" applyAlignment="1">
      <alignment horizontal="left" vertical="center" wrapText="1"/>
    </xf>
    <xf numFmtId="0" fontId="94" fillId="0" borderId="35" xfId="45" applyFont="1" applyBorder="1" applyAlignment="1">
      <alignment horizontal="left" vertical="center" wrapText="1"/>
    </xf>
    <xf numFmtId="0" fontId="94" fillId="0" borderId="4" xfId="45" applyFont="1" applyBorder="1" applyAlignment="1">
      <alignment horizontal="left" vertical="center" wrapText="1"/>
    </xf>
    <xf numFmtId="0" fontId="92" fillId="0" borderId="31" xfId="45" applyFont="1" applyFill="1" applyBorder="1" applyAlignment="1">
      <alignment horizontal="center" vertical="center" wrapText="1"/>
    </xf>
    <xf numFmtId="0" fontId="92" fillId="0" borderId="36" xfId="45" applyFont="1" applyFill="1" applyBorder="1" applyAlignment="1">
      <alignment horizontal="center" vertical="center" wrapText="1"/>
    </xf>
    <xf numFmtId="0" fontId="98" fillId="0" borderId="29" xfId="56" applyFont="1" applyFill="1" applyBorder="1" applyAlignment="1">
      <alignment horizontal="center" vertical="top" wrapText="1"/>
    </xf>
    <xf numFmtId="0" fontId="98" fillId="0" borderId="32" xfId="56" applyFont="1" applyFill="1" applyBorder="1" applyAlignment="1">
      <alignment horizontal="center" vertical="top" wrapText="1"/>
    </xf>
    <xf numFmtId="0" fontId="98" fillId="0" borderId="132" xfId="45" applyFont="1" applyBorder="1" applyAlignment="1">
      <alignment horizontal="center" vertical="center" wrapText="1"/>
    </xf>
    <xf numFmtId="0" fontId="98" fillId="0" borderId="125" xfId="45" applyFont="1" applyBorder="1" applyAlignment="1">
      <alignment horizontal="center" vertical="center" wrapText="1"/>
    </xf>
    <xf numFmtId="0" fontId="98" fillId="0" borderId="127" xfId="45" applyFont="1" applyBorder="1" applyAlignment="1">
      <alignment horizontal="center" vertical="center" wrapText="1"/>
    </xf>
    <xf numFmtId="0" fontId="86" fillId="0" borderId="34" xfId="56" applyFont="1" applyFill="1" applyBorder="1" applyAlignment="1">
      <alignment horizontal="center" vertical="center" wrapText="1"/>
    </xf>
    <xf numFmtId="0" fontId="86" fillId="0" borderId="37" xfId="56" applyFont="1" applyFill="1" applyBorder="1" applyAlignment="1">
      <alignment horizontal="center" vertical="center" wrapText="1"/>
    </xf>
    <xf numFmtId="0" fontId="85" fillId="4" borderId="63" xfId="45" applyFont="1" applyFill="1" applyBorder="1" applyAlignment="1">
      <alignment horizontal="center" vertical="center"/>
    </xf>
    <xf numFmtId="0" fontId="85" fillId="4" borderId="62" xfId="45" applyFont="1" applyFill="1" applyBorder="1" applyAlignment="1">
      <alignment horizontal="center" vertical="center"/>
    </xf>
    <xf numFmtId="0" fontId="85" fillId="0" borderId="53" xfId="45" applyFont="1" applyBorder="1" applyAlignment="1">
      <alignment horizontal="center" vertical="center" shrinkToFit="1"/>
    </xf>
    <xf numFmtId="0" fontId="85" fillId="0" borderId="60" xfId="45" applyFont="1" applyBorder="1" applyAlignment="1">
      <alignment horizontal="center" vertical="center" shrinkToFit="1"/>
    </xf>
    <xf numFmtId="0" fontId="85" fillId="0" borderId="36" xfId="45" applyFont="1" applyBorder="1" applyAlignment="1">
      <alignment horizontal="center" vertical="center" wrapText="1" shrinkToFit="1"/>
    </xf>
    <xf numFmtId="0" fontId="85" fillId="0" borderId="44" xfId="45" applyFont="1" applyBorder="1" applyAlignment="1">
      <alignment horizontal="center" vertical="center" wrapText="1" shrinkToFit="1"/>
    </xf>
    <xf numFmtId="0" fontId="85" fillId="0" borderId="45" xfId="45" applyFont="1" applyBorder="1" applyAlignment="1">
      <alignment horizontal="center" vertical="center" wrapText="1" shrinkToFit="1"/>
    </xf>
    <xf numFmtId="0" fontId="85" fillId="4" borderId="135" xfId="45" applyFont="1" applyFill="1" applyBorder="1" applyAlignment="1">
      <alignment horizontal="center" vertical="center"/>
    </xf>
    <xf numFmtId="0" fontId="85" fillId="4" borderId="55" xfId="45" applyFont="1" applyFill="1" applyBorder="1" applyAlignment="1">
      <alignment horizontal="center" vertical="center"/>
    </xf>
    <xf numFmtId="0" fontId="85" fillId="0" borderId="14" xfId="45" applyFont="1" applyBorder="1" applyAlignment="1">
      <alignment horizontal="center" vertical="center" shrinkToFit="1"/>
    </xf>
    <xf numFmtId="0" fontId="85" fillId="0" borderId="27" xfId="45" applyFont="1" applyBorder="1" applyAlignment="1">
      <alignment horizontal="center" vertical="center" shrinkToFit="1"/>
    </xf>
    <xf numFmtId="0" fontId="85" fillId="0" borderId="31" xfId="45" applyFont="1" applyBorder="1" applyAlignment="1">
      <alignment horizontal="left" vertical="center" wrapText="1" shrinkToFit="1"/>
    </xf>
    <xf numFmtId="0" fontId="85" fillId="0" borderId="49" xfId="45" applyFont="1" applyBorder="1" applyAlignment="1">
      <alignment horizontal="left" vertical="center" wrapText="1" shrinkToFit="1"/>
    </xf>
    <xf numFmtId="0" fontId="85" fillId="0" borderId="61" xfId="45" applyFont="1" applyBorder="1" applyAlignment="1">
      <alignment horizontal="left" vertical="center" wrapText="1" shrinkToFit="1"/>
    </xf>
    <xf numFmtId="0" fontId="85" fillId="4" borderId="136" xfId="45" applyFont="1" applyFill="1" applyBorder="1" applyAlignment="1">
      <alignment horizontal="center" vertical="center"/>
    </xf>
    <xf numFmtId="0" fontId="85" fillId="4" borderId="181" xfId="45" applyFont="1" applyFill="1" applyBorder="1" applyAlignment="1">
      <alignment horizontal="center" vertical="center"/>
    </xf>
    <xf numFmtId="0" fontId="85" fillId="0" borderId="11" xfId="45" applyFont="1" applyBorder="1" applyAlignment="1">
      <alignment horizontal="center" vertical="center"/>
    </xf>
    <xf numFmtId="0" fontId="85" fillId="0" borderId="12" xfId="45" applyFont="1" applyBorder="1" applyAlignment="1">
      <alignment horizontal="center" vertical="center" shrinkToFit="1"/>
    </xf>
    <xf numFmtId="0" fontId="85" fillId="0" borderId="13" xfId="45" applyFont="1" applyBorder="1" applyAlignment="1">
      <alignment horizontal="center" vertical="center" shrinkToFit="1"/>
    </xf>
    <xf numFmtId="0" fontId="85" fillId="0" borderId="5" xfId="45" applyFont="1" applyBorder="1" applyAlignment="1">
      <alignment horizontal="left" vertical="center" wrapText="1" shrinkToFit="1"/>
    </xf>
    <xf numFmtId="0" fontId="85" fillId="0" borderId="12" xfId="45" applyFont="1" applyBorder="1" applyAlignment="1">
      <alignment horizontal="left" vertical="center" wrapText="1" shrinkToFit="1"/>
    </xf>
    <xf numFmtId="0" fontId="85" fillId="0" borderId="62" xfId="45" applyFont="1" applyBorder="1" applyAlignment="1">
      <alignment horizontal="left" vertical="center" wrapText="1" shrinkToFit="1"/>
    </xf>
    <xf numFmtId="0" fontId="92" fillId="0" borderId="0" xfId="45" applyFont="1" applyBorder="1" applyAlignment="1">
      <alignment horizontal="right" vertical="center"/>
    </xf>
    <xf numFmtId="0" fontId="85" fillId="11" borderId="132" xfId="45" applyFont="1" applyFill="1" applyBorder="1" applyAlignment="1">
      <alignment horizontal="center" vertical="center"/>
    </xf>
    <xf numFmtId="0" fontId="85" fillId="11" borderId="127" xfId="45" applyFont="1" applyFill="1" applyBorder="1" applyAlignment="1">
      <alignment horizontal="center" vertical="center"/>
    </xf>
    <xf numFmtId="0" fontId="92" fillId="4" borderId="132" xfId="45" applyFont="1" applyFill="1" applyBorder="1" applyAlignment="1">
      <alignment horizontal="center" vertical="center"/>
    </xf>
    <xf numFmtId="0" fontId="92" fillId="4" borderId="125" xfId="45" applyFont="1" applyFill="1" applyBorder="1" applyAlignment="1">
      <alignment horizontal="center" vertical="center"/>
    </xf>
    <xf numFmtId="0" fontId="92" fillId="4" borderId="127" xfId="45" applyFont="1" applyFill="1" applyBorder="1" applyAlignment="1">
      <alignment horizontal="center" vertical="center"/>
    </xf>
    <xf numFmtId="0" fontId="98" fillId="0" borderId="116" xfId="45" applyFont="1" applyBorder="1" applyAlignment="1">
      <alignment horizontal="center" vertical="center" wrapText="1"/>
    </xf>
    <xf numFmtId="0" fontId="98" fillId="0" borderId="59" xfId="45" applyFont="1" applyBorder="1" applyAlignment="1">
      <alignment horizontal="center" vertical="center"/>
    </xf>
    <xf numFmtId="0" fontId="98" fillId="0" borderId="65" xfId="45" applyFont="1" applyBorder="1" applyAlignment="1">
      <alignment horizontal="center" vertical="center"/>
    </xf>
    <xf numFmtId="0" fontId="98" fillId="0" borderId="11" xfId="45" applyFont="1" applyBorder="1" applyAlignment="1">
      <alignment horizontal="center" vertical="center"/>
    </xf>
    <xf numFmtId="0" fontId="85" fillId="0" borderId="116" xfId="45" applyFont="1" applyBorder="1" applyAlignment="1">
      <alignment horizontal="center" vertical="center" wrapText="1" shrinkToFit="1"/>
    </xf>
    <xf numFmtId="0" fontId="98" fillId="0" borderId="1" xfId="45" applyFont="1" applyBorder="1" applyAlignment="1">
      <alignment horizontal="center" vertical="center" shrinkToFit="1"/>
    </xf>
    <xf numFmtId="0" fontId="98" fillId="0" borderId="139" xfId="45" applyFont="1" applyBorder="1" applyAlignment="1">
      <alignment horizontal="center" vertical="center" shrinkToFit="1"/>
    </xf>
    <xf numFmtId="0" fontId="98" fillId="0" borderId="68" xfId="45" applyFont="1" applyBorder="1" applyAlignment="1">
      <alignment horizontal="center" vertical="center" shrinkToFit="1"/>
    </xf>
    <xf numFmtId="0" fontId="98" fillId="0" borderId="16" xfId="45" applyFont="1" applyBorder="1" applyAlignment="1">
      <alignment horizontal="center" vertical="center" shrinkToFit="1"/>
    </xf>
    <xf numFmtId="0" fontId="98" fillId="0" borderId="140" xfId="45" applyFont="1" applyBorder="1" applyAlignment="1">
      <alignment horizontal="center" vertical="center" shrinkToFit="1"/>
    </xf>
    <xf numFmtId="0" fontId="85" fillId="0" borderId="128" xfId="45" applyFont="1" applyBorder="1" applyAlignment="1">
      <alignment horizontal="center" vertical="center"/>
    </xf>
    <xf numFmtId="0" fontId="85" fillId="0" borderId="1" xfId="45" applyFont="1" applyBorder="1" applyAlignment="1">
      <alignment horizontal="center" vertical="center"/>
    </xf>
    <xf numFmtId="0" fontId="85" fillId="0" borderId="59" xfId="45" applyFont="1" applyBorder="1" applyAlignment="1">
      <alignment horizontal="center" vertical="center"/>
    </xf>
    <xf numFmtId="0" fontId="85" fillId="0" borderId="15" xfId="45" applyFont="1" applyBorder="1" applyAlignment="1">
      <alignment horizontal="center" vertical="center"/>
    </xf>
    <xf numFmtId="0" fontId="85" fillId="0" borderId="16" xfId="45" applyFont="1" applyBorder="1" applyAlignment="1">
      <alignment horizontal="center" vertical="center"/>
    </xf>
    <xf numFmtId="0" fontId="85" fillId="0" borderId="17" xfId="45" applyFont="1" applyBorder="1" applyAlignment="1">
      <alignment horizontal="center" vertical="center"/>
    </xf>
    <xf numFmtId="0" fontId="85" fillId="0" borderId="116" xfId="45" applyFont="1" applyBorder="1" applyAlignment="1">
      <alignment horizontal="center" vertical="center" wrapText="1"/>
    </xf>
    <xf numFmtId="0" fontId="85" fillId="0" borderId="1" xfId="45" applyFont="1" applyBorder="1" applyAlignment="1">
      <alignment horizontal="center" vertical="center" wrapText="1"/>
    </xf>
    <xf numFmtId="0" fontId="85" fillId="0" borderId="59" xfId="45" applyFont="1" applyBorder="1" applyAlignment="1">
      <alignment horizontal="center" vertical="center" wrapText="1"/>
    </xf>
    <xf numFmtId="0" fontId="85" fillId="0" borderId="68" xfId="45" applyFont="1" applyBorder="1" applyAlignment="1">
      <alignment horizontal="center" vertical="center" wrapText="1"/>
    </xf>
    <xf numFmtId="0" fontId="85" fillId="0" borderId="16" xfId="45" applyFont="1" applyBorder="1" applyAlignment="1">
      <alignment horizontal="center" vertical="center" wrapText="1"/>
    </xf>
    <xf numFmtId="0" fontId="85" fillId="0" borderId="17" xfId="45" applyFont="1" applyBorder="1" applyAlignment="1">
      <alignment horizontal="center" vertical="center" wrapText="1"/>
    </xf>
    <xf numFmtId="0" fontId="85" fillId="0" borderId="0" xfId="45" applyFont="1" applyBorder="1" applyAlignment="1">
      <alignment horizontal="left" vertical="center"/>
    </xf>
    <xf numFmtId="0" fontId="93" fillId="0" borderId="0" xfId="45" applyFont="1" applyBorder="1" applyAlignment="1">
      <alignment horizontal="left" vertical="center" wrapText="1"/>
    </xf>
    <xf numFmtId="0" fontId="93" fillId="0" borderId="0" xfId="45" applyFont="1" applyBorder="1" applyAlignment="1">
      <alignment horizontal="left" vertical="center"/>
    </xf>
    <xf numFmtId="0" fontId="85" fillId="4" borderId="132" xfId="45" applyFont="1" applyFill="1" applyBorder="1" applyAlignment="1">
      <alignment horizontal="center" vertical="center"/>
    </xf>
    <xf numFmtId="0" fontId="85" fillId="4" borderId="125" xfId="45" applyFont="1" applyFill="1" applyBorder="1" applyAlignment="1">
      <alignment horizontal="center" vertical="center"/>
    </xf>
    <xf numFmtId="0" fontId="85" fillId="4" borderId="127" xfId="45" applyFont="1" applyFill="1" applyBorder="1" applyAlignment="1">
      <alignment horizontal="center" vertical="center"/>
    </xf>
    <xf numFmtId="0" fontId="85" fillId="0" borderId="5" xfId="45" applyFont="1" applyBorder="1" applyAlignment="1">
      <alignment horizontal="center" vertical="center"/>
    </xf>
    <xf numFmtId="0" fontId="85" fillId="0" borderId="12" xfId="45" applyFont="1" applyBorder="1" applyAlignment="1">
      <alignment horizontal="center" vertical="center"/>
    </xf>
    <xf numFmtId="0" fontId="85" fillId="0" borderId="13" xfId="45" applyFont="1" applyBorder="1" applyAlignment="1">
      <alignment horizontal="center" vertical="center"/>
    </xf>
    <xf numFmtId="0" fontId="85" fillId="0" borderId="0" xfId="45" applyFont="1" applyBorder="1" applyAlignment="1">
      <alignment horizontal="right" vertical="top"/>
    </xf>
    <xf numFmtId="0" fontId="85" fillId="0" borderId="0" xfId="45" applyFont="1" applyBorder="1" applyAlignment="1">
      <alignment horizontal="center" vertical="center"/>
    </xf>
    <xf numFmtId="0" fontId="91" fillId="0" borderId="0" xfId="45" applyFont="1" applyBorder="1" applyAlignment="1">
      <alignment horizontal="center" vertical="center"/>
    </xf>
    <xf numFmtId="0" fontId="85" fillId="0" borderId="12" xfId="45" applyFont="1" applyBorder="1" applyAlignment="1">
      <alignment horizontal="left" vertical="center"/>
    </xf>
    <xf numFmtId="0" fontId="85" fillId="0" borderId="13" xfId="45" applyFont="1" applyBorder="1" applyAlignment="1">
      <alignment horizontal="left" vertical="center"/>
    </xf>
    <xf numFmtId="0" fontId="87" fillId="0" borderId="0" xfId="47" applyFont="1" applyAlignment="1">
      <alignment horizontal="right" vertical="center"/>
    </xf>
    <xf numFmtId="0" fontId="85" fillId="0" borderId="0" xfId="47" applyFont="1" applyBorder="1" applyAlignment="1">
      <alignment horizontal="right" vertical="top"/>
    </xf>
    <xf numFmtId="0" fontId="59" fillId="0" borderId="0" xfId="46" applyFont="1" applyAlignment="1">
      <alignment horizontal="center" vertical="center"/>
    </xf>
    <xf numFmtId="0" fontId="82" fillId="0" borderId="31" xfId="47" applyFont="1" applyBorder="1" applyAlignment="1">
      <alignment horizontal="center" vertical="center"/>
    </xf>
    <xf numFmtId="0" fontId="82" fillId="0" borderId="49" xfId="47" applyFont="1" applyBorder="1" applyAlignment="1">
      <alignment horizontal="center" vertical="center"/>
    </xf>
    <xf numFmtId="0" fontId="82" fillId="0" borderId="61" xfId="47" applyFont="1" applyBorder="1" applyAlignment="1">
      <alignment horizontal="center" vertical="center"/>
    </xf>
    <xf numFmtId="0" fontId="87" fillId="0" borderId="36" xfId="47" applyFont="1" applyBorder="1" applyAlignment="1">
      <alignment horizontal="center" vertical="center"/>
    </xf>
    <xf numFmtId="0" fontId="87" fillId="0" borderId="44" xfId="47" applyFont="1" applyBorder="1" applyAlignment="1">
      <alignment horizontal="center" vertical="center"/>
    </xf>
    <xf numFmtId="0" fontId="87" fillId="0" borderId="45" xfId="47" applyFont="1" applyBorder="1" applyAlignment="1">
      <alignment horizontal="center" vertical="center"/>
    </xf>
    <xf numFmtId="0" fontId="82" fillId="0" borderId="116" xfId="60" applyFont="1" applyBorder="1" applyAlignment="1">
      <alignment horizontal="left" vertical="center" wrapText="1"/>
    </xf>
    <xf numFmtId="0" fontId="82" fillId="0" borderId="1" xfId="60" applyFont="1" applyBorder="1" applyAlignment="1">
      <alignment horizontal="left" vertical="center" wrapText="1"/>
    </xf>
    <xf numFmtId="0" fontId="82" fillId="0" borderId="59" xfId="60" applyFont="1" applyBorder="1" applyAlignment="1">
      <alignment horizontal="left" vertical="center" wrapText="1"/>
    </xf>
    <xf numFmtId="0" fontId="82" fillId="0" borderId="88" xfId="60" applyFont="1" applyBorder="1" applyAlignment="1">
      <alignment horizontal="center" vertical="center" wrapText="1"/>
    </xf>
    <xf numFmtId="0" fontId="82" fillId="0" borderId="174" xfId="60" applyFont="1" applyBorder="1" applyAlignment="1">
      <alignment horizontal="center" vertical="center" wrapText="1"/>
    </xf>
    <xf numFmtId="0" fontId="82" fillId="0" borderId="38" xfId="60" applyFont="1" applyBorder="1" applyAlignment="1">
      <alignment horizontal="center" vertical="center" wrapText="1"/>
    </xf>
    <xf numFmtId="0" fontId="82" fillId="0" borderId="54" xfId="60" applyFont="1" applyBorder="1" applyAlignment="1">
      <alignment horizontal="center" vertical="center" wrapText="1"/>
    </xf>
    <xf numFmtId="0" fontId="82" fillId="0" borderId="53" xfId="60" applyFont="1" applyBorder="1" applyAlignment="1">
      <alignment horizontal="center" vertical="center" wrapText="1"/>
    </xf>
    <xf numFmtId="0" fontId="82" fillId="0" borderId="60" xfId="60" applyFont="1" applyBorder="1" applyAlignment="1">
      <alignment horizontal="center" vertical="center" wrapText="1"/>
    </xf>
    <xf numFmtId="0" fontId="82" fillId="0" borderId="10" xfId="60" applyFont="1" applyBorder="1" applyAlignment="1">
      <alignment horizontal="center" vertical="center" wrapText="1"/>
    </xf>
    <xf numFmtId="0" fontId="82" fillId="0" borderId="0" xfId="60" applyFont="1" applyBorder="1" applyAlignment="1">
      <alignment horizontal="center" vertical="center" wrapText="1"/>
    </xf>
    <xf numFmtId="0" fontId="82" fillId="0" borderId="19" xfId="60" applyFont="1" applyBorder="1" applyAlignment="1">
      <alignment horizontal="center" vertical="center" wrapText="1"/>
    </xf>
    <xf numFmtId="0" fontId="82" fillId="0" borderId="25" xfId="60" applyFont="1" applyBorder="1" applyAlignment="1">
      <alignment horizontal="center" vertical="center" wrapText="1"/>
    </xf>
    <xf numFmtId="0" fontId="82" fillId="0" borderId="14" xfId="60" applyFont="1" applyBorder="1" applyAlignment="1">
      <alignment horizontal="center" vertical="center" wrapText="1"/>
    </xf>
    <xf numFmtId="0" fontId="82" fillId="0" borderId="27" xfId="60" applyFont="1" applyBorder="1" applyAlignment="1">
      <alignment horizontal="center" vertical="center" wrapText="1"/>
    </xf>
    <xf numFmtId="0" fontId="82" fillId="0" borderId="3" xfId="60" applyFont="1" applyBorder="1" applyAlignment="1">
      <alignment horizontal="center" vertical="center" textRotation="255" wrapText="1"/>
    </xf>
    <xf numFmtId="0" fontId="82" fillId="0" borderId="43" xfId="60" applyFont="1" applyBorder="1" applyAlignment="1">
      <alignment horizontal="center" vertical="center" textRotation="255" wrapText="1"/>
    </xf>
    <xf numFmtId="0" fontId="82" fillId="0" borderId="54" xfId="60" applyFont="1" applyBorder="1" applyAlignment="1">
      <alignment horizontal="left" vertical="center" wrapText="1"/>
    </xf>
    <xf numFmtId="0" fontId="82" fillId="0" borderId="53" xfId="60" applyFont="1" applyBorder="1" applyAlignment="1">
      <alignment horizontal="left" vertical="center" wrapText="1"/>
    </xf>
    <xf numFmtId="0" fontId="82" fillId="0" borderId="55" xfId="60" applyFont="1" applyBorder="1" applyAlignment="1">
      <alignment horizontal="left" vertical="center" wrapText="1"/>
    </xf>
    <xf numFmtId="0" fontId="82" fillId="0" borderId="11" xfId="60" applyFont="1" applyBorder="1" applyAlignment="1">
      <alignment horizontal="center" vertical="center" wrapText="1"/>
    </xf>
    <xf numFmtId="0" fontId="82" fillId="0" borderId="2" xfId="60" applyFont="1" applyBorder="1" applyAlignment="1">
      <alignment horizontal="center" vertical="center" wrapText="1"/>
    </xf>
    <xf numFmtId="0" fontId="82" fillId="0" borderId="33" xfId="60" applyFont="1" applyBorder="1" applyAlignment="1">
      <alignment horizontal="center" vertical="center" wrapText="1"/>
    </xf>
    <xf numFmtId="0" fontId="84" fillId="0" borderId="2" xfId="60" applyFont="1" applyBorder="1" applyAlignment="1">
      <alignment horizontal="center" vertical="center" wrapText="1"/>
    </xf>
    <xf numFmtId="0" fontId="82" fillId="0" borderId="85" xfId="60" applyFont="1" applyBorder="1" applyAlignment="1">
      <alignment horizontal="center" vertical="center" textRotation="255" wrapText="1"/>
    </xf>
    <xf numFmtId="0" fontId="82" fillId="0" borderId="28" xfId="46" applyFont="1" applyBorder="1" applyAlignment="1">
      <alignment horizontal="center" vertical="center"/>
    </xf>
    <xf numFmtId="0" fontId="82" fillId="0" borderId="34" xfId="46" applyFont="1" applyBorder="1" applyAlignment="1">
      <alignment horizontal="center" vertical="center"/>
    </xf>
    <xf numFmtId="0" fontId="82" fillId="0" borderId="54" xfId="46" applyFont="1" applyBorder="1" applyAlignment="1">
      <alignment horizontal="center" vertical="center"/>
    </xf>
    <xf numFmtId="0" fontId="82" fillId="0" borderId="53" xfId="46" applyFont="1" applyBorder="1" applyAlignment="1">
      <alignment horizontal="center" vertical="center"/>
    </xf>
    <xf numFmtId="0" fontId="82" fillId="0" borderId="60" xfId="46" applyFont="1" applyBorder="1" applyAlignment="1">
      <alignment horizontal="center" vertical="center"/>
    </xf>
    <xf numFmtId="0" fontId="82" fillId="0" borderId="15" xfId="46" applyFont="1" applyBorder="1" applyAlignment="1">
      <alignment horizontal="center" vertical="center"/>
    </xf>
    <xf numFmtId="0" fontId="82" fillId="0" borderId="16" xfId="46" applyFont="1" applyBorder="1" applyAlignment="1">
      <alignment horizontal="center" vertical="center"/>
    </xf>
    <xf numFmtId="0" fontId="82" fillId="0" borderId="140" xfId="46" applyFont="1" applyBorder="1" applyAlignment="1">
      <alignment horizontal="center" vertical="center"/>
    </xf>
    <xf numFmtId="0" fontId="82" fillId="0" borderId="53" xfId="46" applyFont="1" applyBorder="1" applyAlignment="1">
      <alignment horizontal="center" vertical="center" wrapText="1"/>
    </xf>
    <xf numFmtId="0" fontId="82" fillId="0" borderId="55" xfId="46" applyFont="1" applyBorder="1" applyAlignment="1">
      <alignment horizontal="center" vertical="center"/>
    </xf>
    <xf numFmtId="0" fontId="82" fillId="0" borderId="17" xfId="46" applyFont="1" applyBorder="1" applyAlignment="1">
      <alignment horizontal="center" vertical="center"/>
    </xf>
    <xf numFmtId="0" fontId="99" fillId="0" borderId="116" xfId="46" applyFont="1" applyBorder="1" applyAlignment="1">
      <alignment horizontal="center" vertical="center"/>
    </xf>
    <xf numFmtId="0" fontId="99" fillId="0" borderId="59" xfId="46" applyFont="1" applyBorder="1" applyAlignment="1">
      <alignment horizontal="center" vertical="center"/>
    </xf>
    <xf numFmtId="0" fontId="82" fillId="0" borderId="139" xfId="46" applyFont="1" applyBorder="1" applyAlignment="1">
      <alignment horizontal="center" vertical="center" wrapText="1"/>
    </xf>
    <xf numFmtId="0" fontId="82" fillId="0" borderId="42" xfId="46" applyFont="1" applyBorder="1" applyAlignment="1">
      <alignment horizontal="center" vertical="center" wrapText="1"/>
    </xf>
    <xf numFmtId="0" fontId="82" fillId="0" borderId="128" xfId="46" applyFont="1" applyBorder="1" applyAlignment="1">
      <alignment horizontal="center" vertical="center" wrapText="1"/>
    </xf>
    <xf numFmtId="0" fontId="82" fillId="0" borderId="117" xfId="46" applyFont="1" applyBorder="1" applyAlignment="1">
      <alignment horizontal="center" vertical="center" wrapText="1"/>
    </xf>
    <xf numFmtId="0" fontId="82" fillId="0" borderId="118" xfId="46" applyFont="1" applyBorder="1" applyAlignment="1">
      <alignment horizontal="center" vertical="center" wrapText="1"/>
    </xf>
    <xf numFmtId="0" fontId="82" fillId="0" borderId="131" xfId="46" applyFont="1" applyBorder="1" applyAlignment="1">
      <alignment horizontal="center" vertical="center" wrapText="1"/>
    </xf>
    <xf numFmtId="0" fontId="82" fillId="0" borderId="30" xfId="46" applyFont="1" applyBorder="1" applyAlignment="1">
      <alignment horizontal="left" vertical="center" wrapText="1"/>
    </xf>
    <xf numFmtId="0" fontId="82" fillId="0" borderId="18" xfId="46" applyFont="1" applyBorder="1" applyAlignment="1">
      <alignment horizontal="left" vertical="center" wrapText="1"/>
    </xf>
    <xf numFmtId="0" fontId="82" fillId="0" borderId="31" xfId="46" applyFont="1" applyBorder="1" applyAlignment="1">
      <alignment horizontal="left" vertical="center" wrapText="1"/>
    </xf>
    <xf numFmtId="0" fontId="82" fillId="0" borderId="13" xfId="46" applyFont="1" applyBorder="1" applyAlignment="1">
      <alignment horizontal="left" vertical="center" wrapText="1"/>
    </xf>
    <xf numFmtId="0" fontId="82" fillId="0" borderId="2" xfId="46" applyFont="1" applyBorder="1" applyAlignment="1">
      <alignment horizontal="left" vertical="center" wrapText="1"/>
    </xf>
    <xf numFmtId="0" fontId="82" fillId="0" borderId="5" xfId="46" applyFont="1" applyBorder="1" applyAlignment="1">
      <alignment horizontal="left" vertical="center" wrapText="1"/>
    </xf>
    <xf numFmtId="0" fontId="82" fillId="0" borderId="35" xfId="46" applyFont="1" applyBorder="1" applyAlignment="1">
      <alignment horizontal="left" vertical="center" wrapText="1"/>
    </xf>
    <xf numFmtId="0" fontId="82" fillId="0" borderId="4" xfId="46" applyFont="1" applyBorder="1" applyAlignment="1">
      <alignment horizontal="left" vertical="center" wrapText="1"/>
    </xf>
    <xf numFmtId="0" fontId="82" fillId="0" borderId="36" xfId="46" applyFont="1" applyBorder="1" applyAlignment="1">
      <alignment horizontal="left" vertical="center" wrapText="1"/>
    </xf>
    <xf numFmtId="0" fontId="82" fillId="0" borderId="16" xfId="46" applyFont="1" applyBorder="1" applyAlignment="1">
      <alignment horizontal="center" vertical="center" wrapText="1"/>
    </xf>
    <xf numFmtId="0" fontId="82" fillId="0" borderId="142" xfId="46" applyFont="1" applyBorder="1" applyAlignment="1">
      <alignment horizontal="left" vertical="center" wrapText="1"/>
    </xf>
    <xf numFmtId="0" fontId="82" fillId="0" borderId="49" xfId="46" applyFont="1" applyBorder="1" applyAlignment="1">
      <alignment horizontal="left" vertical="center" wrapText="1"/>
    </xf>
    <xf numFmtId="0" fontId="82" fillId="0" borderId="63" xfId="46" applyFont="1" applyBorder="1" applyAlignment="1">
      <alignment horizontal="left" vertical="center" wrapText="1"/>
    </xf>
    <xf numFmtId="0" fontId="82" fillId="0" borderId="12" xfId="46" applyFont="1" applyBorder="1" applyAlignment="1">
      <alignment horizontal="left" vertical="center" wrapText="1"/>
    </xf>
    <xf numFmtId="0" fontId="82" fillId="0" borderId="64" xfId="46" applyFont="1" applyBorder="1" applyAlignment="1">
      <alignment horizontal="left" vertical="center" wrapText="1"/>
    </xf>
    <xf numFmtId="0" fontId="82" fillId="0" borderId="44" xfId="46" applyFont="1" applyBorder="1" applyAlignment="1">
      <alignment horizontal="left" vertical="center" wrapText="1"/>
    </xf>
    <xf numFmtId="0" fontId="68" fillId="7" borderId="0" xfId="51" applyFont="1" applyFill="1" applyAlignment="1" applyProtection="1">
      <alignment horizontal="center" vertical="center" shrinkToFit="1"/>
      <protection locked="0"/>
    </xf>
    <xf numFmtId="0" fontId="68" fillId="0" borderId="0" xfId="51" applyFont="1" applyAlignment="1">
      <alignment horizontal="center" vertical="center"/>
    </xf>
    <xf numFmtId="0" fontId="68" fillId="0" borderId="2" xfId="51" applyFont="1" applyBorder="1" applyAlignment="1">
      <alignment horizontal="center" vertical="center"/>
    </xf>
    <xf numFmtId="0" fontId="68" fillId="7" borderId="2" xfId="51" applyFont="1" applyFill="1" applyBorder="1" applyAlignment="1" applyProtection="1">
      <alignment horizontal="center" vertical="center" shrinkToFit="1"/>
      <protection locked="0"/>
    </xf>
    <xf numFmtId="0" fontId="68" fillId="7" borderId="2" xfId="51" applyFont="1" applyFill="1" applyBorder="1" applyAlignment="1" applyProtection="1">
      <alignment horizontal="center" vertical="center"/>
      <protection locked="0"/>
    </xf>
    <xf numFmtId="176" fontId="76" fillId="7" borderId="2" xfId="51" applyNumberFormat="1" applyFont="1" applyFill="1" applyBorder="1" applyAlignment="1" applyProtection="1">
      <alignment horizontal="right" vertical="center"/>
      <protection locked="0"/>
    </xf>
    <xf numFmtId="0" fontId="68" fillId="0" borderId="2" xfId="51" applyFont="1" applyBorder="1" applyAlignment="1">
      <alignment horizontal="left" vertical="center"/>
    </xf>
    <xf numFmtId="0" fontId="68" fillId="0" borderId="5" xfId="51" applyFont="1" applyBorder="1" applyAlignment="1">
      <alignment horizontal="center" vertical="center" shrinkToFit="1"/>
    </xf>
    <xf numFmtId="0" fontId="68" fillId="0" borderId="12" xfId="51" applyFont="1" applyBorder="1" applyAlignment="1">
      <alignment horizontal="center" vertical="center" shrinkToFit="1"/>
    </xf>
    <xf numFmtId="0" fontId="68" fillId="0" borderId="13" xfId="51" applyFont="1" applyBorder="1" applyAlignment="1">
      <alignment horizontal="center" vertical="center" shrinkToFit="1"/>
    </xf>
    <xf numFmtId="183" fontId="76" fillId="7" borderId="5" xfId="51" applyNumberFormat="1" applyFont="1" applyFill="1" applyBorder="1" applyAlignment="1" applyProtection="1">
      <alignment horizontal="right" vertical="center"/>
      <protection locked="0"/>
    </xf>
    <xf numFmtId="183" fontId="76" fillId="7" borderId="12" xfId="51" applyNumberFormat="1" applyFont="1" applyFill="1" applyBorder="1" applyAlignment="1" applyProtection="1">
      <alignment horizontal="right" vertical="center"/>
      <protection locked="0"/>
    </xf>
    <xf numFmtId="0" fontId="68" fillId="0" borderId="12" xfId="51" applyFont="1" applyBorder="1" applyAlignment="1">
      <alignment horizontal="center" vertical="center"/>
    </xf>
    <xf numFmtId="0" fontId="68" fillId="0" borderId="13" xfId="51" applyFont="1" applyBorder="1" applyAlignment="1">
      <alignment horizontal="center" vertical="center"/>
    </xf>
    <xf numFmtId="0" fontId="68" fillId="0" borderId="5" xfId="51" applyFont="1" applyBorder="1" applyAlignment="1">
      <alignment horizontal="center" vertical="center"/>
    </xf>
    <xf numFmtId="183" fontId="76" fillId="0" borderId="5" xfId="51" applyNumberFormat="1" applyFont="1" applyBorder="1" applyAlignment="1">
      <alignment horizontal="right" vertical="center"/>
    </xf>
    <xf numFmtId="183" fontId="76" fillId="0" borderId="12" xfId="51" applyNumberFormat="1" applyFont="1" applyBorder="1" applyAlignment="1">
      <alignment horizontal="right" vertical="center"/>
    </xf>
    <xf numFmtId="0" fontId="68" fillId="0" borderId="2" xfId="51" applyFont="1" applyBorder="1" applyAlignment="1">
      <alignment horizontal="center" vertical="center" shrinkToFit="1"/>
    </xf>
    <xf numFmtId="183" fontId="76" fillId="7" borderId="25" xfId="51" applyNumberFormat="1" applyFont="1" applyFill="1" applyBorder="1" applyAlignment="1" applyProtection="1">
      <alignment horizontal="right" vertical="center"/>
      <protection locked="0"/>
    </xf>
    <xf numFmtId="183" fontId="76" fillId="7" borderId="14" xfId="51" applyNumberFormat="1" applyFont="1" applyFill="1" applyBorder="1" applyAlignment="1" applyProtection="1">
      <alignment horizontal="right" vertical="center"/>
      <protection locked="0"/>
    </xf>
    <xf numFmtId="0" fontId="68" fillId="0" borderId="14" xfId="51" applyFont="1" applyBorder="1" applyAlignment="1">
      <alignment horizontal="center" vertical="center"/>
    </xf>
    <xf numFmtId="0" fontId="68" fillId="0" borderId="27" xfId="51" applyFont="1" applyBorder="1" applyAlignment="1">
      <alignment horizontal="center" vertical="center"/>
    </xf>
    <xf numFmtId="183" fontId="76" fillId="7" borderId="25" xfId="51" applyNumberFormat="1" applyFont="1" applyFill="1" applyBorder="1" applyAlignment="1" applyProtection="1">
      <alignment horizontal="right" vertical="center" shrinkToFit="1"/>
      <protection locked="0"/>
    </xf>
    <xf numFmtId="183" fontId="76" fillId="7" borderId="14" xfId="51" applyNumberFormat="1" applyFont="1" applyFill="1" applyBorder="1" applyAlignment="1" applyProtection="1">
      <alignment horizontal="right" vertical="center" shrinkToFit="1"/>
      <protection locked="0"/>
    </xf>
    <xf numFmtId="183" fontId="76" fillId="7" borderId="5" xfId="51" applyNumberFormat="1" applyFont="1" applyFill="1" applyBorder="1" applyAlignment="1" applyProtection="1">
      <alignment horizontal="right" vertical="center" shrinkToFit="1"/>
      <protection locked="0"/>
    </xf>
    <xf numFmtId="183" fontId="76" fillId="7" borderId="12" xfId="51" applyNumberFormat="1" applyFont="1" applyFill="1" applyBorder="1" applyAlignment="1" applyProtection="1">
      <alignment horizontal="right" vertical="center" shrinkToFit="1"/>
      <protection locked="0"/>
    </xf>
    <xf numFmtId="183" fontId="76" fillId="0" borderId="5" xfId="51" applyNumberFormat="1" applyFont="1" applyBorder="1" applyAlignment="1">
      <alignment horizontal="right" vertical="center" shrinkToFit="1"/>
    </xf>
    <xf numFmtId="183" fontId="76" fillId="0" borderId="12" xfId="51" applyNumberFormat="1" applyFont="1" applyBorder="1" applyAlignment="1">
      <alignment horizontal="right" vertical="center" shrinkToFit="1"/>
    </xf>
    <xf numFmtId="182" fontId="76" fillId="0" borderId="25" xfId="51" applyNumberFormat="1" applyFont="1" applyBorder="1" applyAlignment="1">
      <alignment horizontal="right" vertical="center" shrinkToFit="1"/>
    </xf>
    <xf numFmtId="182" fontId="76" fillId="0" borderId="14" xfId="51" applyNumberFormat="1" applyFont="1" applyBorder="1" applyAlignment="1">
      <alignment horizontal="right" vertical="center" shrinkToFit="1"/>
    </xf>
    <xf numFmtId="183" fontId="76" fillId="0" borderId="25" xfId="51" applyNumberFormat="1" applyFont="1" applyBorder="1" applyAlignment="1">
      <alignment horizontal="right" vertical="center"/>
    </xf>
    <xf numFmtId="183" fontId="76" fillId="0" borderId="14" xfId="51" applyNumberFormat="1" applyFont="1" applyBorder="1" applyAlignment="1">
      <alignment horizontal="right" vertical="center"/>
    </xf>
    <xf numFmtId="183" fontId="76" fillId="0" borderId="25" xfId="51" applyNumberFormat="1" applyFont="1" applyBorder="1" applyAlignment="1">
      <alignment horizontal="right" vertical="center" shrinkToFit="1"/>
    </xf>
    <xf numFmtId="183" fontId="76" fillId="0" borderId="14" xfId="51" applyNumberFormat="1" applyFont="1" applyBorder="1" applyAlignment="1">
      <alignment horizontal="right" vertical="center" shrinkToFit="1"/>
    </xf>
    <xf numFmtId="0" fontId="46" fillId="0" borderId="116" xfId="51" applyFont="1" applyBorder="1" applyAlignment="1">
      <alignment horizontal="center" vertical="center"/>
    </xf>
    <xf numFmtId="0" fontId="46" fillId="0" borderId="1" xfId="51" applyFont="1" applyBorder="1" applyAlignment="1">
      <alignment horizontal="center" vertical="center"/>
    </xf>
    <xf numFmtId="0" fontId="46" fillId="0" borderId="59" xfId="51" applyFont="1" applyBorder="1" applyAlignment="1">
      <alignment horizontal="center" vertical="center"/>
    </xf>
    <xf numFmtId="0" fontId="46" fillId="0" borderId="68" xfId="51" applyFont="1" applyBorder="1" applyAlignment="1">
      <alignment horizontal="center" vertical="center"/>
    </xf>
    <xf numFmtId="0" fontId="46" fillId="0" borderId="16" xfId="51" applyFont="1" applyBorder="1" applyAlignment="1">
      <alignment horizontal="center" vertical="center"/>
    </xf>
    <xf numFmtId="0" fontId="46" fillId="0" borderId="17" xfId="51" applyFont="1" applyBorder="1" applyAlignment="1">
      <alignment horizontal="center" vertical="center"/>
    </xf>
    <xf numFmtId="182" fontId="76" fillId="0" borderId="5" xfId="51" applyNumberFormat="1" applyFont="1" applyFill="1" applyBorder="1" applyAlignment="1" applyProtection="1">
      <alignment horizontal="right" vertical="center"/>
      <protection locked="0"/>
    </xf>
    <xf numFmtId="182" fontId="76" fillId="0" borderId="12" xfId="51" applyNumberFormat="1" applyFont="1" applyFill="1" applyBorder="1" applyAlignment="1" applyProtection="1">
      <alignment horizontal="right" vertical="center"/>
      <protection locked="0"/>
    </xf>
    <xf numFmtId="182" fontId="76" fillId="0" borderId="13" xfId="51" applyNumberFormat="1" applyFont="1" applyFill="1" applyBorder="1" applyAlignment="1" applyProtection="1">
      <alignment horizontal="right" vertical="center"/>
      <protection locked="0"/>
    </xf>
    <xf numFmtId="182" fontId="22" fillId="0" borderId="2" xfId="51" applyNumberFormat="1" applyFont="1" applyBorder="1" applyAlignment="1">
      <alignment horizontal="center" vertical="center"/>
    </xf>
    <xf numFmtId="182" fontId="76" fillId="7" borderId="2" xfId="51" applyNumberFormat="1" applyFont="1" applyFill="1" applyBorder="1" applyAlignment="1" applyProtection="1">
      <alignment horizontal="right" vertical="center"/>
      <protection locked="0"/>
    </xf>
    <xf numFmtId="182" fontId="76" fillId="0" borderId="5" xfId="51" applyNumberFormat="1" applyFont="1" applyBorder="1" applyAlignment="1">
      <alignment horizontal="right" vertical="center" shrinkToFit="1"/>
    </xf>
    <xf numFmtId="182" fontId="76" fillId="0" borderId="12" xfId="51" applyNumberFormat="1" applyFont="1" applyBorder="1" applyAlignment="1">
      <alignment horizontal="right" vertical="center" shrinkToFit="1"/>
    </xf>
    <xf numFmtId="0" fontId="68" fillId="0" borderId="286" xfId="51" applyFont="1" applyBorder="1" applyAlignment="1">
      <alignment horizontal="center" vertical="center"/>
    </xf>
    <xf numFmtId="0" fontId="68" fillId="0" borderId="287" xfId="51" applyFont="1" applyBorder="1" applyAlignment="1">
      <alignment horizontal="center" vertical="center"/>
    </xf>
    <xf numFmtId="0" fontId="68" fillId="0" borderId="288" xfId="51" applyFont="1" applyBorder="1" applyAlignment="1">
      <alignment horizontal="center" vertical="center"/>
    </xf>
    <xf numFmtId="0" fontId="74" fillId="0" borderId="116" xfId="51" applyFont="1" applyBorder="1" applyAlignment="1">
      <alignment horizontal="center" vertical="center"/>
    </xf>
    <xf numFmtId="0" fontId="74" fillId="0" borderId="1" xfId="51" applyFont="1" applyBorder="1" applyAlignment="1">
      <alignment horizontal="center" vertical="center"/>
    </xf>
    <xf numFmtId="0" fontId="74" fillId="0" borderId="59" xfId="51" applyFont="1" applyBorder="1" applyAlignment="1">
      <alignment horizontal="center" vertical="center"/>
    </xf>
    <xf numFmtId="0" fontId="74" fillId="0" borderId="68" xfId="51" applyFont="1" applyBorder="1" applyAlignment="1">
      <alignment horizontal="center" vertical="center"/>
    </xf>
    <xf numFmtId="0" fontId="74" fillId="0" borderId="16" xfId="51" applyFont="1" applyBorder="1" applyAlignment="1">
      <alignment horizontal="center" vertical="center"/>
    </xf>
    <xf numFmtId="0" fontId="74" fillId="0" borderId="17" xfId="51" applyFont="1" applyBorder="1" applyAlignment="1">
      <alignment horizontal="center" vertical="center"/>
    </xf>
    <xf numFmtId="0" fontId="32" fillId="0" borderId="2" xfId="63" applyFont="1" applyBorder="1" applyAlignment="1">
      <alignment horizontal="left" vertical="center" wrapText="1"/>
    </xf>
    <xf numFmtId="0" fontId="37" fillId="0" borderId="2" xfId="64" applyFont="1" applyBorder="1" applyAlignment="1">
      <alignment horizontal="center" vertical="center"/>
    </xf>
    <xf numFmtId="0" fontId="5" fillId="0" borderId="0" xfId="63" applyFont="1" applyBorder="1" applyAlignment="1">
      <alignment horizontal="left" vertical="center" wrapText="1"/>
    </xf>
    <xf numFmtId="0" fontId="37" fillId="0" borderId="2" xfId="64" applyFont="1" applyBorder="1" applyAlignment="1">
      <alignment horizontal="center" vertical="center" wrapText="1"/>
    </xf>
    <xf numFmtId="0" fontId="37" fillId="0" borderId="0" xfId="64" applyFont="1" applyBorder="1" applyAlignment="1">
      <alignment horizontal="right" vertical="center"/>
    </xf>
    <xf numFmtId="0" fontId="30" fillId="0" borderId="0" xfId="63" applyFont="1" applyBorder="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桁区切り 3" xfId="65" xr:uid="{4E2DF6F2-3AA3-40F0-B1FC-E8EE024C853A}"/>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2" xfId="63" xr:uid="{C91EF8F9-2913-4CA6-B383-A03473B8E0D1}"/>
    <cellStyle name="標準 2" xfId="45" xr:uid="{00000000-0005-0000-0000-00002D000000}"/>
    <cellStyle name="標準 2 2" xfId="46" xr:uid="{00000000-0005-0000-0000-00002E000000}"/>
    <cellStyle name="標準 2 3" xfId="47" xr:uid="{00000000-0005-0000-0000-00002F000000}"/>
    <cellStyle name="標準 3" xfId="48" xr:uid="{00000000-0005-0000-0000-000030000000}"/>
    <cellStyle name="標準 3 2" xfId="49" xr:uid="{00000000-0005-0000-0000-000031000000}"/>
    <cellStyle name="標準 3 2 2" xfId="64" xr:uid="{4B82BBB0-5D8F-4C12-BF74-EDDB536E3419}"/>
    <cellStyle name="標準 4" xfId="50" xr:uid="{00000000-0005-0000-0000-000032000000}"/>
    <cellStyle name="標準 4 2" xfId="51" xr:uid="{00000000-0005-0000-0000-000033000000}"/>
    <cellStyle name="標準 5" xfId="52" xr:uid="{00000000-0005-0000-0000-000034000000}"/>
    <cellStyle name="標準 6" xfId="53" xr:uid="{00000000-0005-0000-0000-000035000000}"/>
    <cellStyle name="標準 7" xfId="54" xr:uid="{00000000-0005-0000-0000-000036000000}"/>
    <cellStyle name="標準 8" xfId="55" xr:uid="{00000000-0005-0000-0000-000037000000}"/>
    <cellStyle name="標準 9" xfId="56" xr:uid="{00000000-0005-0000-0000-000038000000}"/>
    <cellStyle name="標準_③-２加算様式（就労）" xfId="57" xr:uid="{00000000-0005-0000-0000-000039000000}"/>
    <cellStyle name="標準_総括表を変更しました（６／２３）" xfId="58" xr:uid="{00000000-0005-0000-0000-00003A000000}"/>
    <cellStyle name="標準_短期入所介護給付費請求書" xfId="59" xr:uid="{00000000-0005-0000-0000-00003B000000}"/>
    <cellStyle name="標準_特定事業所加算届出様式" xfId="60" xr:uid="{00000000-0005-0000-0000-00003C000000}"/>
    <cellStyle name="標準_報酬コード表" xfId="61" xr:uid="{00000000-0005-0000-0000-00003D000000}"/>
    <cellStyle name="良い" xfId="62" builtinId="26" customBuiltin="1"/>
  </cellStyles>
  <dxfs count="152">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34995574816125979"/>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indexed="2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indexed="2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indexed="29"/>
        </patternFill>
      </fill>
    </dxf>
    <dxf>
      <fill>
        <patternFill>
          <bgColor theme="0" tint="-0.34995574816125979"/>
        </patternFill>
      </fill>
    </dxf>
    <dxf>
      <fill>
        <patternFill>
          <bgColor indexed="29"/>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indexed="2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indexed="2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indexed="29"/>
        </patternFill>
      </fill>
    </dxf>
    <dxf>
      <fill>
        <patternFill>
          <bgColor theme="0" tint="-0.34995574816125979"/>
        </patternFill>
      </fill>
    </dxf>
    <dxf>
      <fill>
        <patternFill>
          <bgColor indexed="29"/>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34995574816125979"/>
        </patternFill>
      </fill>
    </dxf>
    <dxf>
      <fill>
        <patternFill>
          <bgColor theme="0" tint="-0.34995574816125979"/>
        </patternFill>
      </fill>
    </dxf>
    <dxf>
      <fill>
        <patternFill>
          <bgColor theme="0" tint="-0.349955748161259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258535</xdr:colOff>
      <xdr:row>1</xdr:row>
      <xdr:rowOff>70757</xdr:rowOff>
    </xdr:from>
    <xdr:to>
      <xdr:col>23</xdr:col>
      <xdr:colOff>585107</xdr:colOff>
      <xdr:row>6</xdr:row>
      <xdr:rowOff>0</xdr:rowOff>
    </xdr:to>
    <xdr:sp macro="" textlink="">
      <xdr:nvSpPr>
        <xdr:cNvPr id="2" name="角丸四角形 1">
          <a:extLst>
            <a:ext uri="{FF2B5EF4-FFF2-40B4-BE49-F238E27FC236}">
              <a16:creationId xmlns:a16="http://schemas.microsoft.com/office/drawing/2014/main" id="{21A28AD5-7434-42CC-9064-C92B7C351EF1}"/>
            </a:ext>
          </a:extLst>
        </xdr:cNvPr>
        <xdr:cNvSpPr/>
      </xdr:nvSpPr>
      <xdr:spPr>
        <a:xfrm>
          <a:off x="10212160" y="451757"/>
          <a:ext cx="3069772" cy="929368"/>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入力上の注意点</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・黄色のセルのみ入力してください。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079" name="Line 1">
          <a:extLst>
            <a:ext uri="{FF2B5EF4-FFF2-40B4-BE49-F238E27FC236}">
              <a16:creationId xmlns:a16="http://schemas.microsoft.com/office/drawing/2014/main" id="{045F7568-DED6-42B8-A7B8-A3484E510354}"/>
            </a:ext>
          </a:extLst>
        </xdr:cNvPr>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2080" name="Line 2">
          <a:extLst>
            <a:ext uri="{FF2B5EF4-FFF2-40B4-BE49-F238E27FC236}">
              <a16:creationId xmlns:a16="http://schemas.microsoft.com/office/drawing/2014/main" id="{532624E3-C1C9-4223-8142-60D1F60F97D1}"/>
            </a:ext>
          </a:extLst>
        </xdr:cNvPr>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2081" name="Line 1">
          <a:extLst>
            <a:ext uri="{FF2B5EF4-FFF2-40B4-BE49-F238E27FC236}">
              <a16:creationId xmlns:a16="http://schemas.microsoft.com/office/drawing/2014/main" id="{ABAC9AEB-A222-4D18-AA19-8639E8E8EAE0}"/>
            </a:ext>
          </a:extLst>
        </xdr:cNvPr>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3083" name="Line 1">
          <a:extLst>
            <a:ext uri="{FF2B5EF4-FFF2-40B4-BE49-F238E27FC236}">
              <a16:creationId xmlns:a16="http://schemas.microsoft.com/office/drawing/2014/main" id="{2BE73532-48CA-4D97-85B8-0CE179A95C8A}"/>
            </a:ext>
          </a:extLst>
        </xdr:cNvPr>
        <xdr:cNvSpPr>
          <a:spLocks noChangeShapeType="1"/>
        </xdr:cNvSpPr>
      </xdr:nvSpPr>
      <xdr:spPr bwMode="auto">
        <a:xfrm>
          <a:off x="5600700" y="55816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514350</xdr:colOff>
      <xdr:row>14</xdr:row>
      <xdr:rowOff>133350</xdr:rowOff>
    </xdr:from>
    <xdr:to>
      <xdr:col>5</xdr:col>
      <xdr:colOff>676275</xdr:colOff>
      <xdr:row>15</xdr:row>
      <xdr:rowOff>152400</xdr:rowOff>
    </xdr:to>
    <xdr:sp macro="" textlink="">
      <xdr:nvSpPr>
        <xdr:cNvPr id="4127" name="右中かっこ 1">
          <a:extLst>
            <a:ext uri="{FF2B5EF4-FFF2-40B4-BE49-F238E27FC236}">
              <a16:creationId xmlns:a16="http://schemas.microsoft.com/office/drawing/2014/main" id="{967494E4-D03A-4F10-A9A9-26B1315ADB23}"/>
            </a:ext>
          </a:extLst>
        </xdr:cNvPr>
        <xdr:cNvSpPr>
          <a:spLocks/>
        </xdr:cNvSpPr>
      </xdr:nvSpPr>
      <xdr:spPr bwMode="auto">
        <a:xfrm>
          <a:off x="5543550" y="4895850"/>
          <a:ext cx="161925" cy="590550"/>
        </a:xfrm>
        <a:prstGeom prst="rightBrace">
          <a:avLst>
            <a:gd name="adj1" fmla="val 30392"/>
            <a:gd name="adj2" fmla="val 50000"/>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0</xdr:colOff>
      <xdr:row>16</xdr:row>
      <xdr:rowOff>0</xdr:rowOff>
    </xdr:from>
    <xdr:to>
      <xdr:col>6</xdr:col>
      <xdr:colOff>9525</xdr:colOff>
      <xdr:row>17</xdr:row>
      <xdr:rowOff>561975</xdr:rowOff>
    </xdr:to>
    <xdr:sp macro="" textlink="">
      <xdr:nvSpPr>
        <xdr:cNvPr id="4128" name="フリーフォーム 10">
          <a:extLst>
            <a:ext uri="{FF2B5EF4-FFF2-40B4-BE49-F238E27FC236}">
              <a16:creationId xmlns:a16="http://schemas.microsoft.com/office/drawing/2014/main" id="{93BF5DB9-BF55-407E-A994-0A8AC1554EDC}"/>
            </a:ext>
          </a:extLst>
        </xdr:cNvPr>
        <xdr:cNvSpPr>
          <a:spLocks noChangeArrowheads="1"/>
        </xdr:cNvSpPr>
      </xdr:nvSpPr>
      <xdr:spPr bwMode="auto">
        <a:xfrm>
          <a:off x="4171950" y="5905500"/>
          <a:ext cx="1724025" cy="752475"/>
        </a:xfrm>
        <a:custGeom>
          <a:avLst/>
          <a:gdLst>
            <a:gd name="T0" fmla="*/ 0 w 2152650"/>
            <a:gd name="T1" fmla="*/ 0 h 752475"/>
            <a:gd name="T2" fmla="*/ 0 w 2152650"/>
            <a:gd name="T3" fmla="*/ 142875 h 752475"/>
            <a:gd name="T4" fmla="*/ 1724025 w 2152650"/>
            <a:gd name="T5" fmla="*/ 142875 h 752475"/>
            <a:gd name="T6" fmla="*/ 1724025 w 2152650"/>
            <a:gd name="T7" fmla="*/ 752475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type="none" w="med" len="med"/>
              <a:tailEnd type="arrow" w="med" len="med"/>
            </a14:hiddenLine>
          </a:ext>
        </a:extLst>
      </xdr:spPr>
    </xdr:sp>
    <xdr:clientData/>
  </xdr:twoCellAnchor>
  <xdr:twoCellAnchor editAs="oneCell">
    <xdr:from>
      <xdr:col>5</xdr:col>
      <xdr:colOff>638175</xdr:colOff>
      <xdr:row>14</xdr:row>
      <xdr:rowOff>295275</xdr:rowOff>
    </xdr:from>
    <xdr:to>
      <xdr:col>6</xdr:col>
      <xdr:colOff>723900</xdr:colOff>
      <xdr:row>14</xdr:row>
      <xdr:rowOff>533400</xdr:rowOff>
    </xdr:to>
    <xdr:sp macro="" textlink="">
      <xdr:nvSpPr>
        <xdr:cNvPr id="4099" name="テキスト ボックス 9">
          <a:extLst>
            <a:ext uri="{FF2B5EF4-FFF2-40B4-BE49-F238E27FC236}">
              <a16:creationId xmlns:a16="http://schemas.microsoft.com/office/drawing/2014/main" id="{3480A2DE-1298-4A8B-BA5F-2E60C2009085}"/>
            </a:ext>
          </a:extLst>
        </xdr:cNvPr>
        <xdr:cNvSpPr>
          <a:spLocks noChangeArrowheads="1"/>
        </xdr:cNvSpPr>
      </xdr:nvSpPr>
      <xdr:spPr bwMode="auto">
        <a:xfrm>
          <a:off x="5667375" y="5057775"/>
          <a:ext cx="942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⇒合計1人以上</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571500</xdr:colOff>
      <xdr:row>23</xdr:row>
      <xdr:rowOff>47625</xdr:rowOff>
    </xdr:from>
    <xdr:to>
      <xdr:col>6</xdr:col>
      <xdr:colOff>1076325</xdr:colOff>
      <xdr:row>25</xdr:row>
      <xdr:rowOff>257175</xdr:rowOff>
    </xdr:to>
    <xdr:pic>
      <xdr:nvPicPr>
        <xdr:cNvPr id="5141" name="図 2">
          <a:extLst>
            <a:ext uri="{FF2B5EF4-FFF2-40B4-BE49-F238E27FC236}">
              <a16:creationId xmlns:a16="http://schemas.microsoft.com/office/drawing/2014/main" id="{17A8CED3-DFF6-41E9-8DE4-77E84FB0821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4543425"/>
          <a:ext cx="10858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1009650</xdr:colOff>
      <xdr:row>23</xdr:row>
      <xdr:rowOff>104775</xdr:rowOff>
    </xdr:from>
    <xdr:to>
      <xdr:col>6</xdr:col>
      <xdr:colOff>838200</xdr:colOff>
      <xdr:row>25</xdr:row>
      <xdr:rowOff>47625</xdr:rowOff>
    </xdr:to>
    <xdr:sp macro="" textlink="" fLocksText="0">
      <xdr:nvSpPr>
        <xdr:cNvPr id="5122" name="正方形/長方形 4">
          <a:extLst>
            <a:ext uri="{FF2B5EF4-FFF2-40B4-BE49-F238E27FC236}">
              <a16:creationId xmlns:a16="http://schemas.microsoft.com/office/drawing/2014/main" id="{E3FDF214-AA64-4EDD-9019-C5166A930CD2}"/>
            </a:ext>
          </a:extLst>
        </xdr:cNvPr>
        <xdr:cNvSpPr>
          <a:spLocks noChangeArrowheads="1"/>
        </xdr:cNvSpPr>
      </xdr:nvSpPr>
      <xdr:spPr bwMode="auto">
        <a:xfrm>
          <a:off x="3752850" y="4600575"/>
          <a:ext cx="1533525" cy="285750"/>
        </a:xfrm>
        <a:prstGeom prst="rect">
          <a:avLst/>
        </a:prstGeom>
        <a:solidFill>
          <a:srgbClr val="FFFFFF"/>
        </a:solidFill>
        <a:ln w="9525">
          <a:solidFill>
            <a:srgbClr val="385D8A"/>
          </a:solidFill>
          <a:miter lim="800000"/>
          <a:headEnd/>
          <a:tailEnd/>
        </a:ln>
      </xdr:spPr>
      <xdr:txBody>
        <a:bodyPr vertOverflow="clip" wrap="square" lIns="36576" tIns="32004" rIns="36576" bIns="32004" anchor="ctr" upright="1"/>
        <a:lstStyle/>
        <a:p>
          <a:pPr algn="ctr" rtl="0">
            <a:lnSpc>
              <a:spcPts val="1700"/>
            </a:lnSpc>
            <a:defRPr sz="1000"/>
          </a:pPr>
          <a:r>
            <a:rPr lang="ja-JP" altLang="en-US" sz="1400" b="1" i="0" u="none" strike="noStrike" baseline="0">
              <a:solidFill>
                <a:srgbClr val="000000"/>
              </a:solidFill>
              <a:latin typeface="Calibri"/>
              <a:cs typeface="Calibri"/>
            </a:rPr>
            <a:t>a　＋　b　＋　c </a:t>
          </a:r>
        </a:p>
        <a:p>
          <a:pPr algn="ctr" rtl="0">
            <a:lnSpc>
              <a:spcPts val="1600"/>
            </a:lnSpc>
            <a:defRPr sz="1000"/>
          </a:pPr>
          <a:endParaRPr lang="ja-JP" altLang="en-US" sz="1400" b="1" i="0" u="none" strike="noStrike" baseline="0">
            <a:solidFill>
              <a:srgbClr val="000000"/>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77</xdr:row>
      <xdr:rowOff>0</xdr:rowOff>
    </xdr:from>
    <xdr:to>
      <xdr:col>51</xdr:col>
      <xdr:colOff>241591</xdr:colOff>
      <xdr:row>92</xdr:row>
      <xdr:rowOff>64369</xdr:rowOff>
    </xdr:to>
    <xdr:sp macro="" textlink="">
      <xdr:nvSpPr>
        <xdr:cNvPr id="2" name="角丸四角形 2">
          <a:extLst>
            <a:ext uri="{FF2B5EF4-FFF2-40B4-BE49-F238E27FC236}">
              <a16:creationId xmlns:a16="http://schemas.microsoft.com/office/drawing/2014/main" id="{DE88ACB6-F7A8-4DE0-8B5D-EEFA2582B6C4}"/>
            </a:ext>
          </a:extLst>
        </xdr:cNvPr>
        <xdr:cNvSpPr/>
      </xdr:nvSpPr>
      <xdr:spPr>
        <a:xfrm>
          <a:off x="285750" y="21859875"/>
          <a:ext cx="17704091" cy="26837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77</xdr:row>
      <xdr:rowOff>0</xdr:rowOff>
    </xdr:from>
    <xdr:to>
      <xdr:col>50</xdr:col>
      <xdr:colOff>106654</xdr:colOff>
      <xdr:row>91</xdr:row>
      <xdr:rowOff>159619</xdr:rowOff>
    </xdr:to>
    <xdr:sp macro="" textlink="">
      <xdr:nvSpPr>
        <xdr:cNvPr id="2" name="角丸四角形 2">
          <a:extLst>
            <a:ext uri="{FF2B5EF4-FFF2-40B4-BE49-F238E27FC236}">
              <a16:creationId xmlns:a16="http://schemas.microsoft.com/office/drawing/2014/main" id="{CF4D027C-F907-48B1-89C2-77BF73AD911D}"/>
            </a:ext>
          </a:extLst>
        </xdr:cNvPr>
        <xdr:cNvSpPr/>
      </xdr:nvSpPr>
      <xdr:spPr>
        <a:xfrm>
          <a:off x="349250" y="22018625"/>
          <a:ext cx="17219904" cy="260436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9525</xdr:colOff>
      <xdr:row>2</xdr:row>
      <xdr:rowOff>38100</xdr:rowOff>
    </xdr:from>
    <xdr:to>
      <xdr:col>64</xdr:col>
      <xdr:colOff>133350</xdr:colOff>
      <xdr:row>4</xdr:row>
      <xdr:rowOff>28575</xdr:rowOff>
    </xdr:to>
    <xdr:pic>
      <xdr:nvPicPr>
        <xdr:cNvPr id="6155" name="図 2">
          <a:extLst>
            <a:ext uri="{FF2B5EF4-FFF2-40B4-BE49-F238E27FC236}">
              <a16:creationId xmlns:a16="http://schemas.microsoft.com/office/drawing/2014/main" id="{93C936A3-7354-4E0F-B7E0-791737BBEE2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895350"/>
          <a:ext cx="78390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38100</xdr:colOff>
      <xdr:row>29</xdr:row>
      <xdr:rowOff>57150</xdr:rowOff>
    </xdr:from>
    <xdr:to>
      <xdr:col>27</xdr:col>
      <xdr:colOff>38100</xdr:colOff>
      <xdr:row>33</xdr:row>
      <xdr:rowOff>85725</xdr:rowOff>
    </xdr:to>
    <xdr:pic>
      <xdr:nvPicPr>
        <xdr:cNvPr id="7189" name="図 1">
          <a:extLst>
            <a:ext uri="{FF2B5EF4-FFF2-40B4-BE49-F238E27FC236}">
              <a16:creationId xmlns:a16="http://schemas.microsoft.com/office/drawing/2014/main" id="{01A2960E-D1B0-42C9-9E28-E0282BA4716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686550"/>
          <a:ext cx="304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219075</xdr:colOff>
      <xdr:row>30</xdr:row>
      <xdr:rowOff>9525</xdr:rowOff>
    </xdr:from>
    <xdr:to>
      <xdr:col>28</xdr:col>
      <xdr:colOff>38100</xdr:colOff>
      <xdr:row>30</xdr:row>
      <xdr:rowOff>219075</xdr:rowOff>
    </xdr:to>
    <xdr:pic>
      <xdr:nvPicPr>
        <xdr:cNvPr id="7190" name="図 2">
          <a:extLst>
            <a:ext uri="{FF2B5EF4-FFF2-40B4-BE49-F238E27FC236}">
              <a16:creationId xmlns:a16="http://schemas.microsoft.com/office/drawing/2014/main" id="{2140F9EE-7F31-4CE7-9333-8FCD16D28D71}"/>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6867525"/>
          <a:ext cx="1962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56</xdr:col>
      <xdr:colOff>228600</xdr:colOff>
      <xdr:row>1</xdr:row>
      <xdr:rowOff>104775</xdr:rowOff>
    </xdr:from>
    <xdr:to>
      <xdr:col>60</xdr:col>
      <xdr:colOff>219075</xdr:colOff>
      <xdr:row>4</xdr:row>
      <xdr:rowOff>152400</xdr:rowOff>
    </xdr:to>
    <xdr:pic>
      <xdr:nvPicPr>
        <xdr:cNvPr id="8203" name="図 1">
          <a:extLst>
            <a:ext uri="{FF2B5EF4-FFF2-40B4-BE49-F238E27FC236}">
              <a16:creationId xmlns:a16="http://schemas.microsoft.com/office/drawing/2014/main" id="{2A4E5173-8255-4DD8-AB0F-625882A91F5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276225"/>
          <a:ext cx="2695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56</xdr:col>
      <xdr:colOff>333375</xdr:colOff>
      <xdr:row>1</xdr:row>
      <xdr:rowOff>95250</xdr:rowOff>
    </xdr:from>
    <xdr:to>
      <xdr:col>60</xdr:col>
      <xdr:colOff>323850</xdr:colOff>
      <xdr:row>4</xdr:row>
      <xdr:rowOff>142875</xdr:rowOff>
    </xdr:to>
    <xdr:pic>
      <xdr:nvPicPr>
        <xdr:cNvPr id="9227" name="図 1">
          <a:extLst>
            <a:ext uri="{FF2B5EF4-FFF2-40B4-BE49-F238E27FC236}">
              <a16:creationId xmlns:a16="http://schemas.microsoft.com/office/drawing/2014/main" id="{F5142F64-4445-4D05-B808-348BB87836E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0975" y="266700"/>
          <a:ext cx="2695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3"/>
  <sheetViews>
    <sheetView zoomScaleNormal="100" workbookViewId="0">
      <selection activeCell="A5" sqref="A5"/>
    </sheetView>
  </sheetViews>
  <sheetFormatPr defaultRowHeight="13.5"/>
  <cols>
    <col min="1" max="1" width="36.75" style="151" bestFit="1" customWidth="1"/>
    <col min="2" max="16384" width="9" style="149"/>
  </cols>
  <sheetData>
    <row r="1" spans="1:3">
      <c r="A1" s="149" t="s">
        <v>304</v>
      </c>
      <c r="C1" s="150"/>
    </row>
    <row r="2" spans="1:3">
      <c r="A2" s="149" t="s">
        <v>305</v>
      </c>
    </row>
    <row r="3" spans="1:3">
      <c r="A3" s="149" t="s">
        <v>306</v>
      </c>
    </row>
    <row r="4" spans="1:3">
      <c r="A4" s="149" t="s">
        <v>307</v>
      </c>
    </row>
    <row r="5" spans="1:3">
      <c r="A5" s="149" t="s">
        <v>308</v>
      </c>
    </row>
    <row r="6" spans="1:3">
      <c r="A6" s="149" t="s">
        <v>309</v>
      </c>
    </row>
    <row r="7" spans="1:3">
      <c r="A7" s="149" t="s">
        <v>310</v>
      </c>
    </row>
    <row r="8" spans="1:3">
      <c r="A8" s="149" t="s">
        <v>311</v>
      </c>
    </row>
    <row r="9" spans="1:3">
      <c r="A9" s="149" t="s">
        <v>312</v>
      </c>
    </row>
    <row r="10" spans="1:3">
      <c r="A10" s="149" t="s">
        <v>313</v>
      </c>
    </row>
    <row r="11" spans="1:3">
      <c r="A11" s="149" t="s">
        <v>314</v>
      </c>
    </row>
    <row r="12" spans="1:3">
      <c r="A12" s="149" t="s">
        <v>315</v>
      </c>
    </row>
    <row r="13" spans="1:3">
      <c r="A13" s="149" t="s">
        <v>316</v>
      </c>
    </row>
    <row r="14" spans="1:3">
      <c r="A14" s="149" t="s">
        <v>317</v>
      </c>
    </row>
    <row r="15" spans="1:3">
      <c r="A15" s="149" t="s">
        <v>318</v>
      </c>
    </row>
    <row r="16" spans="1:3">
      <c r="A16" s="149" t="s">
        <v>319</v>
      </c>
    </row>
    <row r="17" spans="1:1">
      <c r="A17" s="149" t="s">
        <v>320</v>
      </c>
    </row>
    <row r="18" spans="1:1">
      <c r="A18" s="149" t="s">
        <v>321</v>
      </c>
    </row>
    <row r="19" spans="1:1">
      <c r="A19" s="149" t="s">
        <v>322</v>
      </c>
    </row>
    <row r="20" spans="1:1">
      <c r="A20" s="149" t="s">
        <v>323</v>
      </c>
    </row>
    <row r="21" spans="1:1">
      <c r="A21" s="149" t="s">
        <v>324</v>
      </c>
    </row>
    <row r="22" spans="1:1">
      <c r="A22" s="149" t="s">
        <v>325</v>
      </c>
    </row>
    <row r="23" spans="1:1">
      <c r="A23" s="149" t="s">
        <v>326</v>
      </c>
    </row>
    <row r="24" spans="1:1">
      <c r="A24" s="149" t="s">
        <v>327</v>
      </c>
    </row>
    <row r="25" spans="1:1">
      <c r="A25" s="149" t="s">
        <v>328</v>
      </c>
    </row>
    <row r="26" spans="1:1">
      <c r="A26" s="149" t="s">
        <v>329</v>
      </c>
    </row>
    <row r="27" spans="1:1">
      <c r="A27" s="149" t="s">
        <v>330</v>
      </c>
    </row>
    <row r="28" spans="1:1">
      <c r="A28" s="149" t="s">
        <v>331</v>
      </c>
    </row>
    <row r="29" spans="1:1">
      <c r="A29" s="149" t="s">
        <v>332</v>
      </c>
    </row>
    <row r="30" spans="1:1">
      <c r="A30" s="149" t="s">
        <v>333</v>
      </c>
    </row>
    <row r="31" spans="1:1">
      <c r="A31" s="149" t="s">
        <v>334</v>
      </c>
    </row>
    <row r="32" spans="1:1">
      <c r="A32" s="149" t="s">
        <v>335</v>
      </c>
    </row>
    <row r="33" spans="1:1">
      <c r="A33" s="149" t="s">
        <v>336</v>
      </c>
    </row>
    <row r="34" spans="1:1">
      <c r="A34" s="149" t="s">
        <v>337</v>
      </c>
    </row>
    <row r="35" spans="1:1">
      <c r="A35" s="149" t="s">
        <v>338</v>
      </c>
    </row>
    <row r="36" spans="1:1">
      <c r="A36" s="149" t="s">
        <v>339</v>
      </c>
    </row>
    <row r="37" spans="1:1">
      <c r="A37" s="149" t="s">
        <v>340</v>
      </c>
    </row>
    <row r="38" spans="1:1">
      <c r="A38" s="149" t="s">
        <v>341</v>
      </c>
    </row>
    <row r="39" spans="1:1">
      <c r="A39" s="149" t="s">
        <v>342</v>
      </c>
    </row>
    <row r="40" spans="1:1">
      <c r="A40" s="149" t="s">
        <v>343</v>
      </c>
    </row>
    <row r="41" spans="1:1">
      <c r="A41" s="149" t="s">
        <v>344</v>
      </c>
    </row>
    <row r="42" spans="1:1">
      <c r="A42" s="149" t="s">
        <v>345</v>
      </c>
    </row>
    <row r="43" spans="1:1">
      <c r="A43" s="149" t="s">
        <v>346</v>
      </c>
    </row>
    <row r="44" spans="1:1">
      <c r="A44" s="149" t="s">
        <v>347</v>
      </c>
    </row>
    <row r="45" spans="1:1">
      <c r="A45" s="149" t="s">
        <v>348</v>
      </c>
    </row>
    <row r="46" spans="1:1">
      <c r="A46" s="149" t="s">
        <v>349</v>
      </c>
    </row>
    <row r="47" spans="1:1">
      <c r="A47" s="149" t="s">
        <v>350</v>
      </c>
    </row>
    <row r="48" spans="1:1">
      <c r="A48" s="149" t="s">
        <v>351</v>
      </c>
    </row>
    <row r="49" spans="1:1">
      <c r="A49" s="149" t="s">
        <v>352</v>
      </c>
    </row>
    <row r="50" spans="1:1">
      <c r="A50" s="149" t="s">
        <v>353</v>
      </c>
    </row>
    <row r="51" spans="1:1">
      <c r="A51" s="149" t="s">
        <v>354</v>
      </c>
    </row>
    <row r="52" spans="1:1">
      <c r="A52" s="149" t="s">
        <v>355</v>
      </c>
    </row>
    <row r="53" spans="1:1">
      <c r="A53" s="149" t="s">
        <v>356</v>
      </c>
    </row>
    <row r="54" spans="1:1">
      <c r="A54" s="149" t="s">
        <v>357</v>
      </c>
    </row>
    <row r="55" spans="1:1">
      <c r="A55" s="149" t="s">
        <v>358</v>
      </c>
    </row>
    <row r="56" spans="1:1">
      <c r="A56" s="149" t="s">
        <v>359</v>
      </c>
    </row>
    <row r="57" spans="1:1">
      <c r="A57" s="149" t="s">
        <v>360</v>
      </c>
    </row>
    <row r="58" spans="1:1">
      <c r="A58" s="149" t="s">
        <v>361</v>
      </c>
    </row>
    <row r="59" spans="1:1">
      <c r="A59" s="149" t="s">
        <v>362</v>
      </c>
    </row>
    <row r="60" spans="1:1">
      <c r="A60" s="149" t="s">
        <v>363</v>
      </c>
    </row>
    <row r="61" spans="1:1">
      <c r="A61" s="149" t="s">
        <v>364</v>
      </c>
    </row>
    <row r="62" spans="1:1">
      <c r="A62" s="149" t="s">
        <v>365</v>
      </c>
    </row>
    <row r="63" spans="1:1">
      <c r="A63" s="149" t="s">
        <v>366</v>
      </c>
    </row>
  </sheetData>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9"/>
  <sheetViews>
    <sheetView tabSelected="1" view="pageBreakPreview" zoomScaleNormal="90" zoomScaleSheetLayoutView="100" workbookViewId="0"/>
  </sheetViews>
  <sheetFormatPr defaultRowHeight="21" customHeight="1"/>
  <cols>
    <col min="1" max="1" width="5.125" style="2" customWidth="1"/>
    <col min="2" max="25" width="2.625" style="1" customWidth="1"/>
    <col min="26" max="39" width="2.125" style="1" customWidth="1"/>
    <col min="40" max="16384" width="9" style="1"/>
  </cols>
  <sheetData>
    <row r="1" spans="1:39" ht="21" customHeight="1">
      <c r="A1" s="6" t="s">
        <v>42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21" customHeight="1">
      <c r="A2" s="1186" t="s">
        <v>41</v>
      </c>
      <c r="B2" s="1186"/>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row>
    <row r="3" spans="1:39" ht="21" customHeight="1">
      <c r="Z3" s="1187" t="s">
        <v>1163</v>
      </c>
      <c r="AA3" s="1187"/>
      <c r="AB3" s="1187"/>
      <c r="AC3" s="1187"/>
      <c r="AD3" s="1187"/>
      <c r="AE3" s="1187"/>
      <c r="AF3" s="1187"/>
      <c r="AG3" s="1187"/>
      <c r="AH3" s="1187"/>
      <c r="AI3" s="1187"/>
      <c r="AJ3" s="1187"/>
      <c r="AK3" s="1187"/>
      <c r="AL3" s="1187"/>
    </row>
    <row r="4" spans="1:39" ht="21" customHeight="1">
      <c r="B4" s="1" t="s">
        <v>104</v>
      </c>
    </row>
    <row r="5" spans="1:39" ht="21" customHeight="1">
      <c r="E5" s="1" t="s">
        <v>1162</v>
      </c>
    </row>
    <row r="6" spans="1:39" ht="15" customHeight="1"/>
    <row r="7" spans="1:39" ht="21" customHeight="1">
      <c r="O7" s="1" t="s">
        <v>35</v>
      </c>
      <c r="R7" s="1" t="s">
        <v>40</v>
      </c>
      <c r="V7" s="1188"/>
      <c r="W7" s="1188"/>
      <c r="X7" s="1188"/>
      <c r="Y7" s="1188"/>
      <c r="Z7" s="1188"/>
      <c r="AA7" s="1188"/>
      <c r="AB7" s="1188"/>
      <c r="AC7" s="1188"/>
      <c r="AD7" s="1188"/>
      <c r="AE7" s="1188"/>
      <c r="AF7" s="1188"/>
      <c r="AG7" s="1188"/>
      <c r="AH7" s="1188"/>
      <c r="AI7" s="1188"/>
      <c r="AJ7" s="1188"/>
      <c r="AK7" s="1188"/>
      <c r="AL7" s="1188"/>
      <c r="AM7" s="1188"/>
    </row>
    <row r="8" spans="1:39" ht="21" customHeight="1">
      <c r="R8" s="1" t="s">
        <v>39</v>
      </c>
      <c r="V8" s="1189"/>
      <c r="W8" s="1189"/>
      <c r="X8" s="1189"/>
      <c r="Y8" s="1189"/>
      <c r="Z8" s="1189"/>
      <c r="AA8" s="1189"/>
      <c r="AB8" s="1189"/>
      <c r="AC8" s="1189"/>
      <c r="AD8" s="1189"/>
      <c r="AE8" s="1189"/>
      <c r="AF8" s="1189"/>
      <c r="AG8" s="1189"/>
      <c r="AH8" s="1189"/>
      <c r="AI8" s="1189"/>
      <c r="AJ8" s="140"/>
      <c r="AK8" s="140"/>
      <c r="AL8" s="140"/>
      <c r="AM8" s="140"/>
    </row>
    <row r="9" spans="1:39" ht="21" customHeight="1">
      <c r="R9" s="1" t="s">
        <v>38</v>
      </c>
      <c r="V9" s="1189"/>
      <c r="W9" s="1189"/>
      <c r="X9" s="1189"/>
      <c r="Y9" s="1189"/>
      <c r="Z9" s="1189"/>
      <c r="AA9" s="1189"/>
      <c r="AB9" s="1189"/>
      <c r="AC9" s="1189"/>
      <c r="AD9" s="1189"/>
      <c r="AE9" s="1189"/>
      <c r="AF9" s="1189"/>
      <c r="AG9" s="140"/>
      <c r="AH9" s="140"/>
      <c r="AI9" s="140"/>
      <c r="AJ9" s="140"/>
      <c r="AK9" s="140"/>
      <c r="AL9" s="140"/>
      <c r="AM9" s="140"/>
    </row>
    <row r="10" spans="1:39" ht="21" customHeight="1" thickBot="1"/>
    <row r="11" spans="1:39" ht="21" customHeight="1" thickBot="1">
      <c r="A11" s="1"/>
      <c r="B11" s="141"/>
      <c r="C11" s="141"/>
      <c r="D11" s="141"/>
      <c r="E11" s="141"/>
      <c r="F11" s="141"/>
      <c r="G11" s="141"/>
      <c r="H11" s="141"/>
      <c r="I11" s="141"/>
      <c r="J11" s="141"/>
      <c r="K11" s="141"/>
      <c r="L11" s="141"/>
      <c r="M11" s="141"/>
      <c r="N11" s="141"/>
      <c r="O11" s="141"/>
      <c r="P11" s="141"/>
      <c r="Q11" s="141"/>
      <c r="R11" s="141"/>
      <c r="S11" s="116"/>
      <c r="T11" s="142"/>
      <c r="U11" s="142"/>
      <c r="V11" s="1074" t="s">
        <v>302</v>
      </c>
      <c r="W11" s="1054"/>
      <c r="X11" s="1053" t="s">
        <v>36</v>
      </c>
      <c r="Y11" s="1054"/>
      <c r="Z11" s="1054"/>
      <c r="AA11" s="1054"/>
      <c r="AB11" s="1054"/>
      <c r="AC11" s="1055"/>
      <c r="AD11" s="143"/>
      <c r="AE11" s="144"/>
      <c r="AF11" s="144"/>
      <c r="AG11" s="144"/>
      <c r="AH11" s="144"/>
      <c r="AI11" s="144"/>
      <c r="AJ11" s="144"/>
      <c r="AK11" s="144"/>
      <c r="AL11" s="144"/>
      <c r="AM11" s="145"/>
    </row>
    <row r="12" spans="1:39" ht="21" customHeight="1" thickBot="1">
      <c r="A12" s="1076" t="s">
        <v>37</v>
      </c>
      <c r="B12" s="1076"/>
      <c r="C12" s="1076"/>
      <c r="D12" s="1076"/>
      <c r="E12" s="1076"/>
      <c r="F12" s="1076"/>
      <c r="G12" s="1076"/>
      <c r="H12" s="1076"/>
      <c r="I12" s="1076"/>
      <c r="J12" s="1076"/>
      <c r="K12" s="1076"/>
      <c r="L12" s="1076"/>
      <c r="M12" s="1076"/>
      <c r="N12" s="1076"/>
      <c r="O12" s="1076"/>
      <c r="P12" s="1076"/>
      <c r="Q12" s="1076"/>
      <c r="R12" s="1076"/>
      <c r="S12" s="1076"/>
      <c r="T12" s="1076"/>
      <c r="U12" s="1208"/>
      <c r="V12" s="1051" t="s">
        <v>368</v>
      </c>
      <c r="W12" s="1052"/>
      <c r="X12" s="1053" t="s">
        <v>36</v>
      </c>
      <c r="Y12" s="1054"/>
      <c r="Z12" s="1054"/>
      <c r="AA12" s="1054"/>
      <c r="AB12" s="1054"/>
      <c r="AC12" s="1055"/>
      <c r="AD12" s="143"/>
      <c r="AE12" s="144"/>
      <c r="AF12" s="144"/>
      <c r="AG12" s="144"/>
      <c r="AH12" s="144"/>
      <c r="AI12" s="144"/>
      <c r="AJ12" s="144"/>
      <c r="AK12" s="144"/>
      <c r="AL12" s="144"/>
      <c r="AM12" s="145"/>
    </row>
    <row r="13" spans="1:39" ht="21" customHeight="1" thickBot="1">
      <c r="A13" s="1076"/>
      <c r="B13" s="1076"/>
      <c r="C13" s="1076"/>
      <c r="D13" s="1076"/>
      <c r="E13" s="1076"/>
      <c r="F13" s="1076"/>
      <c r="G13" s="1076"/>
      <c r="H13" s="1076"/>
      <c r="I13" s="1076"/>
      <c r="J13" s="1076"/>
      <c r="K13" s="1076"/>
      <c r="L13" s="1076"/>
      <c r="M13" s="1076"/>
      <c r="N13" s="1076"/>
      <c r="O13" s="1076"/>
      <c r="P13" s="1076"/>
      <c r="Q13" s="1076"/>
      <c r="R13" s="1076"/>
      <c r="S13" s="1076"/>
      <c r="T13" s="1076"/>
      <c r="U13" s="1076"/>
      <c r="V13" s="1074" t="s">
        <v>303</v>
      </c>
      <c r="W13" s="1075"/>
      <c r="X13" s="1205" t="s">
        <v>36</v>
      </c>
      <c r="Y13" s="1206"/>
      <c r="Z13" s="1206"/>
      <c r="AA13" s="1206"/>
      <c r="AB13" s="1206"/>
      <c r="AC13" s="1207"/>
      <c r="AD13" s="152"/>
      <c r="AE13" s="153"/>
      <c r="AF13" s="153"/>
      <c r="AG13" s="153"/>
      <c r="AH13" s="153"/>
      <c r="AI13" s="153"/>
      <c r="AJ13" s="153"/>
      <c r="AK13" s="153"/>
      <c r="AL13" s="153"/>
      <c r="AM13" s="154"/>
    </row>
    <row r="14" spans="1:39" ht="18" customHeight="1">
      <c r="A14" s="1195" t="s">
        <v>35</v>
      </c>
      <c r="B14" s="1198" t="s">
        <v>30</v>
      </c>
      <c r="C14" s="1199"/>
      <c r="D14" s="1199"/>
      <c r="E14" s="1199"/>
      <c r="F14" s="1199"/>
      <c r="G14" s="1199"/>
      <c r="H14" s="1199"/>
      <c r="I14" s="1199"/>
      <c r="J14" s="1199"/>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0"/>
      <c r="AL14" s="1200"/>
      <c r="AM14" s="1201"/>
    </row>
    <row r="15" spans="1:39" ht="18" customHeight="1">
      <c r="A15" s="1196"/>
      <c r="B15" s="1192" t="s">
        <v>29</v>
      </c>
      <c r="C15" s="1202"/>
      <c r="D15" s="1202"/>
      <c r="E15" s="1202"/>
      <c r="F15" s="1202"/>
      <c r="G15" s="1202"/>
      <c r="H15" s="1202"/>
      <c r="I15" s="1202"/>
      <c r="J15" s="1202"/>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4"/>
    </row>
    <row r="16" spans="1:39" ht="18" customHeight="1">
      <c r="A16" s="1196"/>
      <c r="B16" s="1178" t="s">
        <v>34</v>
      </c>
      <c r="C16" s="1178"/>
      <c r="D16" s="1178"/>
      <c r="E16" s="1178"/>
      <c r="F16" s="1178"/>
      <c r="G16" s="1178"/>
      <c r="H16" s="1178"/>
      <c r="I16" s="1178"/>
      <c r="J16" s="1179"/>
      <c r="K16" s="147" t="s">
        <v>224</v>
      </c>
      <c r="L16" s="146"/>
      <c r="M16" s="146"/>
      <c r="N16" s="146"/>
      <c r="O16" s="1087"/>
      <c r="P16" s="1087"/>
      <c r="Q16" s="1087"/>
      <c r="R16" s="146" t="s">
        <v>225</v>
      </c>
      <c r="S16" s="1087"/>
      <c r="T16" s="1087"/>
      <c r="U16" s="1087"/>
      <c r="V16" s="1087"/>
      <c r="W16" s="146" t="s">
        <v>218</v>
      </c>
      <c r="X16" s="146"/>
      <c r="Y16" s="146"/>
      <c r="Z16" s="146"/>
      <c r="AA16" s="146"/>
      <c r="AB16" s="146"/>
      <c r="AC16" s="146"/>
      <c r="AD16" s="146"/>
      <c r="AE16" s="146"/>
      <c r="AF16" s="146"/>
      <c r="AG16" s="146"/>
      <c r="AH16" s="146"/>
      <c r="AI16" s="146"/>
      <c r="AJ16" s="146"/>
      <c r="AK16" s="146"/>
      <c r="AL16" s="146"/>
      <c r="AM16" s="148"/>
    </row>
    <row r="17" spans="1:39" ht="18" customHeight="1">
      <c r="A17" s="1196"/>
      <c r="B17" s="1180"/>
      <c r="C17" s="1180"/>
      <c r="D17" s="1180"/>
      <c r="E17" s="1180"/>
      <c r="F17" s="1180"/>
      <c r="G17" s="1180"/>
      <c r="H17" s="1180"/>
      <c r="I17" s="1180"/>
      <c r="J17" s="1181"/>
      <c r="K17" s="1088"/>
      <c r="L17" s="1088"/>
      <c r="M17" s="1088"/>
      <c r="N17" s="1088"/>
      <c r="O17" s="1088"/>
      <c r="P17" s="1088"/>
      <c r="Q17" s="1088"/>
      <c r="R17" s="1088"/>
      <c r="S17" s="1088"/>
      <c r="T17" s="1088"/>
      <c r="U17" s="1088"/>
      <c r="V17" s="1088"/>
      <c r="W17" s="1088"/>
      <c r="X17" s="1088"/>
      <c r="Y17" s="1088"/>
      <c r="Z17" s="1088"/>
      <c r="AA17" s="1088"/>
      <c r="AB17" s="1088"/>
      <c r="AC17" s="1088"/>
      <c r="AD17" s="1088"/>
      <c r="AE17" s="1088"/>
      <c r="AF17" s="1088"/>
      <c r="AG17" s="1088"/>
      <c r="AH17" s="1088"/>
      <c r="AI17" s="1088"/>
      <c r="AJ17" s="1088"/>
      <c r="AK17" s="1088"/>
      <c r="AL17" s="1088"/>
      <c r="AM17" s="1089"/>
    </row>
    <row r="18" spans="1:39" ht="18" customHeight="1">
      <c r="A18" s="1196"/>
      <c r="B18" s="1191"/>
      <c r="C18" s="1191"/>
      <c r="D18" s="1191"/>
      <c r="E18" s="1191"/>
      <c r="F18" s="1191"/>
      <c r="G18" s="1191"/>
      <c r="H18" s="1191"/>
      <c r="I18" s="1191"/>
      <c r="J18" s="1192"/>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c r="AJ18" s="1193"/>
      <c r="AK18" s="1193"/>
      <c r="AL18" s="1193"/>
      <c r="AM18" s="1194"/>
    </row>
    <row r="19" spans="1:39" ht="18" customHeight="1">
      <c r="A19" s="1196"/>
      <c r="B19" s="1148" t="s">
        <v>27</v>
      </c>
      <c r="C19" s="1148"/>
      <c r="D19" s="1148"/>
      <c r="E19" s="1148"/>
      <c r="F19" s="1148"/>
      <c r="G19" s="1148"/>
      <c r="H19" s="1148"/>
      <c r="I19" s="1148"/>
      <c r="J19" s="1176"/>
      <c r="K19" s="1177" t="s">
        <v>26</v>
      </c>
      <c r="L19" s="1177"/>
      <c r="M19" s="1177"/>
      <c r="N19" s="1177"/>
      <c r="O19" s="1177"/>
      <c r="P19" s="1081"/>
      <c r="Q19" s="1081"/>
      <c r="R19" s="1081"/>
      <c r="S19" s="1081"/>
      <c r="T19" s="1081"/>
      <c r="U19" s="1081"/>
      <c r="V19" s="1081"/>
      <c r="W19" s="1081"/>
      <c r="X19" s="1081"/>
      <c r="Y19" s="1081" t="s">
        <v>25</v>
      </c>
      <c r="Z19" s="1081"/>
      <c r="AA19" s="1081"/>
      <c r="AB19" s="1081"/>
      <c r="AC19" s="1081"/>
      <c r="AD19" s="1081"/>
      <c r="AE19" s="1081"/>
      <c r="AF19" s="1081"/>
      <c r="AG19" s="1081"/>
      <c r="AH19" s="1081"/>
      <c r="AI19" s="1081"/>
      <c r="AJ19" s="1081"/>
      <c r="AK19" s="1081"/>
      <c r="AL19" s="1081"/>
      <c r="AM19" s="1082"/>
    </row>
    <row r="20" spans="1:39" ht="18" customHeight="1">
      <c r="A20" s="1196"/>
      <c r="B20" s="1148" t="s">
        <v>33</v>
      </c>
      <c r="C20" s="1148"/>
      <c r="D20" s="1148"/>
      <c r="E20" s="1148"/>
      <c r="F20" s="1148"/>
      <c r="G20" s="1148"/>
      <c r="H20" s="1148"/>
      <c r="I20" s="1148"/>
      <c r="J20" s="1176"/>
      <c r="K20" s="1177" t="s">
        <v>22</v>
      </c>
      <c r="L20" s="1177"/>
      <c r="M20" s="1177"/>
      <c r="N20" s="1177"/>
      <c r="O20" s="1177"/>
      <c r="P20" s="1177"/>
      <c r="Q20" s="1177"/>
      <c r="R20" s="1177"/>
      <c r="S20" s="1177"/>
      <c r="T20" s="1177"/>
      <c r="U20" s="1177"/>
      <c r="V20" s="1177"/>
      <c r="W20" s="1177"/>
      <c r="X20" s="1177"/>
      <c r="Y20" s="1177" t="s">
        <v>21</v>
      </c>
      <c r="Z20" s="1177"/>
      <c r="AA20" s="1177"/>
      <c r="AB20" s="1177"/>
      <c r="AC20" s="1177"/>
      <c r="AD20" s="1177"/>
      <c r="AE20" s="1177"/>
      <c r="AF20" s="1177"/>
      <c r="AG20" s="1177"/>
      <c r="AH20" s="1177"/>
      <c r="AI20" s="1177"/>
      <c r="AJ20" s="1177"/>
      <c r="AK20" s="1177"/>
      <c r="AL20" s="1177"/>
      <c r="AM20" s="1190"/>
    </row>
    <row r="21" spans="1:39" ht="18" customHeight="1">
      <c r="A21" s="1196"/>
      <c r="B21" s="1178" t="s">
        <v>32</v>
      </c>
      <c r="C21" s="1178"/>
      <c r="D21" s="1178"/>
      <c r="E21" s="1178"/>
      <c r="F21" s="1178"/>
      <c r="G21" s="1178"/>
      <c r="H21" s="1178"/>
      <c r="I21" s="1178"/>
      <c r="J21" s="1179"/>
      <c r="K21" s="147" t="s">
        <v>224</v>
      </c>
      <c r="L21" s="146"/>
      <c r="M21" s="146"/>
      <c r="N21" s="146"/>
      <c r="O21" s="1087"/>
      <c r="P21" s="1087"/>
      <c r="Q21" s="1087"/>
      <c r="R21" s="146" t="s">
        <v>225</v>
      </c>
      <c r="S21" s="1087"/>
      <c r="T21" s="1087"/>
      <c r="U21" s="1087"/>
      <c r="V21" s="1087"/>
      <c r="W21" s="146" t="s">
        <v>218</v>
      </c>
      <c r="X21" s="146"/>
      <c r="Y21" s="146"/>
      <c r="Z21" s="146"/>
      <c r="AA21" s="146"/>
      <c r="AB21" s="146"/>
      <c r="AC21" s="146"/>
      <c r="AD21" s="146"/>
      <c r="AE21" s="146"/>
      <c r="AF21" s="146"/>
      <c r="AG21" s="146"/>
      <c r="AH21" s="146"/>
      <c r="AI21" s="146"/>
      <c r="AJ21" s="146"/>
      <c r="AK21" s="146"/>
      <c r="AL21" s="146"/>
      <c r="AM21" s="148"/>
    </row>
    <row r="22" spans="1:39" ht="18" customHeight="1">
      <c r="A22" s="1196"/>
      <c r="B22" s="1180"/>
      <c r="C22" s="1180"/>
      <c r="D22" s="1180"/>
      <c r="E22" s="1180"/>
      <c r="F22" s="1180"/>
      <c r="G22" s="1180"/>
      <c r="H22" s="1180"/>
      <c r="I22" s="1180"/>
      <c r="J22" s="1181"/>
      <c r="K22" s="1088"/>
      <c r="L22" s="1088"/>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8"/>
      <c r="AL22" s="1088"/>
      <c r="AM22" s="1089"/>
    </row>
    <row r="23" spans="1:39" ht="18" customHeight="1" thickBot="1">
      <c r="A23" s="1197"/>
      <c r="B23" s="1182"/>
      <c r="C23" s="1182"/>
      <c r="D23" s="1182"/>
      <c r="E23" s="1182"/>
      <c r="F23" s="1182"/>
      <c r="G23" s="1182"/>
      <c r="H23" s="1182"/>
      <c r="I23" s="1182"/>
      <c r="J23" s="1183"/>
      <c r="K23" s="1184"/>
      <c r="L23" s="1184"/>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5"/>
    </row>
    <row r="24" spans="1:39" ht="18" customHeight="1">
      <c r="A24" s="1163" t="s">
        <v>31</v>
      </c>
      <c r="B24" s="1092" t="s">
        <v>30</v>
      </c>
      <c r="C24" s="1093"/>
      <c r="D24" s="1093"/>
      <c r="E24" s="1093"/>
      <c r="F24" s="1093"/>
      <c r="G24" s="1093"/>
      <c r="H24" s="1093"/>
      <c r="I24" s="1093"/>
      <c r="J24" s="1093"/>
      <c r="K24" s="1168"/>
      <c r="L24" s="1169"/>
      <c r="M24" s="1169"/>
      <c r="N24" s="1169"/>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1169"/>
      <c r="AK24" s="1169"/>
      <c r="AL24" s="1169"/>
      <c r="AM24" s="1170"/>
    </row>
    <row r="25" spans="1:39" ht="18" customHeight="1">
      <c r="A25" s="1164"/>
      <c r="B25" s="1171" t="s">
        <v>29</v>
      </c>
      <c r="C25" s="1172"/>
      <c r="D25" s="1172"/>
      <c r="E25" s="1172"/>
      <c r="F25" s="1172"/>
      <c r="G25" s="1172"/>
      <c r="H25" s="1172"/>
      <c r="I25" s="1172"/>
      <c r="J25" s="1172"/>
      <c r="K25" s="1173"/>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5"/>
    </row>
    <row r="26" spans="1:39" ht="18" customHeight="1">
      <c r="A26" s="1164"/>
      <c r="B26" s="1083" t="s">
        <v>28</v>
      </c>
      <c r="C26" s="1083"/>
      <c r="D26" s="1083"/>
      <c r="E26" s="1083"/>
      <c r="F26" s="1083"/>
      <c r="G26" s="1083"/>
      <c r="H26" s="1083"/>
      <c r="I26" s="1083"/>
      <c r="J26" s="1084"/>
      <c r="K26" s="147" t="s">
        <v>224</v>
      </c>
      <c r="L26" s="146"/>
      <c r="M26" s="146"/>
      <c r="N26" s="146"/>
      <c r="O26" s="1087"/>
      <c r="P26" s="1087"/>
      <c r="Q26" s="1087"/>
      <c r="R26" s="146" t="s">
        <v>225</v>
      </c>
      <c r="S26" s="1087"/>
      <c r="T26" s="1087"/>
      <c r="U26" s="1087"/>
      <c r="V26" s="1087"/>
      <c r="W26" s="146" t="s">
        <v>218</v>
      </c>
      <c r="X26" s="146"/>
      <c r="Y26" s="146"/>
      <c r="Z26" s="146"/>
      <c r="AA26" s="146"/>
      <c r="AB26" s="146"/>
      <c r="AC26" s="146"/>
      <c r="AD26" s="146"/>
      <c r="AE26" s="146"/>
      <c r="AF26" s="146"/>
      <c r="AG26" s="146"/>
      <c r="AH26" s="146"/>
      <c r="AI26" s="146"/>
      <c r="AJ26" s="146"/>
      <c r="AK26" s="146"/>
      <c r="AL26" s="146"/>
      <c r="AM26" s="148"/>
    </row>
    <row r="27" spans="1:39" ht="18" customHeight="1">
      <c r="A27" s="1164"/>
      <c r="B27" s="1083"/>
      <c r="C27" s="1083"/>
      <c r="D27" s="1083"/>
      <c r="E27" s="1083"/>
      <c r="F27" s="1083"/>
      <c r="G27" s="1083"/>
      <c r="H27" s="1083"/>
      <c r="I27" s="1083"/>
      <c r="J27" s="1084"/>
      <c r="K27" s="1088"/>
      <c r="L27" s="1088"/>
      <c r="M27" s="1088"/>
      <c r="N27" s="1088"/>
      <c r="O27" s="1088"/>
      <c r="P27" s="1088"/>
      <c r="Q27" s="1088"/>
      <c r="R27" s="1088"/>
      <c r="S27" s="1088"/>
      <c r="T27" s="1088"/>
      <c r="U27" s="1088"/>
      <c r="V27" s="1088"/>
      <c r="W27" s="1088"/>
      <c r="X27" s="1088"/>
      <c r="Y27" s="1088"/>
      <c r="Z27" s="1088"/>
      <c r="AA27" s="1088"/>
      <c r="AB27" s="1088"/>
      <c r="AC27" s="1088"/>
      <c r="AD27" s="1088"/>
      <c r="AE27" s="1088"/>
      <c r="AF27" s="1088"/>
      <c r="AG27" s="1088"/>
      <c r="AH27" s="1088"/>
      <c r="AI27" s="1088"/>
      <c r="AJ27" s="1088"/>
      <c r="AK27" s="1088"/>
      <c r="AL27" s="1088"/>
      <c r="AM27" s="1089"/>
    </row>
    <row r="28" spans="1:39" ht="18" customHeight="1">
      <c r="A28" s="1164"/>
      <c r="B28" s="1085"/>
      <c r="C28" s="1085"/>
      <c r="D28" s="1085"/>
      <c r="E28" s="1085"/>
      <c r="F28" s="1085"/>
      <c r="G28" s="1085"/>
      <c r="H28" s="1085"/>
      <c r="I28" s="1085"/>
      <c r="J28" s="1086"/>
      <c r="K28" s="1090"/>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1090"/>
      <c r="AH28" s="1090"/>
      <c r="AI28" s="1090"/>
      <c r="AJ28" s="1090"/>
      <c r="AK28" s="1090"/>
      <c r="AL28" s="1090"/>
      <c r="AM28" s="1091"/>
    </row>
    <row r="29" spans="1:39" ht="18" customHeight="1">
      <c r="A29" s="1164"/>
      <c r="B29" s="1166" t="s">
        <v>27</v>
      </c>
      <c r="C29" s="1166"/>
      <c r="D29" s="1166"/>
      <c r="E29" s="1166"/>
      <c r="F29" s="1166"/>
      <c r="G29" s="1166"/>
      <c r="H29" s="1166"/>
      <c r="I29" s="1166"/>
      <c r="J29" s="1167"/>
      <c r="K29" s="1081" t="s">
        <v>26</v>
      </c>
      <c r="L29" s="1081"/>
      <c r="M29" s="1081"/>
      <c r="N29" s="1081"/>
      <c r="O29" s="1081"/>
      <c r="P29" s="1081"/>
      <c r="Q29" s="1081"/>
      <c r="R29" s="1081"/>
      <c r="S29" s="1081"/>
      <c r="T29" s="1081"/>
      <c r="U29" s="1081"/>
      <c r="V29" s="1081"/>
      <c r="W29" s="1081"/>
      <c r="X29" s="1081"/>
      <c r="Y29" s="1081" t="s">
        <v>25</v>
      </c>
      <c r="Z29" s="1081"/>
      <c r="AA29" s="1081"/>
      <c r="AB29" s="1081"/>
      <c r="AC29" s="1081"/>
      <c r="AD29" s="1081"/>
      <c r="AE29" s="1081"/>
      <c r="AF29" s="1081"/>
      <c r="AG29" s="1081"/>
      <c r="AH29" s="1081"/>
      <c r="AI29" s="1081"/>
      <c r="AJ29" s="1081"/>
      <c r="AK29" s="1081"/>
      <c r="AL29" s="1081"/>
      <c r="AM29" s="1082"/>
    </row>
    <row r="30" spans="1:39" ht="18" customHeight="1">
      <c r="A30" s="1164"/>
      <c r="B30" s="1166" t="s">
        <v>24</v>
      </c>
      <c r="C30" s="1166"/>
      <c r="D30" s="1166"/>
      <c r="E30" s="1166"/>
      <c r="F30" s="1166"/>
      <c r="G30" s="1166"/>
      <c r="H30" s="1166"/>
      <c r="I30" s="1166"/>
      <c r="J30" s="1167"/>
      <c r="K30" s="1078"/>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80"/>
    </row>
    <row r="31" spans="1:39" ht="18" customHeight="1">
      <c r="A31" s="1164"/>
      <c r="B31" s="1166" t="s">
        <v>23</v>
      </c>
      <c r="C31" s="1166"/>
      <c r="D31" s="1166"/>
      <c r="E31" s="1166"/>
      <c r="F31" s="1166"/>
      <c r="G31" s="1166"/>
      <c r="H31" s="1166"/>
      <c r="I31" s="1166"/>
      <c r="J31" s="1167"/>
      <c r="K31" s="1081" t="s">
        <v>22</v>
      </c>
      <c r="L31" s="1081"/>
      <c r="M31" s="1081"/>
      <c r="N31" s="1081"/>
      <c r="O31" s="1081"/>
      <c r="P31" s="1081"/>
      <c r="Q31" s="1081"/>
      <c r="R31" s="1081"/>
      <c r="S31" s="1081"/>
      <c r="T31" s="1081"/>
      <c r="U31" s="1081"/>
      <c r="V31" s="1081"/>
      <c r="W31" s="1081"/>
      <c r="X31" s="1081"/>
      <c r="Y31" s="1081" t="s">
        <v>21</v>
      </c>
      <c r="Z31" s="1081"/>
      <c r="AA31" s="1081"/>
      <c r="AB31" s="1081"/>
      <c r="AC31" s="1081"/>
      <c r="AD31" s="1081"/>
      <c r="AE31" s="1081"/>
      <c r="AF31" s="1081"/>
      <c r="AG31" s="1081"/>
      <c r="AH31" s="1081"/>
      <c r="AI31" s="1081"/>
      <c r="AJ31" s="1081"/>
      <c r="AK31" s="1081"/>
      <c r="AL31" s="1081"/>
      <c r="AM31" s="1082"/>
    </row>
    <row r="32" spans="1:39" ht="18" customHeight="1">
      <c r="A32" s="1164"/>
      <c r="B32" s="1105" t="s">
        <v>20</v>
      </c>
      <c r="C32" s="1105"/>
      <c r="D32" s="1105"/>
      <c r="E32" s="1105"/>
      <c r="F32" s="1105"/>
      <c r="G32" s="1105"/>
      <c r="H32" s="1105"/>
      <c r="I32" s="1105"/>
      <c r="J32" s="1106"/>
      <c r="K32" s="147" t="s">
        <v>224</v>
      </c>
      <c r="L32" s="146"/>
      <c r="M32" s="146"/>
      <c r="N32" s="146"/>
      <c r="O32" s="1087"/>
      <c r="P32" s="1087"/>
      <c r="Q32" s="1087"/>
      <c r="R32" s="146" t="s">
        <v>225</v>
      </c>
      <c r="S32" s="1087"/>
      <c r="T32" s="1087"/>
      <c r="U32" s="1087"/>
      <c r="V32" s="1087"/>
      <c r="W32" s="146" t="s">
        <v>218</v>
      </c>
      <c r="X32" s="146"/>
      <c r="Y32" s="146"/>
      <c r="Z32" s="146"/>
      <c r="AA32" s="146"/>
      <c r="AB32" s="146"/>
      <c r="AC32" s="146"/>
      <c r="AD32" s="146"/>
      <c r="AE32" s="146"/>
      <c r="AF32" s="146"/>
      <c r="AG32" s="146"/>
      <c r="AH32" s="146"/>
      <c r="AI32" s="146"/>
      <c r="AJ32" s="146"/>
      <c r="AK32" s="146"/>
      <c r="AL32" s="146"/>
      <c r="AM32" s="148"/>
    </row>
    <row r="33" spans="1:39" ht="18" customHeight="1">
      <c r="A33" s="1164"/>
      <c r="B33" s="1083"/>
      <c r="C33" s="1083"/>
      <c r="D33" s="1083"/>
      <c r="E33" s="1083"/>
      <c r="F33" s="1083"/>
      <c r="G33" s="1083"/>
      <c r="H33" s="1083"/>
      <c r="I33" s="1083"/>
      <c r="J33" s="1084"/>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c r="AI33" s="1088"/>
      <c r="AJ33" s="1088"/>
      <c r="AK33" s="1088"/>
      <c r="AL33" s="1088"/>
      <c r="AM33" s="1089"/>
    </row>
    <row r="34" spans="1:39" ht="18" customHeight="1" thickBot="1">
      <c r="A34" s="1165"/>
      <c r="B34" s="1107"/>
      <c r="C34" s="1107"/>
      <c r="D34" s="1107"/>
      <c r="E34" s="1107"/>
      <c r="F34" s="1107"/>
      <c r="G34" s="1107"/>
      <c r="H34" s="1107"/>
      <c r="I34" s="1107"/>
      <c r="J34" s="1108"/>
      <c r="K34" s="1150"/>
      <c r="L34" s="1150"/>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0"/>
      <c r="AL34" s="1150"/>
      <c r="AM34" s="1151"/>
    </row>
    <row r="35" spans="1:39" ht="28.5" customHeight="1">
      <c r="A35" s="1152" t="s">
        <v>105</v>
      </c>
      <c r="B35" s="1155" t="s">
        <v>19</v>
      </c>
      <c r="C35" s="1156"/>
      <c r="D35" s="1156"/>
      <c r="E35" s="1156"/>
      <c r="F35" s="1156"/>
      <c r="G35" s="1156"/>
      <c r="H35" s="1156"/>
      <c r="I35" s="1156"/>
      <c r="J35" s="1156"/>
      <c r="K35" s="1157" t="s">
        <v>18</v>
      </c>
      <c r="L35" s="1158"/>
      <c r="M35" s="1157" t="s">
        <v>17</v>
      </c>
      <c r="N35" s="1158"/>
      <c r="O35" s="1158"/>
      <c r="P35" s="1158"/>
      <c r="Q35" s="1158"/>
      <c r="R35" s="1159"/>
      <c r="S35" s="1102" t="s">
        <v>16</v>
      </c>
      <c r="T35" s="1103"/>
      <c r="U35" s="1103"/>
      <c r="V35" s="1103"/>
      <c r="W35" s="1103"/>
      <c r="X35" s="1103"/>
      <c r="Y35" s="1104"/>
      <c r="Z35" s="1102" t="s">
        <v>15</v>
      </c>
      <c r="AA35" s="1103"/>
      <c r="AB35" s="1103"/>
      <c r="AC35" s="1103"/>
      <c r="AD35" s="1103"/>
      <c r="AE35" s="1103"/>
      <c r="AF35" s="1104"/>
      <c r="AG35" s="1160" t="s">
        <v>14</v>
      </c>
      <c r="AH35" s="1161"/>
      <c r="AI35" s="1161"/>
      <c r="AJ35" s="1161"/>
      <c r="AK35" s="1161"/>
      <c r="AL35" s="1161"/>
      <c r="AM35" s="1162"/>
    </row>
    <row r="36" spans="1:39" ht="39" customHeight="1">
      <c r="A36" s="1153"/>
      <c r="B36" s="1056" t="s">
        <v>226</v>
      </c>
      <c r="C36" s="1057"/>
      <c r="D36" s="1060" t="s">
        <v>13</v>
      </c>
      <c r="E36" s="1061"/>
      <c r="F36" s="1061"/>
      <c r="G36" s="1061"/>
      <c r="H36" s="1061"/>
      <c r="I36" s="1061"/>
      <c r="J36" s="1062"/>
      <c r="K36" s="1063"/>
      <c r="L36" s="1064"/>
      <c r="M36" s="1065"/>
      <c r="N36" s="1069"/>
      <c r="O36" s="1069"/>
      <c r="P36" s="1069"/>
      <c r="Q36" s="1069"/>
      <c r="R36" s="1070"/>
      <c r="S36" s="1068" t="s">
        <v>12</v>
      </c>
      <c r="T36" s="1069"/>
      <c r="U36" s="1069"/>
      <c r="V36" s="1069"/>
      <c r="W36" s="1069"/>
      <c r="X36" s="1069"/>
      <c r="Y36" s="1070"/>
      <c r="Z36" s="1071"/>
      <c r="AA36" s="1077"/>
      <c r="AB36" s="1077"/>
      <c r="AC36" s="1077"/>
      <c r="AD36" s="1077"/>
      <c r="AE36" s="1077"/>
      <c r="AF36" s="1064"/>
      <c r="AG36" s="1141"/>
      <c r="AH36" s="1142"/>
      <c r="AI36" s="1142"/>
      <c r="AJ36" s="1142"/>
      <c r="AK36" s="1142"/>
      <c r="AL36" s="1142"/>
      <c r="AM36" s="1143"/>
    </row>
    <row r="37" spans="1:39" ht="39" customHeight="1">
      <c r="A37" s="1153"/>
      <c r="B37" s="1058"/>
      <c r="C37" s="1059"/>
      <c r="D37" s="1060" t="s">
        <v>368</v>
      </c>
      <c r="E37" s="1061"/>
      <c r="F37" s="1061"/>
      <c r="G37" s="1061"/>
      <c r="H37" s="1061"/>
      <c r="I37" s="1061"/>
      <c r="J37" s="1062"/>
      <c r="K37" s="1063"/>
      <c r="L37" s="1064"/>
      <c r="M37" s="1065"/>
      <c r="N37" s="1066"/>
      <c r="O37" s="1066"/>
      <c r="P37" s="1066"/>
      <c r="Q37" s="1066"/>
      <c r="R37" s="1067"/>
      <c r="S37" s="1068" t="s">
        <v>12</v>
      </c>
      <c r="T37" s="1069"/>
      <c r="U37" s="1069"/>
      <c r="V37" s="1069"/>
      <c r="W37" s="1069"/>
      <c r="X37" s="1069"/>
      <c r="Y37" s="1070"/>
      <c r="Z37" s="1071"/>
      <c r="AA37" s="1072"/>
      <c r="AB37" s="1072"/>
      <c r="AC37" s="1072"/>
      <c r="AD37" s="1072"/>
      <c r="AE37" s="1072"/>
      <c r="AF37" s="1073"/>
      <c r="AG37" s="1147"/>
      <c r="AH37" s="1148"/>
      <c r="AI37" s="1148"/>
      <c r="AJ37" s="1148"/>
      <c r="AK37" s="1148"/>
      <c r="AL37" s="1148"/>
      <c r="AM37" s="1149"/>
    </row>
    <row r="38" spans="1:39" ht="39" customHeight="1" thickBot="1">
      <c r="A38" s="1154"/>
      <c r="B38" s="1134" t="s">
        <v>227</v>
      </c>
      <c r="C38" s="1135"/>
      <c r="D38" s="1136" t="s">
        <v>228</v>
      </c>
      <c r="E38" s="1136"/>
      <c r="F38" s="1136"/>
      <c r="G38" s="1136"/>
      <c r="H38" s="1136"/>
      <c r="I38" s="1136"/>
      <c r="J38" s="1136"/>
      <c r="K38" s="1137"/>
      <c r="L38" s="1138"/>
      <c r="M38" s="1139"/>
      <c r="N38" s="1096"/>
      <c r="O38" s="1096"/>
      <c r="P38" s="1096"/>
      <c r="Q38" s="1096"/>
      <c r="R38" s="1140"/>
      <c r="S38" s="1095" t="s">
        <v>229</v>
      </c>
      <c r="T38" s="1096"/>
      <c r="U38" s="1097"/>
      <c r="V38" s="1097"/>
      <c r="W38" s="1097"/>
      <c r="X38" s="1097"/>
      <c r="Y38" s="1098"/>
      <c r="Z38" s="1099"/>
      <c r="AA38" s="1100"/>
      <c r="AB38" s="1100"/>
      <c r="AC38" s="1100"/>
      <c r="AD38" s="1100"/>
      <c r="AE38" s="1100"/>
      <c r="AF38" s="1101"/>
      <c r="AG38" s="1144"/>
      <c r="AH38" s="1145"/>
      <c r="AI38" s="1145"/>
      <c r="AJ38" s="1145"/>
      <c r="AK38" s="1145"/>
      <c r="AL38" s="1145"/>
      <c r="AM38" s="1146"/>
    </row>
    <row r="39" spans="1:39" ht="37.5" customHeight="1">
      <c r="A39" s="1120" t="s">
        <v>11</v>
      </c>
      <c r="B39" s="1123" t="s">
        <v>10</v>
      </c>
      <c r="C39" s="1124"/>
      <c r="D39" s="1124"/>
      <c r="E39" s="1124"/>
      <c r="F39" s="1124"/>
      <c r="G39" s="1124"/>
      <c r="H39" s="1124"/>
      <c r="I39" s="1124"/>
      <c r="J39" s="1124"/>
      <c r="K39" s="1124"/>
      <c r="L39" s="1124"/>
      <c r="M39" s="1124"/>
      <c r="N39" s="1124"/>
      <c r="O39" s="1124"/>
      <c r="P39" s="1124"/>
      <c r="Q39" s="1124"/>
      <c r="R39" s="1124"/>
      <c r="S39" s="1124"/>
      <c r="T39" s="1125"/>
      <c r="U39" s="1124" t="s">
        <v>9</v>
      </c>
      <c r="V39" s="1124"/>
      <c r="W39" s="1124"/>
      <c r="X39" s="1124"/>
      <c r="Y39" s="1124"/>
      <c r="Z39" s="1124"/>
      <c r="AA39" s="1124"/>
      <c r="AB39" s="1124"/>
      <c r="AC39" s="1124"/>
      <c r="AD39" s="1124"/>
      <c r="AE39" s="1124"/>
      <c r="AF39" s="1124"/>
      <c r="AG39" s="1124"/>
      <c r="AH39" s="1124"/>
      <c r="AI39" s="1124"/>
      <c r="AJ39" s="1124"/>
      <c r="AK39" s="1124"/>
      <c r="AL39" s="1124"/>
      <c r="AM39" s="1125"/>
    </row>
    <row r="40" spans="1:39" ht="21" customHeight="1">
      <c r="A40" s="1121"/>
      <c r="B40" s="1126"/>
      <c r="C40" s="1127"/>
      <c r="D40" s="1127"/>
      <c r="E40" s="1127"/>
      <c r="F40" s="1127"/>
      <c r="G40" s="1127"/>
      <c r="H40" s="1127"/>
      <c r="I40" s="1127"/>
      <c r="J40" s="1127"/>
      <c r="K40" s="1127"/>
      <c r="L40" s="1127"/>
      <c r="M40" s="1127"/>
      <c r="N40" s="1127"/>
      <c r="O40" s="1127"/>
      <c r="P40" s="1127"/>
      <c r="Q40" s="1127"/>
      <c r="R40" s="1127"/>
      <c r="S40" s="1127"/>
      <c r="T40" s="1128"/>
      <c r="U40" s="1105"/>
      <c r="V40" s="1132"/>
      <c r="W40" s="1132"/>
      <c r="X40" s="1132"/>
      <c r="Y40" s="1132"/>
      <c r="Z40" s="1132"/>
      <c r="AA40" s="1132"/>
      <c r="AB40" s="1132"/>
      <c r="AC40" s="1132"/>
      <c r="AD40" s="1132"/>
      <c r="AE40" s="1132"/>
      <c r="AF40" s="1132"/>
      <c r="AG40" s="1132"/>
      <c r="AH40" s="1132"/>
      <c r="AI40" s="1132"/>
      <c r="AJ40" s="1132"/>
      <c r="AK40" s="1132"/>
      <c r="AL40" s="1132"/>
      <c r="AM40" s="1133"/>
    </row>
    <row r="41" spans="1:39" ht="21" customHeight="1" thickBot="1">
      <c r="A41" s="1122"/>
      <c r="B41" s="1129"/>
      <c r="C41" s="1130"/>
      <c r="D41" s="1130"/>
      <c r="E41" s="1130"/>
      <c r="F41" s="1130"/>
      <c r="G41" s="1130"/>
      <c r="H41" s="1130"/>
      <c r="I41" s="1130"/>
      <c r="J41" s="1130"/>
      <c r="K41" s="1130"/>
      <c r="L41" s="1130"/>
      <c r="M41" s="1130"/>
      <c r="N41" s="1130"/>
      <c r="O41" s="1130"/>
      <c r="P41" s="1130"/>
      <c r="Q41" s="1130"/>
      <c r="R41" s="1130"/>
      <c r="S41" s="1130"/>
      <c r="T41" s="1131"/>
      <c r="U41" s="1130"/>
      <c r="V41" s="1130"/>
      <c r="W41" s="1130"/>
      <c r="X41" s="1130"/>
      <c r="Y41" s="1130"/>
      <c r="Z41" s="1130"/>
      <c r="AA41" s="1130"/>
      <c r="AB41" s="1130"/>
      <c r="AC41" s="1130"/>
      <c r="AD41" s="1130"/>
      <c r="AE41" s="1130"/>
      <c r="AF41" s="1130"/>
      <c r="AG41" s="1130"/>
      <c r="AH41" s="1130"/>
      <c r="AI41" s="1130"/>
      <c r="AJ41" s="1130"/>
      <c r="AK41" s="1130"/>
      <c r="AL41" s="1130"/>
      <c r="AM41" s="1131"/>
    </row>
    <row r="42" spans="1:39" ht="15" thickBot="1">
      <c r="A42" s="1109" t="s">
        <v>8</v>
      </c>
      <c r="B42" s="1110"/>
      <c r="C42" s="1110"/>
      <c r="D42" s="1110"/>
      <c r="E42" s="1110"/>
      <c r="F42" s="1110"/>
      <c r="G42" s="1110"/>
      <c r="H42" s="1110"/>
      <c r="I42" s="1110"/>
      <c r="J42" s="1111"/>
      <c r="K42" s="1112" t="s">
        <v>7</v>
      </c>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3"/>
      <c r="AK42" s="1113"/>
      <c r="AL42" s="1113"/>
      <c r="AM42" s="1114"/>
    </row>
    <row r="43" spans="1:39" ht="14.25">
      <c r="A43" s="4" t="s">
        <v>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4.25">
      <c r="A44" s="4" t="s">
        <v>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14.25">
      <c r="A45" s="4" t="s">
        <v>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21" customHeight="1">
      <c r="A46" s="4" t="s">
        <v>3</v>
      </c>
      <c r="D46" s="4"/>
      <c r="E46" s="4"/>
      <c r="F46" s="4"/>
      <c r="G46" s="4"/>
      <c r="H46" s="4"/>
      <c r="I46" s="4"/>
      <c r="J46" s="4"/>
      <c r="K46" s="4"/>
      <c r="L46" s="4"/>
      <c r="M46" s="4"/>
      <c r="N46" s="4"/>
      <c r="O46" s="4"/>
      <c r="P46" s="4"/>
      <c r="Q46" s="4"/>
      <c r="R46" s="4"/>
      <c r="S46" s="4"/>
      <c r="T46" s="4"/>
      <c r="U46" s="4"/>
      <c r="V46" s="4"/>
      <c r="W46" s="4"/>
      <c r="X46" s="4"/>
      <c r="Y46" s="4"/>
      <c r="Z46" s="1115" t="s">
        <v>2</v>
      </c>
      <c r="AA46" s="1116"/>
      <c r="AB46" s="1116"/>
      <c r="AC46" s="1116"/>
      <c r="AD46" s="1116"/>
      <c r="AE46" s="1117"/>
      <c r="AF46" s="1118"/>
      <c r="AG46" s="1118"/>
      <c r="AH46" s="1118"/>
      <c r="AI46" s="1118"/>
      <c r="AJ46" s="1118"/>
      <c r="AK46" s="1118"/>
      <c r="AL46" s="1118"/>
      <c r="AM46" s="1118"/>
    </row>
    <row r="47" spans="1:39" ht="21" customHeight="1">
      <c r="A47" s="1"/>
      <c r="Z47" s="1119" t="s">
        <v>26</v>
      </c>
      <c r="AA47" s="1119"/>
      <c r="AB47" s="1119"/>
      <c r="AC47" s="1119"/>
      <c r="AD47" s="1119"/>
      <c r="AE47" s="1119"/>
      <c r="AF47" s="1119"/>
      <c r="AG47" s="1119"/>
      <c r="AH47" s="1119"/>
      <c r="AI47" s="1119"/>
      <c r="AJ47" s="1119"/>
      <c r="AK47" s="1119"/>
      <c r="AL47" s="1119"/>
      <c r="AM47" s="1119"/>
    </row>
    <row r="48" spans="1:39" ht="21" customHeight="1">
      <c r="A48" s="1"/>
      <c r="Z48" s="1094" t="s">
        <v>230</v>
      </c>
      <c r="AA48" s="1094"/>
      <c r="AB48" s="1094"/>
      <c r="AC48" s="1094"/>
      <c r="AD48" s="1094"/>
      <c r="AE48" s="1094"/>
      <c r="AF48" s="1094"/>
      <c r="AG48" s="1094"/>
      <c r="AH48" s="1094"/>
      <c r="AI48" s="1094"/>
      <c r="AJ48" s="1094"/>
      <c r="AK48" s="1094"/>
      <c r="AL48" s="1094"/>
      <c r="AM48" s="1094"/>
    </row>
    <row r="49" spans="1:1" ht="21" customHeight="1">
      <c r="A49" s="1"/>
    </row>
    <row r="50" spans="1:1" ht="21" customHeight="1">
      <c r="A50" s="1"/>
    </row>
    <row r="51" spans="1:1" ht="21" customHeight="1">
      <c r="A51" s="1"/>
    </row>
    <row r="52" spans="1:1" ht="21" customHeight="1">
      <c r="A52" s="1"/>
    </row>
    <row r="53" spans="1:1" ht="21" customHeight="1">
      <c r="A53" s="1"/>
    </row>
    <row r="54" spans="1:1" ht="21" customHeight="1">
      <c r="A54" s="1"/>
    </row>
    <row r="55" spans="1:1" ht="21" customHeight="1">
      <c r="A55" s="3"/>
    </row>
    <row r="56" spans="1:1" ht="21" customHeight="1">
      <c r="A56" s="3"/>
    </row>
    <row r="57" spans="1:1" ht="21" customHeight="1">
      <c r="A57" s="3"/>
    </row>
    <row r="58" spans="1:1" ht="21" customHeight="1">
      <c r="A58" s="3"/>
    </row>
    <row r="59" spans="1:1" ht="21" customHeight="1">
      <c r="A59" s="3"/>
    </row>
  </sheetData>
  <mergeCells count="105">
    <mergeCell ref="A2:AM2"/>
    <mergeCell ref="Z3:AL3"/>
    <mergeCell ref="V7:AM7"/>
    <mergeCell ref="V8:AI8"/>
    <mergeCell ref="V9:AF9"/>
    <mergeCell ref="B20:J20"/>
    <mergeCell ref="K20:O20"/>
    <mergeCell ref="P20:X20"/>
    <mergeCell ref="Y20:AC20"/>
    <mergeCell ref="AD20:AM20"/>
    <mergeCell ref="B16:J18"/>
    <mergeCell ref="O16:Q16"/>
    <mergeCell ref="S16:V16"/>
    <mergeCell ref="K17:AM17"/>
    <mergeCell ref="K18:AM18"/>
    <mergeCell ref="A14:A23"/>
    <mergeCell ref="B14:J14"/>
    <mergeCell ref="K14:AM14"/>
    <mergeCell ref="B15:J15"/>
    <mergeCell ref="K15:AM15"/>
    <mergeCell ref="X11:AC11"/>
    <mergeCell ref="X13:AC13"/>
    <mergeCell ref="V11:W11"/>
    <mergeCell ref="A12:U12"/>
    <mergeCell ref="B19:J19"/>
    <mergeCell ref="K19:O19"/>
    <mergeCell ref="P19:X19"/>
    <mergeCell ref="Y19:AC19"/>
    <mergeCell ref="AD19:AM19"/>
    <mergeCell ref="B21:J23"/>
    <mergeCell ref="O21:Q21"/>
    <mergeCell ref="S21:V21"/>
    <mergeCell ref="K22:AM22"/>
    <mergeCell ref="K23:AM23"/>
    <mergeCell ref="K34:AM34"/>
    <mergeCell ref="A35:A38"/>
    <mergeCell ref="B35:J35"/>
    <mergeCell ref="K35:L35"/>
    <mergeCell ref="M35:R35"/>
    <mergeCell ref="S35:Y35"/>
    <mergeCell ref="AG35:AM35"/>
    <mergeCell ref="D36:J36"/>
    <mergeCell ref="A24:A34"/>
    <mergeCell ref="B31:J31"/>
    <mergeCell ref="K31:O31"/>
    <mergeCell ref="P31:X31"/>
    <mergeCell ref="Y31:AC31"/>
    <mergeCell ref="AD31:AM31"/>
    <mergeCell ref="O32:Q32"/>
    <mergeCell ref="S32:V32"/>
    <mergeCell ref="B29:J29"/>
    <mergeCell ref="K29:O29"/>
    <mergeCell ref="P29:X29"/>
    <mergeCell ref="B30:J30"/>
    <mergeCell ref="K24:AM24"/>
    <mergeCell ref="B25:J25"/>
    <mergeCell ref="K25:AM25"/>
    <mergeCell ref="Z48:AE48"/>
    <mergeCell ref="S38:Y38"/>
    <mergeCell ref="Z38:AF38"/>
    <mergeCell ref="Z35:AF35"/>
    <mergeCell ref="B32:J34"/>
    <mergeCell ref="AF48:AM48"/>
    <mergeCell ref="A42:J42"/>
    <mergeCell ref="K42:AM42"/>
    <mergeCell ref="Z46:AE46"/>
    <mergeCell ref="AF46:AM46"/>
    <mergeCell ref="Z47:AE47"/>
    <mergeCell ref="AF47:AM47"/>
    <mergeCell ref="A39:A41"/>
    <mergeCell ref="B39:T39"/>
    <mergeCell ref="U39:AM39"/>
    <mergeCell ref="B40:T41"/>
    <mergeCell ref="U40:AM41"/>
    <mergeCell ref="B38:C38"/>
    <mergeCell ref="D38:J38"/>
    <mergeCell ref="K38:L38"/>
    <mergeCell ref="M38:R38"/>
    <mergeCell ref="AG36:AM36"/>
    <mergeCell ref="AG38:AM38"/>
    <mergeCell ref="AG37:AM37"/>
    <mergeCell ref="V12:W12"/>
    <mergeCell ref="X12:AC12"/>
    <mergeCell ref="B36:C37"/>
    <mergeCell ref="D37:J37"/>
    <mergeCell ref="K37:L37"/>
    <mergeCell ref="M37:R37"/>
    <mergeCell ref="S37:Y37"/>
    <mergeCell ref="Z37:AF37"/>
    <mergeCell ref="V13:W13"/>
    <mergeCell ref="A13:U13"/>
    <mergeCell ref="K36:L36"/>
    <mergeCell ref="M36:R36"/>
    <mergeCell ref="S36:Y36"/>
    <mergeCell ref="Z36:AF36"/>
    <mergeCell ref="K30:AM30"/>
    <mergeCell ref="Y29:AC29"/>
    <mergeCell ref="AD29:AM29"/>
    <mergeCell ref="B26:J28"/>
    <mergeCell ref="O26:Q26"/>
    <mergeCell ref="S26:V26"/>
    <mergeCell ref="K27:AM27"/>
    <mergeCell ref="K28:AM28"/>
    <mergeCell ref="B24:J24"/>
    <mergeCell ref="K33:AM33"/>
  </mergeCells>
  <phoneticPr fontId="1"/>
  <printOptions horizontalCentered="1" verticalCentered="1"/>
  <pageMargins left="0.59055118110236227" right="0.39370078740157483" top="0.39370078740157483" bottom="0.39370078740157483" header="0.39370078740157483" footer="0.39370078740157483"/>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6"/>
  <sheetViews>
    <sheetView view="pageBreakPreview" zoomScaleNormal="90" zoomScaleSheetLayoutView="100" workbookViewId="0"/>
  </sheetViews>
  <sheetFormatPr defaultRowHeight="21" customHeight="1"/>
  <cols>
    <col min="1" max="1" width="5.125" style="2" customWidth="1"/>
    <col min="2" max="25" width="2.625" style="1" customWidth="1"/>
    <col min="26" max="39" width="2.125" style="1" customWidth="1"/>
    <col min="40" max="16384" width="9" style="1"/>
  </cols>
  <sheetData>
    <row r="1" spans="1:39" ht="21" customHeight="1" thickBot="1">
      <c r="A1" s="6" t="s">
        <v>477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21" customHeight="1" thickBot="1">
      <c r="A2" s="1"/>
      <c r="B2" s="141"/>
      <c r="C2" s="141"/>
      <c r="D2" s="141"/>
      <c r="E2" s="141"/>
      <c r="F2" s="141"/>
      <c r="G2" s="141"/>
      <c r="H2" s="141"/>
      <c r="I2" s="141"/>
      <c r="J2" s="141"/>
      <c r="K2" s="141"/>
      <c r="L2" s="141"/>
      <c r="M2" s="141"/>
      <c r="N2" s="141"/>
      <c r="O2" s="141"/>
      <c r="P2" s="141"/>
      <c r="Q2" s="141"/>
      <c r="R2" s="141"/>
      <c r="S2" s="116"/>
      <c r="T2" s="142"/>
      <c r="U2" s="142"/>
      <c r="V2" s="1074" t="s">
        <v>478</v>
      </c>
      <c r="W2" s="1054"/>
      <c r="X2" s="1053" t="s">
        <v>36</v>
      </c>
      <c r="Y2" s="1054"/>
      <c r="Z2" s="1054"/>
      <c r="AA2" s="1054"/>
      <c r="AB2" s="1054"/>
      <c r="AC2" s="1055"/>
      <c r="AD2" s="143"/>
      <c r="AE2" s="144"/>
      <c r="AF2" s="144"/>
      <c r="AG2" s="144"/>
      <c r="AH2" s="144"/>
      <c r="AI2" s="144"/>
      <c r="AJ2" s="144"/>
      <c r="AK2" s="144"/>
      <c r="AL2" s="144"/>
      <c r="AM2" s="145"/>
    </row>
    <row r="3" spans="1:39" ht="21" customHeight="1" thickBot="1">
      <c r="A3" s="1"/>
      <c r="B3" s="141"/>
      <c r="C3" s="141"/>
      <c r="D3" s="141"/>
      <c r="E3" s="141"/>
      <c r="F3" s="141"/>
      <c r="G3" s="141"/>
      <c r="H3" s="141"/>
      <c r="I3" s="141"/>
      <c r="J3" s="141"/>
      <c r="K3" s="141"/>
      <c r="L3" s="141"/>
      <c r="M3" s="141"/>
      <c r="N3" s="141"/>
      <c r="O3" s="141"/>
      <c r="P3" s="141"/>
      <c r="Q3" s="141"/>
      <c r="R3" s="141"/>
      <c r="S3" s="116"/>
      <c r="T3" s="142"/>
      <c r="U3" s="142"/>
      <c r="V3" s="1074" t="s">
        <v>368</v>
      </c>
      <c r="W3" s="1075"/>
      <c r="X3" s="1053" t="s">
        <v>36</v>
      </c>
      <c r="Y3" s="1054"/>
      <c r="Z3" s="1054"/>
      <c r="AA3" s="1054"/>
      <c r="AB3" s="1054"/>
      <c r="AC3" s="1055"/>
      <c r="AD3" s="143"/>
      <c r="AE3" s="144"/>
      <c r="AF3" s="144"/>
      <c r="AG3" s="144"/>
      <c r="AH3" s="144"/>
      <c r="AI3" s="144"/>
      <c r="AJ3" s="144"/>
      <c r="AK3" s="144"/>
      <c r="AL3" s="144"/>
      <c r="AM3" s="145"/>
    </row>
    <row r="4" spans="1:39" ht="21" customHeight="1" thickBot="1">
      <c r="A4" s="1209" t="s">
        <v>37</v>
      </c>
      <c r="B4" s="1209"/>
      <c r="C4" s="1209"/>
      <c r="D4" s="1209"/>
      <c r="E4" s="1209"/>
      <c r="F4" s="1209"/>
      <c r="G4" s="1209"/>
      <c r="H4" s="1209"/>
      <c r="I4" s="1209"/>
      <c r="J4" s="1209"/>
      <c r="K4" s="1209"/>
      <c r="L4" s="1209"/>
      <c r="M4" s="1209"/>
      <c r="N4" s="1209"/>
      <c r="O4" s="1209"/>
      <c r="P4" s="1209"/>
      <c r="Q4" s="1209"/>
      <c r="R4" s="1209"/>
      <c r="S4" s="1209"/>
      <c r="T4" s="1209"/>
      <c r="U4" s="1210"/>
      <c r="V4" s="1074" t="s">
        <v>303</v>
      </c>
      <c r="W4" s="1054"/>
      <c r="X4" s="1053" t="s">
        <v>36</v>
      </c>
      <c r="Y4" s="1054"/>
      <c r="Z4" s="1054"/>
      <c r="AA4" s="1054"/>
      <c r="AB4" s="1054"/>
      <c r="AC4" s="1055"/>
      <c r="AD4" s="143"/>
      <c r="AE4" s="144"/>
      <c r="AF4" s="144"/>
      <c r="AG4" s="144"/>
      <c r="AH4" s="144"/>
      <c r="AI4" s="144"/>
      <c r="AJ4" s="144"/>
      <c r="AK4" s="144"/>
      <c r="AL4" s="144"/>
      <c r="AM4" s="145"/>
    </row>
    <row r="5" spans="1:39" ht="18" customHeight="1">
      <c r="A5" s="1195" t="s">
        <v>479</v>
      </c>
      <c r="B5" s="1092" t="s">
        <v>480</v>
      </c>
      <c r="C5" s="1093"/>
      <c r="D5" s="1093"/>
      <c r="E5" s="1093"/>
      <c r="F5" s="1093"/>
      <c r="G5" s="1093"/>
      <c r="H5" s="1093"/>
      <c r="I5" s="1093"/>
      <c r="J5" s="1093"/>
      <c r="K5" s="1200"/>
      <c r="L5" s="1200"/>
      <c r="M5" s="1200"/>
      <c r="N5" s="1200"/>
      <c r="O5" s="1200"/>
      <c r="P5" s="1200"/>
      <c r="Q5" s="1200"/>
      <c r="R5" s="1200"/>
      <c r="S5" s="1200"/>
      <c r="T5" s="1200"/>
      <c r="U5" s="1200"/>
      <c r="V5" s="1200"/>
      <c r="W5" s="1200"/>
      <c r="X5" s="1200"/>
      <c r="Y5" s="1200"/>
      <c r="Z5" s="1200"/>
      <c r="AA5" s="1200"/>
      <c r="AB5" s="1200"/>
      <c r="AC5" s="1200"/>
      <c r="AD5" s="1200"/>
      <c r="AE5" s="1200"/>
      <c r="AF5" s="1200"/>
      <c r="AG5" s="1200"/>
      <c r="AH5" s="1200"/>
      <c r="AI5" s="1200"/>
      <c r="AJ5" s="1200"/>
      <c r="AK5" s="1200"/>
      <c r="AL5" s="1200"/>
      <c r="AM5" s="1201"/>
    </row>
    <row r="6" spans="1:39" ht="18" customHeight="1">
      <c r="A6" s="1196"/>
      <c r="B6" s="1171" t="s">
        <v>29</v>
      </c>
      <c r="C6" s="1172"/>
      <c r="D6" s="1172"/>
      <c r="E6" s="1172"/>
      <c r="F6" s="1172"/>
      <c r="G6" s="1172"/>
      <c r="H6" s="1172"/>
      <c r="I6" s="1172"/>
      <c r="J6" s="1172"/>
      <c r="K6" s="1203"/>
      <c r="L6" s="1203"/>
      <c r="M6" s="1203"/>
      <c r="N6" s="1203"/>
      <c r="O6" s="1203"/>
      <c r="P6" s="1203"/>
      <c r="Q6" s="1203"/>
      <c r="R6" s="1203"/>
      <c r="S6" s="1203"/>
      <c r="T6" s="1203"/>
      <c r="U6" s="1203"/>
      <c r="V6" s="1203"/>
      <c r="W6" s="1203"/>
      <c r="X6" s="1203"/>
      <c r="Y6" s="1203"/>
      <c r="Z6" s="1203"/>
      <c r="AA6" s="1203"/>
      <c r="AB6" s="1203"/>
      <c r="AC6" s="1203"/>
      <c r="AD6" s="1203"/>
      <c r="AE6" s="1203"/>
      <c r="AF6" s="1203"/>
      <c r="AG6" s="1203"/>
      <c r="AH6" s="1203"/>
      <c r="AI6" s="1203"/>
      <c r="AJ6" s="1203"/>
      <c r="AK6" s="1203"/>
      <c r="AL6" s="1203"/>
      <c r="AM6" s="1204"/>
    </row>
    <row r="7" spans="1:39" ht="18" customHeight="1">
      <c r="A7" s="1196"/>
      <c r="B7" s="1178" t="s">
        <v>519</v>
      </c>
      <c r="C7" s="1178"/>
      <c r="D7" s="1178"/>
      <c r="E7" s="1178"/>
      <c r="F7" s="1178"/>
      <c r="G7" s="1178"/>
      <c r="H7" s="1178"/>
      <c r="I7" s="1178"/>
      <c r="J7" s="1179"/>
      <c r="K7" s="147" t="s">
        <v>224</v>
      </c>
      <c r="L7" s="146"/>
      <c r="M7" s="146"/>
      <c r="N7" s="146"/>
      <c r="O7" s="1087"/>
      <c r="P7" s="1087"/>
      <c r="Q7" s="1087"/>
      <c r="R7" s="146" t="s">
        <v>481</v>
      </c>
      <c r="S7" s="1087"/>
      <c r="T7" s="1087"/>
      <c r="U7" s="1087"/>
      <c r="V7" s="1087"/>
      <c r="W7" s="146" t="s">
        <v>482</v>
      </c>
      <c r="X7" s="146"/>
      <c r="Y7" s="146"/>
      <c r="Z7" s="146"/>
      <c r="AA7" s="146"/>
      <c r="AB7" s="146"/>
      <c r="AC7" s="146"/>
      <c r="AD7" s="146"/>
      <c r="AE7" s="146"/>
      <c r="AF7" s="146"/>
      <c r="AG7" s="146"/>
      <c r="AH7" s="146"/>
      <c r="AI7" s="146"/>
      <c r="AJ7" s="146"/>
      <c r="AK7" s="146"/>
      <c r="AL7" s="146"/>
      <c r="AM7" s="148"/>
    </row>
    <row r="8" spans="1:39" ht="18" customHeight="1">
      <c r="A8" s="1196"/>
      <c r="B8" s="1180"/>
      <c r="C8" s="1180"/>
      <c r="D8" s="1180"/>
      <c r="E8" s="1180"/>
      <c r="F8" s="1180"/>
      <c r="G8" s="1180"/>
      <c r="H8" s="1180"/>
      <c r="I8" s="1180"/>
      <c r="J8" s="1181"/>
      <c r="K8" s="1088"/>
      <c r="L8" s="1088"/>
      <c r="M8" s="1088"/>
      <c r="N8" s="1088"/>
      <c r="O8" s="1088"/>
      <c r="P8" s="1088"/>
      <c r="Q8" s="1088"/>
      <c r="R8" s="1088"/>
      <c r="S8" s="1088"/>
      <c r="T8" s="1088"/>
      <c r="U8" s="1088"/>
      <c r="V8" s="1088"/>
      <c r="W8" s="1088"/>
      <c r="X8" s="1088"/>
      <c r="Y8" s="1088"/>
      <c r="Z8" s="1088"/>
      <c r="AA8" s="1088"/>
      <c r="AB8" s="1088"/>
      <c r="AC8" s="1088"/>
      <c r="AD8" s="1088"/>
      <c r="AE8" s="1088"/>
      <c r="AF8" s="1088"/>
      <c r="AG8" s="1088"/>
      <c r="AH8" s="1088"/>
      <c r="AI8" s="1088"/>
      <c r="AJ8" s="1088"/>
      <c r="AK8" s="1088"/>
      <c r="AL8" s="1088"/>
      <c r="AM8" s="1089"/>
    </row>
    <row r="9" spans="1:39" ht="18" customHeight="1" thickBot="1">
      <c r="A9" s="1196"/>
      <c r="B9" s="1191"/>
      <c r="C9" s="1191"/>
      <c r="D9" s="1191"/>
      <c r="E9" s="1191"/>
      <c r="F9" s="1191"/>
      <c r="G9" s="1191"/>
      <c r="H9" s="1191"/>
      <c r="I9" s="1191"/>
      <c r="J9" s="1192"/>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c r="AJ9" s="1193"/>
      <c r="AK9" s="1193"/>
      <c r="AL9" s="1193"/>
      <c r="AM9" s="1194"/>
    </row>
    <row r="10" spans="1:39" ht="37.5" customHeight="1">
      <c r="A10" s="1120" t="s">
        <v>11</v>
      </c>
      <c r="B10" s="1123" t="s">
        <v>483</v>
      </c>
      <c r="C10" s="1124"/>
      <c r="D10" s="1124"/>
      <c r="E10" s="1124"/>
      <c r="F10" s="1124"/>
      <c r="G10" s="1124"/>
      <c r="H10" s="1124"/>
      <c r="I10" s="1124"/>
      <c r="J10" s="1124"/>
      <c r="K10" s="1124"/>
      <c r="L10" s="1124"/>
      <c r="M10" s="1124"/>
      <c r="N10" s="1124"/>
      <c r="O10" s="1124"/>
      <c r="P10" s="1124"/>
      <c r="Q10" s="1124"/>
      <c r="R10" s="1124"/>
      <c r="S10" s="1124"/>
      <c r="T10" s="1125"/>
      <c r="U10" s="1124" t="s">
        <v>9</v>
      </c>
      <c r="V10" s="1124"/>
      <c r="W10" s="1124"/>
      <c r="X10" s="1124"/>
      <c r="Y10" s="1124"/>
      <c r="Z10" s="1124"/>
      <c r="AA10" s="1124"/>
      <c r="AB10" s="1124"/>
      <c r="AC10" s="1124"/>
      <c r="AD10" s="1124"/>
      <c r="AE10" s="1124"/>
      <c r="AF10" s="1124"/>
      <c r="AG10" s="1124"/>
      <c r="AH10" s="1124"/>
      <c r="AI10" s="1124"/>
      <c r="AJ10" s="1124"/>
      <c r="AK10" s="1124"/>
      <c r="AL10" s="1124"/>
      <c r="AM10" s="1125"/>
    </row>
    <row r="11" spans="1:39" ht="21" customHeight="1">
      <c r="A11" s="1121"/>
      <c r="B11" s="1126"/>
      <c r="C11" s="1127"/>
      <c r="D11" s="1127"/>
      <c r="E11" s="1127"/>
      <c r="F11" s="1127"/>
      <c r="G11" s="1127"/>
      <c r="H11" s="1127"/>
      <c r="I11" s="1127"/>
      <c r="J11" s="1127"/>
      <c r="K11" s="1127"/>
      <c r="L11" s="1127"/>
      <c r="M11" s="1127"/>
      <c r="N11" s="1127"/>
      <c r="O11" s="1127"/>
      <c r="P11" s="1127"/>
      <c r="Q11" s="1127"/>
      <c r="R11" s="1127"/>
      <c r="S11" s="1127"/>
      <c r="T11" s="1128"/>
      <c r="U11" s="1105"/>
      <c r="V11" s="1132"/>
      <c r="W11" s="1132"/>
      <c r="X11" s="1132"/>
      <c r="Y11" s="1132"/>
      <c r="Z11" s="1132"/>
      <c r="AA11" s="1132"/>
      <c r="AB11" s="1132"/>
      <c r="AC11" s="1132"/>
      <c r="AD11" s="1132"/>
      <c r="AE11" s="1132"/>
      <c r="AF11" s="1132"/>
      <c r="AG11" s="1132"/>
      <c r="AH11" s="1132"/>
      <c r="AI11" s="1132"/>
      <c r="AJ11" s="1132"/>
      <c r="AK11" s="1132"/>
      <c r="AL11" s="1132"/>
      <c r="AM11" s="1133"/>
    </row>
    <row r="12" spans="1:39" ht="149.25" customHeight="1" thickBot="1">
      <c r="A12" s="1122"/>
      <c r="B12" s="1129"/>
      <c r="C12" s="1130"/>
      <c r="D12" s="1130"/>
      <c r="E12" s="1130"/>
      <c r="F12" s="1130"/>
      <c r="G12" s="1130"/>
      <c r="H12" s="1130"/>
      <c r="I12" s="1130"/>
      <c r="J12" s="1130"/>
      <c r="K12" s="1130"/>
      <c r="L12" s="1130"/>
      <c r="M12" s="1130"/>
      <c r="N12" s="1130"/>
      <c r="O12" s="1130"/>
      <c r="P12" s="1130"/>
      <c r="Q12" s="1130"/>
      <c r="R12" s="1130"/>
      <c r="S12" s="1130"/>
      <c r="T12" s="1131"/>
      <c r="U12" s="1130"/>
      <c r="V12" s="1130"/>
      <c r="W12" s="1130"/>
      <c r="X12" s="1130"/>
      <c r="Y12" s="1130"/>
      <c r="Z12" s="1130"/>
      <c r="AA12" s="1130"/>
      <c r="AB12" s="1130"/>
      <c r="AC12" s="1130"/>
      <c r="AD12" s="1130"/>
      <c r="AE12" s="1130"/>
      <c r="AF12" s="1130"/>
      <c r="AG12" s="1130"/>
      <c r="AH12" s="1130"/>
      <c r="AI12" s="1130"/>
      <c r="AJ12" s="1130"/>
      <c r="AK12" s="1130"/>
      <c r="AL12" s="1130"/>
      <c r="AM12" s="1131"/>
    </row>
    <row r="13" spans="1:39" ht="14.25">
      <c r="A13" s="4" t="s">
        <v>484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14.25">
      <c r="A14" s="4" t="s">
        <v>485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ht="14.25">
      <c r="A15" s="4" t="s">
        <v>486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21" customHeight="1">
      <c r="A16" s="1"/>
    </row>
    <row r="17" spans="1:1" ht="21" customHeight="1">
      <c r="A17" s="1"/>
    </row>
    <row r="18" spans="1:1" ht="21" customHeight="1">
      <c r="A18" s="1"/>
    </row>
    <row r="19" spans="1:1" ht="21" customHeight="1">
      <c r="A19" s="1"/>
    </row>
    <row r="20" spans="1:1" ht="21" customHeight="1">
      <c r="A20" s="1"/>
    </row>
    <row r="21" spans="1:1" ht="21" customHeight="1">
      <c r="A21" s="1"/>
    </row>
    <row r="22" spans="1:1" ht="21" customHeight="1">
      <c r="A22" s="3"/>
    </row>
    <row r="23" spans="1:1" ht="21" customHeight="1">
      <c r="A23" s="3"/>
    </row>
    <row r="24" spans="1:1" ht="21" customHeight="1">
      <c r="A24" s="3"/>
    </row>
    <row r="25" spans="1:1" ht="21" customHeight="1">
      <c r="A25" s="3"/>
    </row>
    <row r="26" spans="1:1" ht="21" customHeight="1">
      <c r="A26" s="3"/>
    </row>
  </sheetData>
  <mergeCells count="22">
    <mergeCell ref="A5:A9"/>
    <mergeCell ref="B5:J5"/>
    <mergeCell ref="K5:AM5"/>
    <mergeCell ref="B6:J6"/>
    <mergeCell ref="K8:AM8"/>
    <mergeCell ref="O7:Q7"/>
    <mergeCell ref="S7:V7"/>
    <mergeCell ref="K6:AM6"/>
    <mergeCell ref="B7:J9"/>
    <mergeCell ref="K9:AM9"/>
    <mergeCell ref="A10:A12"/>
    <mergeCell ref="B10:T10"/>
    <mergeCell ref="U10:AM10"/>
    <mergeCell ref="B11:T12"/>
    <mergeCell ref="U11:AM12"/>
    <mergeCell ref="V2:W2"/>
    <mergeCell ref="X2:AC2"/>
    <mergeCell ref="V3:W3"/>
    <mergeCell ref="X3:AC3"/>
    <mergeCell ref="A4:U4"/>
    <mergeCell ref="V4:W4"/>
    <mergeCell ref="X4:AC4"/>
  </mergeCells>
  <phoneticPr fontId="1"/>
  <printOptions horizontalCentered="1" verticalCentered="1"/>
  <pageMargins left="0.59055118110236227" right="0.39370078740157483" top="0.39370078740157483" bottom="0.39370078740157483" header="0.39370078740157483"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83D5-BDFE-4DF3-AC69-6EA0C789509D}">
  <sheetPr>
    <tabColor rgb="FFFFFF00"/>
  </sheetPr>
  <dimension ref="A1:BO83"/>
  <sheetViews>
    <sheetView showGridLines="0" view="pageBreakPreview" zoomScale="70" zoomScaleNormal="70" zoomScaleSheetLayoutView="70" workbookViewId="0">
      <pane xSplit="10" ySplit="7" topLeftCell="K8" activePane="bottomRight" state="frozen"/>
      <selection pane="topRight" activeCell="K1" sqref="K1"/>
      <selection pane="bottomLeft" activeCell="A8" sqref="A8"/>
      <selection pane="bottomRight" activeCell="A3" sqref="A3:BE3"/>
    </sheetView>
  </sheetViews>
  <sheetFormatPr defaultRowHeight="13.5"/>
  <cols>
    <col min="1" max="1" width="2.625" style="157" customWidth="1"/>
    <col min="2" max="2" width="8.25" style="157" customWidth="1"/>
    <col min="3" max="9" width="2.625" style="157" customWidth="1"/>
    <col min="10" max="10" width="3" style="157" customWidth="1"/>
    <col min="11" max="13" width="2.625" style="157" customWidth="1"/>
    <col min="14" max="14" width="4.625" style="157" customWidth="1"/>
    <col min="15" max="17" width="2.625" style="157" customWidth="1"/>
    <col min="18" max="18" width="4.625" style="157" customWidth="1"/>
    <col min="19" max="21" width="2.625" style="157" customWidth="1"/>
    <col min="22" max="22" width="4.625" style="157" customWidth="1"/>
    <col min="23" max="25" width="2.625" style="157" customWidth="1"/>
    <col min="26" max="26" width="4.625" style="157" customWidth="1"/>
    <col min="27" max="31" width="3.375" style="157" customWidth="1"/>
    <col min="32" max="36" width="5" style="157" customWidth="1"/>
    <col min="37" max="37" width="5.875" style="157" customWidth="1"/>
    <col min="38" max="51" width="4.5" style="157" customWidth="1"/>
    <col min="52" max="52" width="18.75" style="157" customWidth="1"/>
    <col min="53" max="54" width="2.625" style="157" customWidth="1"/>
    <col min="55" max="55" width="4.25" style="157" customWidth="1"/>
    <col min="56" max="59" width="2.625" style="157" customWidth="1"/>
    <col min="60" max="60" width="9" style="157" customWidth="1"/>
    <col min="61" max="61" width="22.375" style="157" customWidth="1"/>
    <col min="62" max="256" width="9" style="157"/>
    <col min="257" max="257" width="2.625" style="157" customWidth="1"/>
    <col min="258" max="258" width="8.25" style="157" customWidth="1"/>
    <col min="259" max="265" width="2.625" style="157" customWidth="1"/>
    <col min="266" max="266" width="3" style="157" customWidth="1"/>
    <col min="267" max="269" width="2.625" style="157" customWidth="1"/>
    <col min="270" max="270" width="4.625" style="157" customWidth="1"/>
    <col min="271" max="273" width="2.625" style="157" customWidth="1"/>
    <col min="274" max="274" width="4.625" style="157" customWidth="1"/>
    <col min="275" max="277" width="2.625" style="157" customWidth="1"/>
    <col min="278" max="278" width="4.625" style="157" customWidth="1"/>
    <col min="279" max="281" width="2.625" style="157" customWidth="1"/>
    <col min="282" max="282" width="4.625" style="157" customWidth="1"/>
    <col min="283" max="287" width="3.375" style="157" customWidth="1"/>
    <col min="288" max="292" width="5" style="157" customWidth="1"/>
    <col min="293" max="293" width="5.875" style="157" customWidth="1"/>
    <col min="294" max="307" width="4.5" style="157" customWidth="1"/>
    <col min="308" max="308" width="18.75" style="157" customWidth="1"/>
    <col min="309" max="310" width="2.625" style="157" customWidth="1"/>
    <col min="311" max="311" width="4.25" style="157" customWidth="1"/>
    <col min="312" max="315" width="2.625" style="157" customWidth="1"/>
    <col min="316" max="316" width="9" style="157"/>
    <col min="317" max="317" width="22.375" style="157" customWidth="1"/>
    <col min="318" max="512" width="9" style="157"/>
    <col min="513" max="513" width="2.625" style="157" customWidth="1"/>
    <col min="514" max="514" width="8.25" style="157" customWidth="1"/>
    <col min="515" max="521" width="2.625" style="157" customWidth="1"/>
    <col min="522" max="522" width="3" style="157" customWidth="1"/>
    <col min="523" max="525" width="2.625" style="157" customWidth="1"/>
    <col min="526" max="526" width="4.625" style="157" customWidth="1"/>
    <col min="527" max="529" width="2.625" style="157" customWidth="1"/>
    <col min="530" max="530" width="4.625" style="157" customWidth="1"/>
    <col min="531" max="533" width="2.625" style="157" customWidth="1"/>
    <col min="534" max="534" width="4.625" style="157" customWidth="1"/>
    <col min="535" max="537" width="2.625" style="157" customWidth="1"/>
    <col min="538" max="538" width="4.625" style="157" customWidth="1"/>
    <col min="539" max="543" width="3.375" style="157" customWidth="1"/>
    <col min="544" max="548" width="5" style="157" customWidth="1"/>
    <col min="549" max="549" width="5.875" style="157" customWidth="1"/>
    <col min="550" max="563" width="4.5" style="157" customWidth="1"/>
    <col min="564" max="564" width="18.75" style="157" customWidth="1"/>
    <col min="565" max="566" width="2.625" style="157" customWidth="1"/>
    <col min="567" max="567" width="4.25" style="157" customWidth="1"/>
    <col min="568" max="571" width="2.625" style="157" customWidth="1"/>
    <col min="572" max="572" width="9" style="157"/>
    <col min="573" max="573" width="22.375" style="157" customWidth="1"/>
    <col min="574" max="768" width="9" style="157"/>
    <col min="769" max="769" width="2.625" style="157" customWidth="1"/>
    <col min="770" max="770" width="8.25" style="157" customWidth="1"/>
    <col min="771" max="777" width="2.625" style="157" customWidth="1"/>
    <col min="778" max="778" width="3" style="157" customWidth="1"/>
    <col min="779" max="781" width="2.625" style="157" customWidth="1"/>
    <col min="782" max="782" width="4.625" style="157" customWidth="1"/>
    <col min="783" max="785" width="2.625" style="157" customWidth="1"/>
    <col min="786" max="786" width="4.625" style="157" customWidth="1"/>
    <col min="787" max="789" width="2.625" style="157" customWidth="1"/>
    <col min="790" max="790" width="4.625" style="157" customWidth="1"/>
    <col min="791" max="793" width="2.625" style="157" customWidth="1"/>
    <col min="794" max="794" width="4.625" style="157" customWidth="1"/>
    <col min="795" max="799" width="3.375" style="157" customWidth="1"/>
    <col min="800" max="804" width="5" style="157" customWidth="1"/>
    <col min="805" max="805" width="5.875" style="157" customWidth="1"/>
    <col min="806" max="819" width="4.5" style="157" customWidth="1"/>
    <col min="820" max="820" width="18.75" style="157" customWidth="1"/>
    <col min="821" max="822" width="2.625" style="157" customWidth="1"/>
    <col min="823" max="823" width="4.25" style="157" customWidth="1"/>
    <col min="824" max="827" width="2.625" style="157" customWidth="1"/>
    <col min="828" max="828" width="9" style="157"/>
    <col min="829" max="829" width="22.375" style="157" customWidth="1"/>
    <col min="830" max="1024" width="9" style="157"/>
    <col min="1025" max="1025" width="2.625" style="157" customWidth="1"/>
    <col min="1026" max="1026" width="8.25" style="157" customWidth="1"/>
    <col min="1027" max="1033" width="2.625" style="157" customWidth="1"/>
    <col min="1034" max="1034" width="3" style="157" customWidth="1"/>
    <col min="1035" max="1037" width="2.625" style="157" customWidth="1"/>
    <col min="1038" max="1038" width="4.625" style="157" customWidth="1"/>
    <col min="1039" max="1041" width="2.625" style="157" customWidth="1"/>
    <col min="1042" max="1042" width="4.625" style="157" customWidth="1"/>
    <col min="1043" max="1045" width="2.625" style="157" customWidth="1"/>
    <col min="1046" max="1046" width="4.625" style="157" customWidth="1"/>
    <col min="1047" max="1049" width="2.625" style="157" customWidth="1"/>
    <col min="1050" max="1050" width="4.625" style="157" customWidth="1"/>
    <col min="1051" max="1055" width="3.375" style="157" customWidth="1"/>
    <col min="1056" max="1060" width="5" style="157" customWidth="1"/>
    <col min="1061" max="1061" width="5.875" style="157" customWidth="1"/>
    <col min="1062" max="1075" width="4.5" style="157" customWidth="1"/>
    <col min="1076" max="1076" width="18.75" style="157" customWidth="1"/>
    <col min="1077" max="1078" width="2.625" style="157" customWidth="1"/>
    <col min="1079" max="1079" width="4.25" style="157" customWidth="1"/>
    <col min="1080" max="1083" width="2.625" style="157" customWidth="1"/>
    <col min="1084" max="1084" width="9" style="157"/>
    <col min="1085" max="1085" width="22.375" style="157" customWidth="1"/>
    <col min="1086" max="1280" width="9" style="157"/>
    <col min="1281" max="1281" width="2.625" style="157" customWidth="1"/>
    <col min="1282" max="1282" width="8.25" style="157" customWidth="1"/>
    <col min="1283" max="1289" width="2.625" style="157" customWidth="1"/>
    <col min="1290" max="1290" width="3" style="157" customWidth="1"/>
    <col min="1291" max="1293" width="2.625" style="157" customWidth="1"/>
    <col min="1294" max="1294" width="4.625" style="157" customWidth="1"/>
    <col min="1295" max="1297" width="2.625" style="157" customWidth="1"/>
    <col min="1298" max="1298" width="4.625" style="157" customWidth="1"/>
    <col min="1299" max="1301" width="2.625" style="157" customWidth="1"/>
    <col min="1302" max="1302" width="4.625" style="157" customWidth="1"/>
    <col min="1303" max="1305" width="2.625" style="157" customWidth="1"/>
    <col min="1306" max="1306" width="4.625" style="157" customWidth="1"/>
    <col min="1307" max="1311" width="3.375" style="157" customWidth="1"/>
    <col min="1312" max="1316" width="5" style="157" customWidth="1"/>
    <col min="1317" max="1317" width="5.875" style="157" customWidth="1"/>
    <col min="1318" max="1331" width="4.5" style="157" customWidth="1"/>
    <col min="1332" max="1332" width="18.75" style="157" customWidth="1"/>
    <col min="1333" max="1334" width="2.625" style="157" customWidth="1"/>
    <col min="1335" max="1335" width="4.25" style="157" customWidth="1"/>
    <col min="1336" max="1339" width="2.625" style="157" customWidth="1"/>
    <col min="1340" max="1340" width="9" style="157"/>
    <col min="1341" max="1341" width="22.375" style="157" customWidth="1"/>
    <col min="1342" max="1536" width="9" style="157"/>
    <col min="1537" max="1537" width="2.625" style="157" customWidth="1"/>
    <col min="1538" max="1538" width="8.25" style="157" customWidth="1"/>
    <col min="1539" max="1545" width="2.625" style="157" customWidth="1"/>
    <col min="1546" max="1546" width="3" style="157" customWidth="1"/>
    <col min="1547" max="1549" width="2.625" style="157" customWidth="1"/>
    <col min="1550" max="1550" width="4.625" style="157" customWidth="1"/>
    <col min="1551" max="1553" width="2.625" style="157" customWidth="1"/>
    <col min="1554" max="1554" width="4.625" style="157" customWidth="1"/>
    <col min="1555" max="1557" width="2.625" style="157" customWidth="1"/>
    <col min="1558" max="1558" width="4.625" style="157" customWidth="1"/>
    <col min="1559" max="1561" width="2.625" style="157" customWidth="1"/>
    <col min="1562" max="1562" width="4.625" style="157" customWidth="1"/>
    <col min="1563" max="1567" width="3.375" style="157" customWidth="1"/>
    <col min="1568" max="1572" width="5" style="157" customWidth="1"/>
    <col min="1573" max="1573" width="5.875" style="157" customWidth="1"/>
    <col min="1574" max="1587" width="4.5" style="157" customWidth="1"/>
    <col min="1588" max="1588" width="18.75" style="157" customWidth="1"/>
    <col min="1589" max="1590" width="2.625" style="157" customWidth="1"/>
    <col min="1591" max="1591" width="4.25" style="157" customWidth="1"/>
    <col min="1592" max="1595" width="2.625" style="157" customWidth="1"/>
    <col min="1596" max="1596" width="9" style="157"/>
    <col min="1597" max="1597" width="22.375" style="157" customWidth="1"/>
    <col min="1598" max="1792" width="9" style="157"/>
    <col min="1793" max="1793" width="2.625" style="157" customWidth="1"/>
    <col min="1794" max="1794" width="8.25" style="157" customWidth="1"/>
    <col min="1795" max="1801" width="2.625" style="157" customWidth="1"/>
    <col min="1802" max="1802" width="3" style="157" customWidth="1"/>
    <col min="1803" max="1805" width="2.625" style="157" customWidth="1"/>
    <col min="1806" max="1806" width="4.625" style="157" customWidth="1"/>
    <col min="1807" max="1809" width="2.625" style="157" customWidth="1"/>
    <col min="1810" max="1810" width="4.625" style="157" customWidth="1"/>
    <col min="1811" max="1813" width="2.625" style="157" customWidth="1"/>
    <col min="1814" max="1814" width="4.625" style="157" customWidth="1"/>
    <col min="1815" max="1817" width="2.625" style="157" customWidth="1"/>
    <col min="1818" max="1818" width="4.625" style="157" customWidth="1"/>
    <col min="1819" max="1823" width="3.375" style="157" customWidth="1"/>
    <col min="1824" max="1828" width="5" style="157" customWidth="1"/>
    <col min="1829" max="1829" width="5.875" style="157" customWidth="1"/>
    <col min="1830" max="1843" width="4.5" style="157" customWidth="1"/>
    <col min="1844" max="1844" width="18.75" style="157" customWidth="1"/>
    <col min="1845" max="1846" width="2.625" style="157" customWidth="1"/>
    <col min="1847" max="1847" width="4.25" style="157" customWidth="1"/>
    <col min="1848" max="1851" width="2.625" style="157" customWidth="1"/>
    <col min="1852" max="1852" width="9" style="157"/>
    <col min="1853" max="1853" width="22.375" style="157" customWidth="1"/>
    <col min="1854" max="2048" width="9" style="157"/>
    <col min="2049" max="2049" width="2.625" style="157" customWidth="1"/>
    <col min="2050" max="2050" width="8.25" style="157" customWidth="1"/>
    <col min="2051" max="2057" width="2.625" style="157" customWidth="1"/>
    <col min="2058" max="2058" width="3" style="157" customWidth="1"/>
    <col min="2059" max="2061" width="2.625" style="157" customWidth="1"/>
    <col min="2062" max="2062" width="4.625" style="157" customWidth="1"/>
    <col min="2063" max="2065" width="2.625" style="157" customWidth="1"/>
    <col min="2066" max="2066" width="4.625" style="157" customWidth="1"/>
    <col min="2067" max="2069" width="2.625" style="157" customWidth="1"/>
    <col min="2070" max="2070" width="4.625" style="157" customWidth="1"/>
    <col min="2071" max="2073" width="2.625" style="157" customWidth="1"/>
    <col min="2074" max="2074" width="4.625" style="157" customWidth="1"/>
    <col min="2075" max="2079" width="3.375" style="157" customWidth="1"/>
    <col min="2080" max="2084" width="5" style="157" customWidth="1"/>
    <col min="2085" max="2085" width="5.875" style="157" customWidth="1"/>
    <col min="2086" max="2099" width="4.5" style="157" customWidth="1"/>
    <col min="2100" max="2100" width="18.75" style="157" customWidth="1"/>
    <col min="2101" max="2102" width="2.625" style="157" customWidth="1"/>
    <col min="2103" max="2103" width="4.25" style="157" customWidth="1"/>
    <col min="2104" max="2107" width="2.625" style="157" customWidth="1"/>
    <col min="2108" max="2108" width="9" style="157"/>
    <col min="2109" max="2109" width="22.375" style="157" customWidth="1"/>
    <col min="2110" max="2304" width="9" style="157"/>
    <col min="2305" max="2305" width="2.625" style="157" customWidth="1"/>
    <col min="2306" max="2306" width="8.25" style="157" customWidth="1"/>
    <col min="2307" max="2313" width="2.625" style="157" customWidth="1"/>
    <col min="2314" max="2314" width="3" style="157" customWidth="1"/>
    <col min="2315" max="2317" width="2.625" style="157" customWidth="1"/>
    <col min="2318" max="2318" width="4.625" style="157" customWidth="1"/>
    <col min="2319" max="2321" width="2.625" style="157" customWidth="1"/>
    <col min="2322" max="2322" width="4.625" style="157" customWidth="1"/>
    <col min="2323" max="2325" width="2.625" style="157" customWidth="1"/>
    <col min="2326" max="2326" width="4.625" style="157" customWidth="1"/>
    <col min="2327" max="2329" width="2.625" style="157" customWidth="1"/>
    <col min="2330" max="2330" width="4.625" style="157" customWidth="1"/>
    <col min="2331" max="2335" width="3.375" style="157" customWidth="1"/>
    <col min="2336" max="2340" width="5" style="157" customWidth="1"/>
    <col min="2341" max="2341" width="5.875" style="157" customWidth="1"/>
    <col min="2342" max="2355" width="4.5" style="157" customWidth="1"/>
    <col min="2356" max="2356" width="18.75" style="157" customWidth="1"/>
    <col min="2357" max="2358" width="2.625" style="157" customWidth="1"/>
    <col min="2359" max="2359" width="4.25" style="157" customWidth="1"/>
    <col min="2360" max="2363" width="2.625" style="157" customWidth="1"/>
    <col min="2364" max="2364" width="9" style="157"/>
    <col min="2365" max="2365" width="22.375" style="157" customWidth="1"/>
    <col min="2366" max="2560" width="9" style="157"/>
    <col min="2561" max="2561" width="2.625" style="157" customWidth="1"/>
    <col min="2562" max="2562" width="8.25" style="157" customWidth="1"/>
    <col min="2563" max="2569" width="2.625" style="157" customWidth="1"/>
    <col min="2570" max="2570" width="3" style="157" customWidth="1"/>
    <col min="2571" max="2573" width="2.625" style="157" customWidth="1"/>
    <col min="2574" max="2574" width="4.625" style="157" customWidth="1"/>
    <col min="2575" max="2577" width="2.625" style="157" customWidth="1"/>
    <col min="2578" max="2578" width="4.625" style="157" customWidth="1"/>
    <col min="2579" max="2581" width="2.625" style="157" customWidth="1"/>
    <col min="2582" max="2582" width="4.625" style="157" customWidth="1"/>
    <col min="2583" max="2585" width="2.625" style="157" customWidth="1"/>
    <col min="2586" max="2586" width="4.625" style="157" customWidth="1"/>
    <col min="2587" max="2591" width="3.375" style="157" customWidth="1"/>
    <col min="2592" max="2596" width="5" style="157" customWidth="1"/>
    <col min="2597" max="2597" width="5.875" style="157" customWidth="1"/>
    <col min="2598" max="2611" width="4.5" style="157" customWidth="1"/>
    <col min="2612" max="2612" width="18.75" style="157" customWidth="1"/>
    <col min="2613" max="2614" width="2.625" style="157" customWidth="1"/>
    <col min="2615" max="2615" width="4.25" style="157" customWidth="1"/>
    <col min="2616" max="2619" width="2.625" style="157" customWidth="1"/>
    <col min="2620" max="2620" width="9" style="157"/>
    <col min="2621" max="2621" width="22.375" style="157" customWidth="1"/>
    <col min="2622" max="2816" width="9" style="157"/>
    <col min="2817" max="2817" width="2.625" style="157" customWidth="1"/>
    <col min="2818" max="2818" width="8.25" style="157" customWidth="1"/>
    <col min="2819" max="2825" width="2.625" style="157" customWidth="1"/>
    <col min="2826" max="2826" width="3" style="157" customWidth="1"/>
    <col min="2827" max="2829" width="2.625" style="157" customWidth="1"/>
    <col min="2830" max="2830" width="4.625" style="157" customWidth="1"/>
    <col min="2831" max="2833" width="2.625" style="157" customWidth="1"/>
    <col min="2834" max="2834" width="4.625" style="157" customWidth="1"/>
    <col min="2835" max="2837" width="2.625" style="157" customWidth="1"/>
    <col min="2838" max="2838" width="4.625" style="157" customWidth="1"/>
    <col min="2839" max="2841" width="2.625" style="157" customWidth="1"/>
    <col min="2842" max="2842" width="4.625" style="157" customWidth="1"/>
    <col min="2843" max="2847" width="3.375" style="157" customWidth="1"/>
    <col min="2848" max="2852" width="5" style="157" customWidth="1"/>
    <col min="2853" max="2853" width="5.875" style="157" customWidth="1"/>
    <col min="2854" max="2867" width="4.5" style="157" customWidth="1"/>
    <col min="2868" max="2868" width="18.75" style="157" customWidth="1"/>
    <col min="2869" max="2870" width="2.625" style="157" customWidth="1"/>
    <col min="2871" max="2871" width="4.25" style="157" customWidth="1"/>
    <col min="2872" max="2875" width="2.625" style="157" customWidth="1"/>
    <col min="2876" max="2876" width="9" style="157"/>
    <col min="2877" max="2877" width="22.375" style="157" customWidth="1"/>
    <col min="2878" max="3072" width="9" style="157"/>
    <col min="3073" max="3073" width="2.625" style="157" customWidth="1"/>
    <col min="3074" max="3074" width="8.25" style="157" customWidth="1"/>
    <col min="3075" max="3081" width="2.625" style="157" customWidth="1"/>
    <col min="3082" max="3082" width="3" style="157" customWidth="1"/>
    <col min="3083" max="3085" width="2.625" style="157" customWidth="1"/>
    <col min="3086" max="3086" width="4.625" style="157" customWidth="1"/>
    <col min="3087" max="3089" width="2.625" style="157" customWidth="1"/>
    <col min="3090" max="3090" width="4.625" style="157" customWidth="1"/>
    <col min="3091" max="3093" width="2.625" style="157" customWidth="1"/>
    <col min="3094" max="3094" width="4.625" style="157" customWidth="1"/>
    <col min="3095" max="3097" width="2.625" style="157" customWidth="1"/>
    <col min="3098" max="3098" width="4.625" style="157" customWidth="1"/>
    <col min="3099" max="3103" width="3.375" style="157" customWidth="1"/>
    <col min="3104" max="3108" width="5" style="157" customWidth="1"/>
    <col min="3109" max="3109" width="5.875" style="157" customWidth="1"/>
    <col min="3110" max="3123" width="4.5" style="157" customWidth="1"/>
    <col min="3124" max="3124" width="18.75" style="157" customWidth="1"/>
    <col min="3125" max="3126" width="2.625" style="157" customWidth="1"/>
    <col min="3127" max="3127" width="4.25" style="157" customWidth="1"/>
    <col min="3128" max="3131" width="2.625" style="157" customWidth="1"/>
    <col min="3132" max="3132" width="9" style="157"/>
    <col min="3133" max="3133" width="22.375" style="157" customWidth="1"/>
    <col min="3134" max="3328" width="9" style="157"/>
    <col min="3329" max="3329" width="2.625" style="157" customWidth="1"/>
    <col min="3330" max="3330" width="8.25" style="157" customWidth="1"/>
    <col min="3331" max="3337" width="2.625" style="157" customWidth="1"/>
    <col min="3338" max="3338" width="3" style="157" customWidth="1"/>
    <col min="3339" max="3341" width="2.625" style="157" customWidth="1"/>
    <col min="3342" max="3342" width="4.625" style="157" customWidth="1"/>
    <col min="3343" max="3345" width="2.625" style="157" customWidth="1"/>
    <col min="3346" max="3346" width="4.625" style="157" customWidth="1"/>
    <col min="3347" max="3349" width="2.625" style="157" customWidth="1"/>
    <col min="3350" max="3350" width="4.625" style="157" customWidth="1"/>
    <col min="3351" max="3353" width="2.625" style="157" customWidth="1"/>
    <col min="3354" max="3354" width="4.625" style="157" customWidth="1"/>
    <col min="3355" max="3359" width="3.375" style="157" customWidth="1"/>
    <col min="3360" max="3364" width="5" style="157" customWidth="1"/>
    <col min="3365" max="3365" width="5.875" style="157" customWidth="1"/>
    <col min="3366" max="3379" width="4.5" style="157" customWidth="1"/>
    <col min="3380" max="3380" width="18.75" style="157" customWidth="1"/>
    <col min="3381" max="3382" width="2.625" style="157" customWidth="1"/>
    <col min="3383" max="3383" width="4.25" style="157" customWidth="1"/>
    <col min="3384" max="3387" width="2.625" style="157" customWidth="1"/>
    <col min="3388" max="3388" width="9" style="157"/>
    <col min="3389" max="3389" width="22.375" style="157" customWidth="1"/>
    <col min="3390" max="3584" width="9" style="157"/>
    <col min="3585" max="3585" width="2.625" style="157" customWidth="1"/>
    <col min="3586" max="3586" width="8.25" style="157" customWidth="1"/>
    <col min="3587" max="3593" width="2.625" style="157" customWidth="1"/>
    <col min="3594" max="3594" width="3" style="157" customWidth="1"/>
    <col min="3595" max="3597" width="2.625" style="157" customWidth="1"/>
    <col min="3598" max="3598" width="4.625" style="157" customWidth="1"/>
    <col min="3599" max="3601" width="2.625" style="157" customWidth="1"/>
    <col min="3602" max="3602" width="4.625" style="157" customWidth="1"/>
    <col min="3603" max="3605" width="2.625" style="157" customWidth="1"/>
    <col min="3606" max="3606" width="4.625" style="157" customWidth="1"/>
    <col min="3607" max="3609" width="2.625" style="157" customWidth="1"/>
    <col min="3610" max="3610" width="4.625" style="157" customWidth="1"/>
    <col min="3611" max="3615" width="3.375" style="157" customWidth="1"/>
    <col min="3616" max="3620" width="5" style="157" customWidth="1"/>
    <col min="3621" max="3621" width="5.875" style="157" customWidth="1"/>
    <col min="3622" max="3635" width="4.5" style="157" customWidth="1"/>
    <col min="3636" max="3636" width="18.75" style="157" customWidth="1"/>
    <col min="3637" max="3638" width="2.625" style="157" customWidth="1"/>
    <col min="3639" max="3639" width="4.25" style="157" customWidth="1"/>
    <col min="3640" max="3643" width="2.625" style="157" customWidth="1"/>
    <col min="3644" max="3644" width="9" style="157"/>
    <col min="3645" max="3645" width="22.375" style="157" customWidth="1"/>
    <col min="3646" max="3840" width="9" style="157"/>
    <col min="3841" max="3841" width="2.625" style="157" customWidth="1"/>
    <col min="3842" max="3842" width="8.25" style="157" customWidth="1"/>
    <col min="3843" max="3849" width="2.625" style="157" customWidth="1"/>
    <col min="3850" max="3850" width="3" style="157" customWidth="1"/>
    <col min="3851" max="3853" width="2.625" style="157" customWidth="1"/>
    <col min="3854" max="3854" width="4.625" style="157" customWidth="1"/>
    <col min="3855" max="3857" width="2.625" style="157" customWidth="1"/>
    <col min="3858" max="3858" width="4.625" style="157" customWidth="1"/>
    <col min="3859" max="3861" width="2.625" style="157" customWidth="1"/>
    <col min="3862" max="3862" width="4.625" style="157" customWidth="1"/>
    <col min="3863" max="3865" width="2.625" style="157" customWidth="1"/>
    <col min="3866" max="3866" width="4.625" style="157" customWidth="1"/>
    <col min="3867" max="3871" width="3.375" style="157" customWidth="1"/>
    <col min="3872" max="3876" width="5" style="157" customWidth="1"/>
    <col min="3877" max="3877" width="5.875" style="157" customWidth="1"/>
    <col min="3878" max="3891" width="4.5" style="157" customWidth="1"/>
    <col min="3892" max="3892" width="18.75" style="157" customWidth="1"/>
    <col min="3893" max="3894" width="2.625" style="157" customWidth="1"/>
    <col min="3895" max="3895" width="4.25" style="157" customWidth="1"/>
    <col min="3896" max="3899" width="2.625" style="157" customWidth="1"/>
    <col min="3900" max="3900" width="9" style="157"/>
    <col min="3901" max="3901" width="22.375" style="157" customWidth="1"/>
    <col min="3902" max="4096" width="9" style="157"/>
    <col min="4097" max="4097" width="2.625" style="157" customWidth="1"/>
    <col min="4098" max="4098" width="8.25" style="157" customWidth="1"/>
    <col min="4099" max="4105" width="2.625" style="157" customWidth="1"/>
    <col min="4106" max="4106" width="3" style="157" customWidth="1"/>
    <col min="4107" max="4109" width="2.625" style="157" customWidth="1"/>
    <col min="4110" max="4110" width="4.625" style="157" customWidth="1"/>
    <col min="4111" max="4113" width="2.625" style="157" customWidth="1"/>
    <col min="4114" max="4114" width="4.625" style="157" customWidth="1"/>
    <col min="4115" max="4117" width="2.625" style="157" customWidth="1"/>
    <col min="4118" max="4118" width="4.625" style="157" customWidth="1"/>
    <col min="4119" max="4121" width="2.625" style="157" customWidth="1"/>
    <col min="4122" max="4122" width="4.625" style="157" customWidth="1"/>
    <col min="4123" max="4127" width="3.375" style="157" customWidth="1"/>
    <col min="4128" max="4132" width="5" style="157" customWidth="1"/>
    <col min="4133" max="4133" width="5.875" style="157" customWidth="1"/>
    <col min="4134" max="4147" width="4.5" style="157" customWidth="1"/>
    <col min="4148" max="4148" width="18.75" style="157" customWidth="1"/>
    <col min="4149" max="4150" width="2.625" style="157" customWidth="1"/>
    <col min="4151" max="4151" width="4.25" style="157" customWidth="1"/>
    <col min="4152" max="4155" width="2.625" style="157" customWidth="1"/>
    <col min="4156" max="4156" width="9" style="157"/>
    <col min="4157" max="4157" width="22.375" style="157" customWidth="1"/>
    <col min="4158" max="4352" width="9" style="157"/>
    <col min="4353" max="4353" width="2.625" style="157" customWidth="1"/>
    <col min="4354" max="4354" width="8.25" style="157" customWidth="1"/>
    <col min="4355" max="4361" width="2.625" style="157" customWidth="1"/>
    <col min="4362" max="4362" width="3" style="157" customWidth="1"/>
    <col min="4363" max="4365" width="2.625" style="157" customWidth="1"/>
    <col min="4366" max="4366" width="4.625" style="157" customWidth="1"/>
    <col min="4367" max="4369" width="2.625" style="157" customWidth="1"/>
    <col min="4370" max="4370" width="4.625" style="157" customWidth="1"/>
    <col min="4371" max="4373" width="2.625" style="157" customWidth="1"/>
    <col min="4374" max="4374" width="4.625" style="157" customWidth="1"/>
    <col min="4375" max="4377" width="2.625" style="157" customWidth="1"/>
    <col min="4378" max="4378" width="4.625" style="157" customWidth="1"/>
    <col min="4379" max="4383" width="3.375" style="157" customWidth="1"/>
    <col min="4384" max="4388" width="5" style="157" customWidth="1"/>
    <col min="4389" max="4389" width="5.875" style="157" customWidth="1"/>
    <col min="4390" max="4403" width="4.5" style="157" customWidth="1"/>
    <col min="4404" max="4404" width="18.75" style="157" customWidth="1"/>
    <col min="4405" max="4406" width="2.625" style="157" customWidth="1"/>
    <col min="4407" max="4407" width="4.25" style="157" customWidth="1"/>
    <col min="4408" max="4411" width="2.625" style="157" customWidth="1"/>
    <col min="4412" max="4412" width="9" style="157"/>
    <col min="4413" max="4413" width="22.375" style="157" customWidth="1"/>
    <col min="4414" max="4608" width="9" style="157"/>
    <col min="4609" max="4609" width="2.625" style="157" customWidth="1"/>
    <col min="4610" max="4610" width="8.25" style="157" customWidth="1"/>
    <col min="4611" max="4617" width="2.625" style="157" customWidth="1"/>
    <col min="4618" max="4618" width="3" style="157" customWidth="1"/>
    <col min="4619" max="4621" width="2.625" style="157" customWidth="1"/>
    <col min="4622" max="4622" width="4.625" style="157" customWidth="1"/>
    <col min="4623" max="4625" width="2.625" style="157" customWidth="1"/>
    <col min="4626" max="4626" width="4.625" style="157" customWidth="1"/>
    <col min="4627" max="4629" width="2.625" style="157" customWidth="1"/>
    <col min="4630" max="4630" width="4.625" style="157" customWidth="1"/>
    <col min="4631" max="4633" width="2.625" style="157" customWidth="1"/>
    <col min="4634" max="4634" width="4.625" style="157" customWidth="1"/>
    <col min="4635" max="4639" width="3.375" style="157" customWidth="1"/>
    <col min="4640" max="4644" width="5" style="157" customWidth="1"/>
    <col min="4645" max="4645" width="5.875" style="157" customWidth="1"/>
    <col min="4646" max="4659" width="4.5" style="157" customWidth="1"/>
    <col min="4660" max="4660" width="18.75" style="157" customWidth="1"/>
    <col min="4661" max="4662" width="2.625" style="157" customWidth="1"/>
    <col min="4663" max="4663" width="4.25" style="157" customWidth="1"/>
    <col min="4664" max="4667" width="2.625" style="157" customWidth="1"/>
    <col min="4668" max="4668" width="9" style="157"/>
    <col min="4669" max="4669" width="22.375" style="157" customWidth="1"/>
    <col min="4670" max="4864" width="9" style="157"/>
    <col min="4865" max="4865" width="2.625" style="157" customWidth="1"/>
    <col min="4866" max="4866" width="8.25" style="157" customWidth="1"/>
    <col min="4867" max="4873" width="2.625" style="157" customWidth="1"/>
    <col min="4874" max="4874" width="3" style="157" customWidth="1"/>
    <col min="4875" max="4877" width="2.625" style="157" customWidth="1"/>
    <col min="4878" max="4878" width="4.625" style="157" customWidth="1"/>
    <col min="4879" max="4881" width="2.625" style="157" customWidth="1"/>
    <col min="4882" max="4882" width="4.625" style="157" customWidth="1"/>
    <col min="4883" max="4885" width="2.625" style="157" customWidth="1"/>
    <col min="4886" max="4886" width="4.625" style="157" customWidth="1"/>
    <col min="4887" max="4889" width="2.625" style="157" customWidth="1"/>
    <col min="4890" max="4890" width="4.625" style="157" customWidth="1"/>
    <col min="4891" max="4895" width="3.375" style="157" customWidth="1"/>
    <col min="4896" max="4900" width="5" style="157" customWidth="1"/>
    <col min="4901" max="4901" width="5.875" style="157" customWidth="1"/>
    <col min="4902" max="4915" width="4.5" style="157" customWidth="1"/>
    <col min="4916" max="4916" width="18.75" style="157" customWidth="1"/>
    <col min="4917" max="4918" width="2.625" style="157" customWidth="1"/>
    <col min="4919" max="4919" width="4.25" style="157" customWidth="1"/>
    <col min="4920" max="4923" width="2.625" style="157" customWidth="1"/>
    <col min="4924" max="4924" width="9" style="157"/>
    <col min="4925" max="4925" width="22.375" style="157" customWidth="1"/>
    <col min="4926" max="5120" width="9" style="157"/>
    <col min="5121" max="5121" width="2.625" style="157" customWidth="1"/>
    <col min="5122" max="5122" width="8.25" style="157" customWidth="1"/>
    <col min="5123" max="5129" width="2.625" style="157" customWidth="1"/>
    <col min="5130" max="5130" width="3" style="157" customWidth="1"/>
    <col min="5131" max="5133" width="2.625" style="157" customWidth="1"/>
    <col min="5134" max="5134" width="4.625" style="157" customWidth="1"/>
    <col min="5135" max="5137" width="2.625" style="157" customWidth="1"/>
    <col min="5138" max="5138" width="4.625" style="157" customWidth="1"/>
    <col min="5139" max="5141" width="2.625" style="157" customWidth="1"/>
    <col min="5142" max="5142" width="4.625" style="157" customWidth="1"/>
    <col min="5143" max="5145" width="2.625" style="157" customWidth="1"/>
    <col min="5146" max="5146" width="4.625" style="157" customWidth="1"/>
    <col min="5147" max="5151" width="3.375" style="157" customWidth="1"/>
    <col min="5152" max="5156" width="5" style="157" customWidth="1"/>
    <col min="5157" max="5157" width="5.875" style="157" customWidth="1"/>
    <col min="5158" max="5171" width="4.5" style="157" customWidth="1"/>
    <col min="5172" max="5172" width="18.75" style="157" customWidth="1"/>
    <col min="5173" max="5174" width="2.625" style="157" customWidth="1"/>
    <col min="5175" max="5175" width="4.25" style="157" customWidth="1"/>
    <col min="5176" max="5179" width="2.625" style="157" customWidth="1"/>
    <col min="5180" max="5180" width="9" style="157"/>
    <col min="5181" max="5181" width="22.375" style="157" customWidth="1"/>
    <col min="5182" max="5376" width="9" style="157"/>
    <col min="5377" max="5377" width="2.625" style="157" customWidth="1"/>
    <col min="5378" max="5378" width="8.25" style="157" customWidth="1"/>
    <col min="5379" max="5385" width="2.625" style="157" customWidth="1"/>
    <col min="5386" max="5386" width="3" style="157" customWidth="1"/>
    <col min="5387" max="5389" width="2.625" style="157" customWidth="1"/>
    <col min="5390" max="5390" width="4.625" style="157" customWidth="1"/>
    <col min="5391" max="5393" width="2.625" style="157" customWidth="1"/>
    <col min="5394" max="5394" width="4.625" style="157" customWidth="1"/>
    <col min="5395" max="5397" width="2.625" style="157" customWidth="1"/>
    <col min="5398" max="5398" width="4.625" style="157" customWidth="1"/>
    <col min="5399" max="5401" width="2.625" style="157" customWidth="1"/>
    <col min="5402" max="5402" width="4.625" style="157" customWidth="1"/>
    <col min="5403" max="5407" width="3.375" style="157" customWidth="1"/>
    <col min="5408" max="5412" width="5" style="157" customWidth="1"/>
    <col min="5413" max="5413" width="5.875" style="157" customWidth="1"/>
    <col min="5414" max="5427" width="4.5" style="157" customWidth="1"/>
    <col min="5428" max="5428" width="18.75" style="157" customWidth="1"/>
    <col min="5429" max="5430" width="2.625" style="157" customWidth="1"/>
    <col min="5431" max="5431" width="4.25" style="157" customWidth="1"/>
    <col min="5432" max="5435" width="2.625" style="157" customWidth="1"/>
    <col min="5436" max="5436" width="9" style="157"/>
    <col min="5437" max="5437" width="22.375" style="157" customWidth="1"/>
    <col min="5438" max="5632" width="9" style="157"/>
    <col min="5633" max="5633" width="2.625" style="157" customWidth="1"/>
    <col min="5634" max="5634" width="8.25" style="157" customWidth="1"/>
    <col min="5635" max="5641" width="2.625" style="157" customWidth="1"/>
    <col min="5642" max="5642" width="3" style="157" customWidth="1"/>
    <col min="5643" max="5645" width="2.625" style="157" customWidth="1"/>
    <col min="5646" max="5646" width="4.625" style="157" customWidth="1"/>
    <col min="5647" max="5649" width="2.625" style="157" customWidth="1"/>
    <col min="5650" max="5650" width="4.625" style="157" customWidth="1"/>
    <col min="5651" max="5653" width="2.625" style="157" customWidth="1"/>
    <col min="5654" max="5654" width="4.625" style="157" customWidth="1"/>
    <col min="5655" max="5657" width="2.625" style="157" customWidth="1"/>
    <col min="5658" max="5658" width="4.625" style="157" customWidth="1"/>
    <col min="5659" max="5663" width="3.375" style="157" customWidth="1"/>
    <col min="5664" max="5668" width="5" style="157" customWidth="1"/>
    <col min="5669" max="5669" width="5.875" style="157" customWidth="1"/>
    <col min="5670" max="5683" width="4.5" style="157" customWidth="1"/>
    <col min="5684" max="5684" width="18.75" style="157" customWidth="1"/>
    <col min="5685" max="5686" width="2.625" style="157" customWidth="1"/>
    <col min="5687" max="5687" width="4.25" style="157" customWidth="1"/>
    <col min="5688" max="5691" width="2.625" style="157" customWidth="1"/>
    <col min="5692" max="5692" width="9" style="157"/>
    <col min="5693" max="5693" width="22.375" style="157" customWidth="1"/>
    <col min="5694" max="5888" width="9" style="157"/>
    <col min="5889" max="5889" width="2.625" style="157" customWidth="1"/>
    <col min="5890" max="5890" width="8.25" style="157" customWidth="1"/>
    <col min="5891" max="5897" width="2.625" style="157" customWidth="1"/>
    <col min="5898" max="5898" width="3" style="157" customWidth="1"/>
    <col min="5899" max="5901" width="2.625" style="157" customWidth="1"/>
    <col min="5902" max="5902" width="4.625" style="157" customWidth="1"/>
    <col min="5903" max="5905" width="2.625" style="157" customWidth="1"/>
    <col min="5906" max="5906" width="4.625" style="157" customWidth="1"/>
    <col min="5907" max="5909" width="2.625" style="157" customWidth="1"/>
    <col min="5910" max="5910" width="4.625" style="157" customWidth="1"/>
    <col min="5911" max="5913" width="2.625" style="157" customWidth="1"/>
    <col min="5914" max="5914" width="4.625" style="157" customWidth="1"/>
    <col min="5915" max="5919" width="3.375" style="157" customWidth="1"/>
    <col min="5920" max="5924" width="5" style="157" customWidth="1"/>
    <col min="5925" max="5925" width="5.875" style="157" customWidth="1"/>
    <col min="5926" max="5939" width="4.5" style="157" customWidth="1"/>
    <col min="5940" max="5940" width="18.75" style="157" customWidth="1"/>
    <col min="5941" max="5942" width="2.625" style="157" customWidth="1"/>
    <col min="5943" max="5943" width="4.25" style="157" customWidth="1"/>
    <col min="5944" max="5947" width="2.625" style="157" customWidth="1"/>
    <col min="5948" max="5948" width="9" style="157"/>
    <col min="5949" max="5949" width="22.375" style="157" customWidth="1"/>
    <col min="5950" max="6144" width="9" style="157"/>
    <col min="6145" max="6145" width="2.625" style="157" customWidth="1"/>
    <col min="6146" max="6146" width="8.25" style="157" customWidth="1"/>
    <col min="6147" max="6153" width="2.625" style="157" customWidth="1"/>
    <col min="6154" max="6154" width="3" style="157" customWidth="1"/>
    <col min="6155" max="6157" width="2.625" style="157" customWidth="1"/>
    <col min="6158" max="6158" width="4.625" style="157" customWidth="1"/>
    <col min="6159" max="6161" width="2.625" style="157" customWidth="1"/>
    <col min="6162" max="6162" width="4.625" style="157" customWidth="1"/>
    <col min="6163" max="6165" width="2.625" style="157" customWidth="1"/>
    <col min="6166" max="6166" width="4.625" style="157" customWidth="1"/>
    <col min="6167" max="6169" width="2.625" style="157" customWidth="1"/>
    <col min="6170" max="6170" width="4.625" style="157" customWidth="1"/>
    <col min="6171" max="6175" width="3.375" style="157" customWidth="1"/>
    <col min="6176" max="6180" width="5" style="157" customWidth="1"/>
    <col min="6181" max="6181" width="5.875" style="157" customWidth="1"/>
    <col min="6182" max="6195" width="4.5" style="157" customWidth="1"/>
    <col min="6196" max="6196" width="18.75" style="157" customWidth="1"/>
    <col min="6197" max="6198" width="2.625" style="157" customWidth="1"/>
    <col min="6199" max="6199" width="4.25" style="157" customWidth="1"/>
    <col min="6200" max="6203" width="2.625" style="157" customWidth="1"/>
    <col min="6204" max="6204" width="9" style="157"/>
    <col min="6205" max="6205" width="22.375" style="157" customWidth="1"/>
    <col min="6206" max="6400" width="9" style="157"/>
    <col min="6401" max="6401" width="2.625" style="157" customWidth="1"/>
    <col min="6402" max="6402" width="8.25" style="157" customWidth="1"/>
    <col min="6403" max="6409" width="2.625" style="157" customWidth="1"/>
    <col min="6410" max="6410" width="3" style="157" customWidth="1"/>
    <col min="6411" max="6413" width="2.625" style="157" customWidth="1"/>
    <col min="6414" max="6414" width="4.625" style="157" customWidth="1"/>
    <col min="6415" max="6417" width="2.625" style="157" customWidth="1"/>
    <col min="6418" max="6418" width="4.625" style="157" customWidth="1"/>
    <col min="6419" max="6421" width="2.625" style="157" customWidth="1"/>
    <col min="6422" max="6422" width="4.625" style="157" customWidth="1"/>
    <col min="6423" max="6425" width="2.625" style="157" customWidth="1"/>
    <col min="6426" max="6426" width="4.625" style="157" customWidth="1"/>
    <col min="6427" max="6431" width="3.375" style="157" customWidth="1"/>
    <col min="6432" max="6436" width="5" style="157" customWidth="1"/>
    <col min="6437" max="6437" width="5.875" style="157" customWidth="1"/>
    <col min="6438" max="6451" width="4.5" style="157" customWidth="1"/>
    <col min="6452" max="6452" width="18.75" style="157" customWidth="1"/>
    <col min="6453" max="6454" width="2.625" style="157" customWidth="1"/>
    <col min="6455" max="6455" width="4.25" style="157" customWidth="1"/>
    <col min="6456" max="6459" width="2.625" style="157" customWidth="1"/>
    <col min="6460" max="6460" width="9" style="157"/>
    <col min="6461" max="6461" width="22.375" style="157" customWidth="1"/>
    <col min="6462" max="6656" width="9" style="157"/>
    <col min="6657" max="6657" width="2.625" style="157" customWidth="1"/>
    <col min="6658" max="6658" width="8.25" style="157" customWidth="1"/>
    <col min="6659" max="6665" width="2.625" style="157" customWidth="1"/>
    <col min="6666" max="6666" width="3" style="157" customWidth="1"/>
    <col min="6667" max="6669" width="2.625" style="157" customWidth="1"/>
    <col min="6670" max="6670" width="4.625" style="157" customWidth="1"/>
    <col min="6671" max="6673" width="2.625" style="157" customWidth="1"/>
    <col min="6674" max="6674" width="4.625" style="157" customWidth="1"/>
    <col min="6675" max="6677" width="2.625" style="157" customWidth="1"/>
    <col min="6678" max="6678" width="4.625" style="157" customWidth="1"/>
    <col min="6679" max="6681" width="2.625" style="157" customWidth="1"/>
    <col min="6682" max="6682" width="4.625" style="157" customWidth="1"/>
    <col min="6683" max="6687" width="3.375" style="157" customWidth="1"/>
    <col min="6688" max="6692" width="5" style="157" customWidth="1"/>
    <col min="6693" max="6693" width="5.875" style="157" customWidth="1"/>
    <col min="6694" max="6707" width="4.5" style="157" customWidth="1"/>
    <col min="6708" max="6708" width="18.75" style="157" customWidth="1"/>
    <col min="6709" max="6710" width="2.625" style="157" customWidth="1"/>
    <col min="6711" max="6711" width="4.25" style="157" customWidth="1"/>
    <col min="6712" max="6715" width="2.625" style="157" customWidth="1"/>
    <col min="6716" max="6716" width="9" style="157"/>
    <col min="6717" max="6717" width="22.375" style="157" customWidth="1"/>
    <col min="6718" max="6912" width="9" style="157"/>
    <col min="6913" max="6913" width="2.625" style="157" customWidth="1"/>
    <col min="6914" max="6914" width="8.25" style="157" customWidth="1"/>
    <col min="6915" max="6921" width="2.625" style="157" customWidth="1"/>
    <col min="6922" max="6922" width="3" style="157" customWidth="1"/>
    <col min="6923" max="6925" width="2.625" style="157" customWidth="1"/>
    <col min="6926" max="6926" width="4.625" style="157" customWidth="1"/>
    <col min="6927" max="6929" width="2.625" style="157" customWidth="1"/>
    <col min="6930" max="6930" width="4.625" style="157" customWidth="1"/>
    <col min="6931" max="6933" width="2.625" style="157" customWidth="1"/>
    <col min="6934" max="6934" width="4.625" style="157" customWidth="1"/>
    <col min="6935" max="6937" width="2.625" style="157" customWidth="1"/>
    <col min="6938" max="6938" width="4.625" style="157" customWidth="1"/>
    <col min="6939" max="6943" width="3.375" style="157" customWidth="1"/>
    <col min="6944" max="6948" width="5" style="157" customWidth="1"/>
    <col min="6949" max="6949" width="5.875" style="157" customWidth="1"/>
    <col min="6950" max="6963" width="4.5" style="157" customWidth="1"/>
    <col min="6964" max="6964" width="18.75" style="157" customWidth="1"/>
    <col min="6965" max="6966" width="2.625" style="157" customWidth="1"/>
    <col min="6967" max="6967" width="4.25" style="157" customWidth="1"/>
    <col min="6968" max="6971" width="2.625" style="157" customWidth="1"/>
    <col min="6972" max="6972" width="9" style="157"/>
    <col min="6973" max="6973" width="22.375" style="157" customWidth="1"/>
    <col min="6974" max="7168" width="9" style="157"/>
    <col min="7169" max="7169" width="2.625" style="157" customWidth="1"/>
    <col min="7170" max="7170" width="8.25" style="157" customWidth="1"/>
    <col min="7171" max="7177" width="2.625" style="157" customWidth="1"/>
    <col min="7178" max="7178" width="3" style="157" customWidth="1"/>
    <col min="7179" max="7181" width="2.625" style="157" customWidth="1"/>
    <col min="7182" max="7182" width="4.625" style="157" customWidth="1"/>
    <col min="7183" max="7185" width="2.625" style="157" customWidth="1"/>
    <col min="7186" max="7186" width="4.625" style="157" customWidth="1"/>
    <col min="7187" max="7189" width="2.625" style="157" customWidth="1"/>
    <col min="7190" max="7190" width="4.625" style="157" customWidth="1"/>
    <col min="7191" max="7193" width="2.625" style="157" customWidth="1"/>
    <col min="7194" max="7194" width="4.625" style="157" customWidth="1"/>
    <col min="7195" max="7199" width="3.375" style="157" customWidth="1"/>
    <col min="7200" max="7204" width="5" style="157" customWidth="1"/>
    <col min="7205" max="7205" width="5.875" style="157" customWidth="1"/>
    <col min="7206" max="7219" width="4.5" style="157" customWidth="1"/>
    <col min="7220" max="7220" width="18.75" style="157" customWidth="1"/>
    <col min="7221" max="7222" width="2.625" style="157" customWidth="1"/>
    <col min="7223" max="7223" width="4.25" style="157" customWidth="1"/>
    <col min="7224" max="7227" width="2.625" style="157" customWidth="1"/>
    <col min="7228" max="7228" width="9" style="157"/>
    <col min="7229" max="7229" width="22.375" style="157" customWidth="1"/>
    <col min="7230" max="7424" width="9" style="157"/>
    <col min="7425" max="7425" width="2.625" style="157" customWidth="1"/>
    <col min="7426" max="7426" width="8.25" style="157" customWidth="1"/>
    <col min="7427" max="7433" width="2.625" style="157" customWidth="1"/>
    <col min="7434" max="7434" width="3" style="157" customWidth="1"/>
    <col min="7435" max="7437" width="2.625" style="157" customWidth="1"/>
    <col min="7438" max="7438" width="4.625" style="157" customWidth="1"/>
    <col min="7439" max="7441" width="2.625" style="157" customWidth="1"/>
    <col min="7442" max="7442" width="4.625" style="157" customWidth="1"/>
    <col min="7443" max="7445" width="2.625" style="157" customWidth="1"/>
    <col min="7446" max="7446" width="4.625" style="157" customWidth="1"/>
    <col min="7447" max="7449" width="2.625" style="157" customWidth="1"/>
    <col min="7450" max="7450" width="4.625" style="157" customWidth="1"/>
    <col min="7451" max="7455" width="3.375" style="157" customWidth="1"/>
    <col min="7456" max="7460" width="5" style="157" customWidth="1"/>
    <col min="7461" max="7461" width="5.875" style="157" customWidth="1"/>
    <col min="7462" max="7475" width="4.5" style="157" customWidth="1"/>
    <col min="7476" max="7476" width="18.75" style="157" customWidth="1"/>
    <col min="7477" max="7478" width="2.625" style="157" customWidth="1"/>
    <col min="7479" max="7479" width="4.25" style="157" customWidth="1"/>
    <col min="7480" max="7483" width="2.625" style="157" customWidth="1"/>
    <col min="7484" max="7484" width="9" style="157"/>
    <col min="7485" max="7485" width="22.375" style="157" customWidth="1"/>
    <col min="7486" max="7680" width="9" style="157"/>
    <col min="7681" max="7681" width="2.625" style="157" customWidth="1"/>
    <col min="7682" max="7682" width="8.25" style="157" customWidth="1"/>
    <col min="7683" max="7689" width="2.625" style="157" customWidth="1"/>
    <col min="7690" max="7690" width="3" style="157" customWidth="1"/>
    <col min="7691" max="7693" width="2.625" style="157" customWidth="1"/>
    <col min="7694" max="7694" width="4.625" style="157" customWidth="1"/>
    <col min="7695" max="7697" width="2.625" style="157" customWidth="1"/>
    <col min="7698" max="7698" width="4.625" style="157" customWidth="1"/>
    <col min="7699" max="7701" width="2.625" style="157" customWidth="1"/>
    <col min="7702" max="7702" width="4.625" style="157" customWidth="1"/>
    <col min="7703" max="7705" width="2.625" style="157" customWidth="1"/>
    <col min="7706" max="7706" width="4.625" style="157" customWidth="1"/>
    <col min="7707" max="7711" width="3.375" style="157" customWidth="1"/>
    <col min="7712" max="7716" width="5" style="157" customWidth="1"/>
    <col min="7717" max="7717" width="5.875" style="157" customWidth="1"/>
    <col min="7718" max="7731" width="4.5" style="157" customWidth="1"/>
    <col min="7732" max="7732" width="18.75" style="157" customWidth="1"/>
    <col min="7733" max="7734" width="2.625" style="157" customWidth="1"/>
    <col min="7735" max="7735" width="4.25" style="157" customWidth="1"/>
    <col min="7736" max="7739" width="2.625" style="157" customWidth="1"/>
    <col min="7740" max="7740" width="9" style="157"/>
    <col min="7741" max="7741" width="22.375" style="157" customWidth="1"/>
    <col min="7742" max="7936" width="9" style="157"/>
    <col min="7937" max="7937" width="2.625" style="157" customWidth="1"/>
    <col min="7938" max="7938" width="8.25" style="157" customWidth="1"/>
    <col min="7939" max="7945" width="2.625" style="157" customWidth="1"/>
    <col min="7946" max="7946" width="3" style="157" customWidth="1"/>
    <col min="7947" max="7949" width="2.625" style="157" customWidth="1"/>
    <col min="7950" max="7950" width="4.625" style="157" customWidth="1"/>
    <col min="7951" max="7953" width="2.625" style="157" customWidth="1"/>
    <col min="7954" max="7954" width="4.625" style="157" customWidth="1"/>
    <col min="7955" max="7957" width="2.625" style="157" customWidth="1"/>
    <col min="7958" max="7958" width="4.625" style="157" customWidth="1"/>
    <col min="7959" max="7961" width="2.625" style="157" customWidth="1"/>
    <col min="7962" max="7962" width="4.625" style="157" customWidth="1"/>
    <col min="7963" max="7967" width="3.375" style="157" customWidth="1"/>
    <col min="7968" max="7972" width="5" style="157" customWidth="1"/>
    <col min="7973" max="7973" width="5.875" style="157" customWidth="1"/>
    <col min="7974" max="7987" width="4.5" style="157" customWidth="1"/>
    <col min="7988" max="7988" width="18.75" style="157" customWidth="1"/>
    <col min="7989" max="7990" width="2.625" style="157" customWidth="1"/>
    <col min="7991" max="7991" width="4.25" style="157" customWidth="1"/>
    <col min="7992" max="7995" width="2.625" style="157" customWidth="1"/>
    <col min="7996" max="7996" width="9" style="157"/>
    <col min="7997" max="7997" width="22.375" style="157" customWidth="1"/>
    <col min="7998" max="8192" width="9" style="157"/>
    <col min="8193" max="8193" width="2.625" style="157" customWidth="1"/>
    <col min="8194" max="8194" width="8.25" style="157" customWidth="1"/>
    <col min="8195" max="8201" width="2.625" style="157" customWidth="1"/>
    <col min="8202" max="8202" width="3" style="157" customWidth="1"/>
    <col min="8203" max="8205" width="2.625" style="157" customWidth="1"/>
    <col min="8206" max="8206" width="4.625" style="157" customWidth="1"/>
    <col min="8207" max="8209" width="2.625" style="157" customWidth="1"/>
    <col min="8210" max="8210" width="4.625" style="157" customWidth="1"/>
    <col min="8211" max="8213" width="2.625" style="157" customWidth="1"/>
    <col min="8214" max="8214" width="4.625" style="157" customWidth="1"/>
    <col min="8215" max="8217" width="2.625" style="157" customWidth="1"/>
    <col min="8218" max="8218" width="4.625" style="157" customWidth="1"/>
    <col min="8219" max="8223" width="3.375" style="157" customWidth="1"/>
    <col min="8224" max="8228" width="5" style="157" customWidth="1"/>
    <col min="8229" max="8229" width="5.875" style="157" customWidth="1"/>
    <col min="8230" max="8243" width="4.5" style="157" customWidth="1"/>
    <col min="8244" max="8244" width="18.75" style="157" customWidth="1"/>
    <col min="8245" max="8246" width="2.625" style="157" customWidth="1"/>
    <col min="8247" max="8247" width="4.25" style="157" customWidth="1"/>
    <col min="8248" max="8251" width="2.625" style="157" customWidth="1"/>
    <col min="8252" max="8252" width="9" style="157"/>
    <col min="8253" max="8253" width="22.375" style="157" customWidth="1"/>
    <col min="8254" max="8448" width="9" style="157"/>
    <col min="8449" max="8449" width="2.625" style="157" customWidth="1"/>
    <col min="8450" max="8450" width="8.25" style="157" customWidth="1"/>
    <col min="8451" max="8457" width="2.625" style="157" customWidth="1"/>
    <col min="8458" max="8458" width="3" style="157" customWidth="1"/>
    <col min="8459" max="8461" width="2.625" style="157" customWidth="1"/>
    <col min="8462" max="8462" width="4.625" style="157" customWidth="1"/>
    <col min="8463" max="8465" width="2.625" style="157" customWidth="1"/>
    <col min="8466" max="8466" width="4.625" style="157" customWidth="1"/>
    <col min="8467" max="8469" width="2.625" style="157" customWidth="1"/>
    <col min="8470" max="8470" width="4.625" style="157" customWidth="1"/>
    <col min="8471" max="8473" width="2.625" style="157" customWidth="1"/>
    <col min="8474" max="8474" width="4.625" style="157" customWidth="1"/>
    <col min="8475" max="8479" width="3.375" style="157" customWidth="1"/>
    <col min="8480" max="8484" width="5" style="157" customWidth="1"/>
    <col min="8485" max="8485" width="5.875" style="157" customWidth="1"/>
    <col min="8486" max="8499" width="4.5" style="157" customWidth="1"/>
    <col min="8500" max="8500" width="18.75" style="157" customWidth="1"/>
    <col min="8501" max="8502" width="2.625" style="157" customWidth="1"/>
    <col min="8503" max="8503" width="4.25" style="157" customWidth="1"/>
    <col min="8504" max="8507" width="2.625" style="157" customWidth="1"/>
    <col min="8508" max="8508" width="9" style="157"/>
    <col min="8509" max="8509" width="22.375" style="157" customWidth="1"/>
    <col min="8510" max="8704" width="9" style="157"/>
    <col min="8705" max="8705" width="2.625" style="157" customWidth="1"/>
    <col min="8706" max="8706" width="8.25" style="157" customWidth="1"/>
    <col min="8707" max="8713" width="2.625" style="157" customWidth="1"/>
    <col min="8714" max="8714" width="3" style="157" customWidth="1"/>
    <col min="8715" max="8717" width="2.625" style="157" customWidth="1"/>
    <col min="8718" max="8718" width="4.625" style="157" customWidth="1"/>
    <col min="8719" max="8721" width="2.625" style="157" customWidth="1"/>
    <col min="8722" max="8722" width="4.625" style="157" customWidth="1"/>
    <col min="8723" max="8725" width="2.625" style="157" customWidth="1"/>
    <col min="8726" max="8726" width="4.625" style="157" customWidth="1"/>
    <col min="8727" max="8729" width="2.625" style="157" customWidth="1"/>
    <col min="8730" max="8730" width="4.625" style="157" customWidth="1"/>
    <col min="8731" max="8735" width="3.375" style="157" customWidth="1"/>
    <col min="8736" max="8740" width="5" style="157" customWidth="1"/>
    <col min="8741" max="8741" width="5.875" style="157" customWidth="1"/>
    <col min="8742" max="8755" width="4.5" style="157" customWidth="1"/>
    <col min="8756" max="8756" width="18.75" style="157" customWidth="1"/>
    <col min="8757" max="8758" width="2.625" style="157" customWidth="1"/>
    <col min="8759" max="8759" width="4.25" style="157" customWidth="1"/>
    <col min="8760" max="8763" width="2.625" style="157" customWidth="1"/>
    <col min="8764" max="8764" width="9" style="157"/>
    <col min="8765" max="8765" width="22.375" style="157" customWidth="1"/>
    <col min="8766" max="8960" width="9" style="157"/>
    <col min="8961" max="8961" width="2.625" style="157" customWidth="1"/>
    <col min="8962" max="8962" width="8.25" style="157" customWidth="1"/>
    <col min="8963" max="8969" width="2.625" style="157" customWidth="1"/>
    <col min="8970" max="8970" width="3" style="157" customWidth="1"/>
    <col min="8971" max="8973" width="2.625" style="157" customWidth="1"/>
    <col min="8974" max="8974" width="4.625" style="157" customWidth="1"/>
    <col min="8975" max="8977" width="2.625" style="157" customWidth="1"/>
    <col min="8978" max="8978" width="4.625" style="157" customWidth="1"/>
    <col min="8979" max="8981" width="2.625" style="157" customWidth="1"/>
    <col min="8982" max="8982" width="4.625" style="157" customWidth="1"/>
    <col min="8983" max="8985" width="2.625" style="157" customWidth="1"/>
    <col min="8986" max="8986" width="4.625" style="157" customWidth="1"/>
    <col min="8987" max="8991" width="3.375" style="157" customWidth="1"/>
    <col min="8992" max="8996" width="5" style="157" customWidth="1"/>
    <col min="8997" max="8997" width="5.875" style="157" customWidth="1"/>
    <col min="8998" max="9011" width="4.5" style="157" customWidth="1"/>
    <col min="9012" max="9012" width="18.75" style="157" customWidth="1"/>
    <col min="9013" max="9014" width="2.625" style="157" customWidth="1"/>
    <col min="9015" max="9015" width="4.25" style="157" customWidth="1"/>
    <col min="9016" max="9019" width="2.625" style="157" customWidth="1"/>
    <col min="9020" max="9020" width="9" style="157"/>
    <col min="9021" max="9021" width="22.375" style="157" customWidth="1"/>
    <col min="9022" max="9216" width="9" style="157"/>
    <col min="9217" max="9217" width="2.625" style="157" customWidth="1"/>
    <col min="9218" max="9218" width="8.25" style="157" customWidth="1"/>
    <col min="9219" max="9225" width="2.625" style="157" customWidth="1"/>
    <col min="9226" max="9226" width="3" style="157" customWidth="1"/>
    <col min="9227" max="9229" width="2.625" style="157" customWidth="1"/>
    <col min="9230" max="9230" width="4.625" style="157" customWidth="1"/>
    <col min="9231" max="9233" width="2.625" style="157" customWidth="1"/>
    <col min="9234" max="9234" width="4.625" style="157" customWidth="1"/>
    <col min="9235" max="9237" width="2.625" style="157" customWidth="1"/>
    <col min="9238" max="9238" width="4.625" style="157" customWidth="1"/>
    <col min="9239" max="9241" width="2.625" style="157" customWidth="1"/>
    <col min="9242" max="9242" width="4.625" style="157" customWidth="1"/>
    <col min="9243" max="9247" width="3.375" style="157" customWidth="1"/>
    <col min="9248" max="9252" width="5" style="157" customWidth="1"/>
    <col min="9253" max="9253" width="5.875" style="157" customWidth="1"/>
    <col min="9254" max="9267" width="4.5" style="157" customWidth="1"/>
    <col min="9268" max="9268" width="18.75" style="157" customWidth="1"/>
    <col min="9269" max="9270" width="2.625" style="157" customWidth="1"/>
    <col min="9271" max="9271" width="4.25" style="157" customWidth="1"/>
    <col min="9272" max="9275" width="2.625" style="157" customWidth="1"/>
    <col min="9276" max="9276" width="9" style="157"/>
    <col min="9277" max="9277" width="22.375" style="157" customWidth="1"/>
    <col min="9278" max="9472" width="9" style="157"/>
    <col min="9473" max="9473" width="2.625" style="157" customWidth="1"/>
    <col min="9474" max="9474" width="8.25" style="157" customWidth="1"/>
    <col min="9475" max="9481" width="2.625" style="157" customWidth="1"/>
    <col min="9482" max="9482" width="3" style="157" customWidth="1"/>
    <col min="9483" max="9485" width="2.625" style="157" customWidth="1"/>
    <col min="9486" max="9486" width="4.625" style="157" customWidth="1"/>
    <col min="9487" max="9489" width="2.625" style="157" customWidth="1"/>
    <col min="9490" max="9490" width="4.625" style="157" customWidth="1"/>
    <col min="9491" max="9493" width="2.625" style="157" customWidth="1"/>
    <col min="9494" max="9494" width="4.625" style="157" customWidth="1"/>
    <col min="9495" max="9497" width="2.625" style="157" customWidth="1"/>
    <col min="9498" max="9498" width="4.625" style="157" customWidth="1"/>
    <col min="9499" max="9503" width="3.375" style="157" customWidth="1"/>
    <col min="9504" max="9508" width="5" style="157" customWidth="1"/>
    <col min="9509" max="9509" width="5.875" style="157" customWidth="1"/>
    <col min="9510" max="9523" width="4.5" style="157" customWidth="1"/>
    <col min="9524" max="9524" width="18.75" style="157" customWidth="1"/>
    <col min="9525" max="9526" width="2.625" style="157" customWidth="1"/>
    <col min="9527" max="9527" width="4.25" style="157" customWidth="1"/>
    <col min="9528" max="9531" width="2.625" style="157" customWidth="1"/>
    <col min="9532" max="9532" width="9" style="157"/>
    <col min="9533" max="9533" width="22.375" style="157" customWidth="1"/>
    <col min="9534" max="9728" width="9" style="157"/>
    <col min="9729" max="9729" width="2.625" style="157" customWidth="1"/>
    <col min="9730" max="9730" width="8.25" style="157" customWidth="1"/>
    <col min="9731" max="9737" width="2.625" style="157" customWidth="1"/>
    <col min="9738" max="9738" width="3" style="157" customWidth="1"/>
    <col min="9739" max="9741" width="2.625" style="157" customWidth="1"/>
    <col min="9742" max="9742" width="4.625" style="157" customWidth="1"/>
    <col min="9743" max="9745" width="2.625" style="157" customWidth="1"/>
    <col min="9746" max="9746" width="4.625" style="157" customWidth="1"/>
    <col min="9747" max="9749" width="2.625" style="157" customWidth="1"/>
    <col min="9750" max="9750" width="4.625" style="157" customWidth="1"/>
    <col min="9751" max="9753" width="2.625" style="157" customWidth="1"/>
    <col min="9754" max="9754" width="4.625" style="157" customWidth="1"/>
    <col min="9755" max="9759" width="3.375" style="157" customWidth="1"/>
    <col min="9760" max="9764" width="5" style="157" customWidth="1"/>
    <col min="9765" max="9765" width="5.875" style="157" customWidth="1"/>
    <col min="9766" max="9779" width="4.5" style="157" customWidth="1"/>
    <col min="9780" max="9780" width="18.75" style="157" customWidth="1"/>
    <col min="9781" max="9782" width="2.625" style="157" customWidth="1"/>
    <col min="9783" max="9783" width="4.25" style="157" customWidth="1"/>
    <col min="9784" max="9787" width="2.625" style="157" customWidth="1"/>
    <col min="9788" max="9788" width="9" style="157"/>
    <col min="9789" max="9789" width="22.375" style="157" customWidth="1"/>
    <col min="9790" max="9984" width="9" style="157"/>
    <col min="9985" max="9985" width="2.625" style="157" customWidth="1"/>
    <col min="9986" max="9986" width="8.25" style="157" customWidth="1"/>
    <col min="9987" max="9993" width="2.625" style="157" customWidth="1"/>
    <col min="9994" max="9994" width="3" style="157" customWidth="1"/>
    <col min="9995" max="9997" width="2.625" style="157" customWidth="1"/>
    <col min="9998" max="9998" width="4.625" style="157" customWidth="1"/>
    <col min="9999" max="10001" width="2.625" style="157" customWidth="1"/>
    <col min="10002" max="10002" width="4.625" style="157" customWidth="1"/>
    <col min="10003" max="10005" width="2.625" style="157" customWidth="1"/>
    <col min="10006" max="10006" width="4.625" style="157" customWidth="1"/>
    <col min="10007" max="10009" width="2.625" style="157" customWidth="1"/>
    <col min="10010" max="10010" width="4.625" style="157" customWidth="1"/>
    <col min="10011" max="10015" width="3.375" style="157" customWidth="1"/>
    <col min="10016" max="10020" width="5" style="157" customWidth="1"/>
    <col min="10021" max="10021" width="5.875" style="157" customWidth="1"/>
    <col min="10022" max="10035" width="4.5" style="157" customWidth="1"/>
    <col min="10036" max="10036" width="18.75" style="157" customWidth="1"/>
    <col min="10037" max="10038" width="2.625" style="157" customWidth="1"/>
    <col min="10039" max="10039" width="4.25" style="157" customWidth="1"/>
    <col min="10040" max="10043" width="2.625" style="157" customWidth="1"/>
    <col min="10044" max="10044" width="9" style="157"/>
    <col min="10045" max="10045" width="22.375" style="157" customWidth="1"/>
    <col min="10046" max="10240" width="9" style="157"/>
    <col min="10241" max="10241" width="2.625" style="157" customWidth="1"/>
    <col min="10242" max="10242" width="8.25" style="157" customWidth="1"/>
    <col min="10243" max="10249" width="2.625" style="157" customWidth="1"/>
    <col min="10250" max="10250" width="3" style="157" customWidth="1"/>
    <col min="10251" max="10253" width="2.625" style="157" customWidth="1"/>
    <col min="10254" max="10254" width="4.625" style="157" customWidth="1"/>
    <col min="10255" max="10257" width="2.625" style="157" customWidth="1"/>
    <col min="10258" max="10258" width="4.625" style="157" customWidth="1"/>
    <col min="10259" max="10261" width="2.625" style="157" customWidth="1"/>
    <col min="10262" max="10262" width="4.625" style="157" customWidth="1"/>
    <col min="10263" max="10265" width="2.625" style="157" customWidth="1"/>
    <col min="10266" max="10266" width="4.625" style="157" customWidth="1"/>
    <col min="10267" max="10271" width="3.375" style="157" customWidth="1"/>
    <col min="10272" max="10276" width="5" style="157" customWidth="1"/>
    <col min="10277" max="10277" width="5.875" style="157" customWidth="1"/>
    <col min="10278" max="10291" width="4.5" style="157" customWidth="1"/>
    <col min="10292" max="10292" width="18.75" style="157" customWidth="1"/>
    <col min="10293" max="10294" width="2.625" style="157" customWidth="1"/>
    <col min="10295" max="10295" width="4.25" style="157" customWidth="1"/>
    <col min="10296" max="10299" width="2.625" style="157" customWidth="1"/>
    <col min="10300" max="10300" width="9" style="157"/>
    <col min="10301" max="10301" width="22.375" style="157" customWidth="1"/>
    <col min="10302" max="10496" width="9" style="157"/>
    <col min="10497" max="10497" width="2.625" style="157" customWidth="1"/>
    <col min="10498" max="10498" width="8.25" style="157" customWidth="1"/>
    <col min="10499" max="10505" width="2.625" style="157" customWidth="1"/>
    <col min="10506" max="10506" width="3" style="157" customWidth="1"/>
    <col min="10507" max="10509" width="2.625" style="157" customWidth="1"/>
    <col min="10510" max="10510" width="4.625" style="157" customWidth="1"/>
    <col min="10511" max="10513" width="2.625" style="157" customWidth="1"/>
    <col min="10514" max="10514" width="4.625" style="157" customWidth="1"/>
    <col min="10515" max="10517" width="2.625" style="157" customWidth="1"/>
    <col min="10518" max="10518" width="4.625" style="157" customWidth="1"/>
    <col min="10519" max="10521" width="2.625" style="157" customWidth="1"/>
    <col min="10522" max="10522" width="4.625" style="157" customWidth="1"/>
    <col min="10523" max="10527" width="3.375" style="157" customWidth="1"/>
    <col min="10528" max="10532" width="5" style="157" customWidth="1"/>
    <col min="10533" max="10533" width="5.875" style="157" customWidth="1"/>
    <col min="10534" max="10547" width="4.5" style="157" customWidth="1"/>
    <col min="10548" max="10548" width="18.75" style="157" customWidth="1"/>
    <col min="10549" max="10550" width="2.625" style="157" customWidth="1"/>
    <col min="10551" max="10551" width="4.25" style="157" customWidth="1"/>
    <col min="10552" max="10555" width="2.625" style="157" customWidth="1"/>
    <col min="10556" max="10556" width="9" style="157"/>
    <col min="10557" max="10557" width="22.375" style="157" customWidth="1"/>
    <col min="10558" max="10752" width="9" style="157"/>
    <col min="10753" max="10753" width="2.625" style="157" customWidth="1"/>
    <col min="10754" max="10754" width="8.25" style="157" customWidth="1"/>
    <col min="10755" max="10761" width="2.625" style="157" customWidth="1"/>
    <col min="10762" max="10762" width="3" style="157" customWidth="1"/>
    <col min="10763" max="10765" width="2.625" style="157" customWidth="1"/>
    <col min="10766" max="10766" width="4.625" style="157" customWidth="1"/>
    <col min="10767" max="10769" width="2.625" style="157" customWidth="1"/>
    <col min="10770" max="10770" width="4.625" style="157" customWidth="1"/>
    <col min="10771" max="10773" width="2.625" style="157" customWidth="1"/>
    <col min="10774" max="10774" width="4.625" style="157" customWidth="1"/>
    <col min="10775" max="10777" width="2.625" style="157" customWidth="1"/>
    <col min="10778" max="10778" width="4.625" style="157" customWidth="1"/>
    <col min="10779" max="10783" width="3.375" style="157" customWidth="1"/>
    <col min="10784" max="10788" width="5" style="157" customWidth="1"/>
    <col min="10789" max="10789" width="5.875" style="157" customWidth="1"/>
    <col min="10790" max="10803" width="4.5" style="157" customWidth="1"/>
    <col min="10804" max="10804" width="18.75" style="157" customWidth="1"/>
    <col min="10805" max="10806" width="2.625" style="157" customWidth="1"/>
    <col min="10807" max="10807" width="4.25" style="157" customWidth="1"/>
    <col min="10808" max="10811" width="2.625" style="157" customWidth="1"/>
    <col min="10812" max="10812" width="9" style="157"/>
    <col min="10813" max="10813" width="22.375" style="157" customWidth="1"/>
    <col min="10814" max="11008" width="9" style="157"/>
    <col min="11009" max="11009" width="2.625" style="157" customWidth="1"/>
    <col min="11010" max="11010" width="8.25" style="157" customWidth="1"/>
    <col min="11011" max="11017" width="2.625" style="157" customWidth="1"/>
    <col min="11018" max="11018" width="3" style="157" customWidth="1"/>
    <col min="11019" max="11021" width="2.625" style="157" customWidth="1"/>
    <col min="11022" max="11022" width="4.625" style="157" customWidth="1"/>
    <col min="11023" max="11025" width="2.625" style="157" customWidth="1"/>
    <col min="11026" max="11026" width="4.625" style="157" customWidth="1"/>
    <col min="11027" max="11029" width="2.625" style="157" customWidth="1"/>
    <col min="11030" max="11030" width="4.625" style="157" customWidth="1"/>
    <col min="11031" max="11033" width="2.625" style="157" customWidth="1"/>
    <col min="11034" max="11034" width="4.625" style="157" customWidth="1"/>
    <col min="11035" max="11039" width="3.375" style="157" customWidth="1"/>
    <col min="11040" max="11044" width="5" style="157" customWidth="1"/>
    <col min="11045" max="11045" width="5.875" style="157" customWidth="1"/>
    <col min="11046" max="11059" width="4.5" style="157" customWidth="1"/>
    <col min="11060" max="11060" width="18.75" style="157" customWidth="1"/>
    <col min="11061" max="11062" width="2.625" style="157" customWidth="1"/>
    <col min="11063" max="11063" width="4.25" style="157" customWidth="1"/>
    <col min="11064" max="11067" width="2.625" style="157" customWidth="1"/>
    <col min="11068" max="11068" width="9" style="157"/>
    <col min="11069" max="11069" width="22.375" style="157" customWidth="1"/>
    <col min="11070" max="11264" width="9" style="157"/>
    <col min="11265" max="11265" width="2.625" style="157" customWidth="1"/>
    <col min="11266" max="11266" width="8.25" style="157" customWidth="1"/>
    <col min="11267" max="11273" width="2.625" style="157" customWidth="1"/>
    <col min="11274" max="11274" width="3" style="157" customWidth="1"/>
    <col min="11275" max="11277" width="2.625" style="157" customWidth="1"/>
    <col min="11278" max="11278" width="4.625" style="157" customWidth="1"/>
    <col min="11279" max="11281" width="2.625" style="157" customWidth="1"/>
    <col min="11282" max="11282" width="4.625" style="157" customWidth="1"/>
    <col min="11283" max="11285" width="2.625" style="157" customWidth="1"/>
    <col min="11286" max="11286" width="4.625" style="157" customWidth="1"/>
    <col min="11287" max="11289" width="2.625" style="157" customWidth="1"/>
    <col min="11290" max="11290" width="4.625" style="157" customWidth="1"/>
    <col min="11291" max="11295" width="3.375" style="157" customWidth="1"/>
    <col min="11296" max="11300" width="5" style="157" customWidth="1"/>
    <col min="11301" max="11301" width="5.875" style="157" customWidth="1"/>
    <col min="11302" max="11315" width="4.5" style="157" customWidth="1"/>
    <col min="11316" max="11316" width="18.75" style="157" customWidth="1"/>
    <col min="11317" max="11318" width="2.625" style="157" customWidth="1"/>
    <col min="11319" max="11319" width="4.25" style="157" customWidth="1"/>
    <col min="11320" max="11323" width="2.625" style="157" customWidth="1"/>
    <col min="11324" max="11324" width="9" style="157"/>
    <col min="11325" max="11325" width="22.375" style="157" customWidth="1"/>
    <col min="11326" max="11520" width="9" style="157"/>
    <col min="11521" max="11521" width="2.625" style="157" customWidth="1"/>
    <col min="11522" max="11522" width="8.25" style="157" customWidth="1"/>
    <col min="11523" max="11529" width="2.625" style="157" customWidth="1"/>
    <col min="11530" max="11530" width="3" style="157" customWidth="1"/>
    <col min="11531" max="11533" width="2.625" style="157" customWidth="1"/>
    <col min="11534" max="11534" width="4.625" style="157" customWidth="1"/>
    <col min="11535" max="11537" width="2.625" style="157" customWidth="1"/>
    <col min="11538" max="11538" width="4.625" style="157" customWidth="1"/>
    <col min="11539" max="11541" width="2.625" style="157" customWidth="1"/>
    <col min="11542" max="11542" width="4.625" style="157" customWidth="1"/>
    <col min="11543" max="11545" width="2.625" style="157" customWidth="1"/>
    <col min="11546" max="11546" width="4.625" style="157" customWidth="1"/>
    <col min="11547" max="11551" width="3.375" style="157" customWidth="1"/>
    <col min="11552" max="11556" width="5" style="157" customWidth="1"/>
    <col min="11557" max="11557" width="5.875" style="157" customWidth="1"/>
    <col min="11558" max="11571" width="4.5" style="157" customWidth="1"/>
    <col min="11572" max="11572" width="18.75" style="157" customWidth="1"/>
    <col min="11573" max="11574" width="2.625" style="157" customWidth="1"/>
    <col min="11575" max="11575" width="4.25" style="157" customWidth="1"/>
    <col min="11576" max="11579" width="2.625" style="157" customWidth="1"/>
    <col min="11580" max="11580" width="9" style="157"/>
    <col min="11581" max="11581" width="22.375" style="157" customWidth="1"/>
    <col min="11582" max="11776" width="9" style="157"/>
    <col min="11777" max="11777" width="2.625" style="157" customWidth="1"/>
    <col min="11778" max="11778" width="8.25" style="157" customWidth="1"/>
    <col min="11779" max="11785" width="2.625" style="157" customWidth="1"/>
    <col min="11786" max="11786" width="3" style="157" customWidth="1"/>
    <col min="11787" max="11789" width="2.625" style="157" customWidth="1"/>
    <col min="11790" max="11790" width="4.625" style="157" customWidth="1"/>
    <col min="11791" max="11793" width="2.625" style="157" customWidth="1"/>
    <col min="11794" max="11794" width="4.625" style="157" customWidth="1"/>
    <col min="11795" max="11797" width="2.625" style="157" customWidth="1"/>
    <col min="11798" max="11798" width="4.625" style="157" customWidth="1"/>
    <col min="11799" max="11801" width="2.625" style="157" customWidth="1"/>
    <col min="11802" max="11802" width="4.625" style="157" customWidth="1"/>
    <col min="11803" max="11807" width="3.375" style="157" customWidth="1"/>
    <col min="11808" max="11812" width="5" style="157" customWidth="1"/>
    <col min="11813" max="11813" width="5.875" style="157" customWidth="1"/>
    <col min="11814" max="11827" width="4.5" style="157" customWidth="1"/>
    <col min="11828" max="11828" width="18.75" style="157" customWidth="1"/>
    <col min="11829" max="11830" width="2.625" style="157" customWidth="1"/>
    <col min="11831" max="11831" width="4.25" style="157" customWidth="1"/>
    <col min="11832" max="11835" width="2.625" style="157" customWidth="1"/>
    <col min="11836" max="11836" width="9" style="157"/>
    <col min="11837" max="11837" width="22.375" style="157" customWidth="1"/>
    <col min="11838" max="12032" width="9" style="157"/>
    <col min="12033" max="12033" width="2.625" style="157" customWidth="1"/>
    <col min="12034" max="12034" width="8.25" style="157" customWidth="1"/>
    <col min="12035" max="12041" width="2.625" style="157" customWidth="1"/>
    <col min="12042" max="12042" width="3" style="157" customWidth="1"/>
    <col min="12043" max="12045" width="2.625" style="157" customWidth="1"/>
    <col min="12046" max="12046" width="4.625" style="157" customWidth="1"/>
    <col min="12047" max="12049" width="2.625" style="157" customWidth="1"/>
    <col min="12050" max="12050" width="4.625" style="157" customWidth="1"/>
    <col min="12051" max="12053" width="2.625" style="157" customWidth="1"/>
    <col min="12054" max="12054" width="4.625" style="157" customWidth="1"/>
    <col min="12055" max="12057" width="2.625" style="157" customWidth="1"/>
    <col min="12058" max="12058" width="4.625" style="157" customWidth="1"/>
    <col min="12059" max="12063" width="3.375" style="157" customWidth="1"/>
    <col min="12064" max="12068" width="5" style="157" customWidth="1"/>
    <col min="12069" max="12069" width="5.875" style="157" customWidth="1"/>
    <col min="12070" max="12083" width="4.5" style="157" customWidth="1"/>
    <col min="12084" max="12084" width="18.75" style="157" customWidth="1"/>
    <col min="12085" max="12086" width="2.625" style="157" customWidth="1"/>
    <col min="12087" max="12087" width="4.25" style="157" customWidth="1"/>
    <col min="12088" max="12091" width="2.625" style="157" customWidth="1"/>
    <col min="12092" max="12092" width="9" style="157"/>
    <col min="12093" max="12093" width="22.375" style="157" customWidth="1"/>
    <col min="12094" max="12288" width="9" style="157"/>
    <col min="12289" max="12289" width="2.625" style="157" customWidth="1"/>
    <col min="12290" max="12290" width="8.25" style="157" customWidth="1"/>
    <col min="12291" max="12297" width="2.625" style="157" customWidth="1"/>
    <col min="12298" max="12298" width="3" style="157" customWidth="1"/>
    <col min="12299" max="12301" width="2.625" style="157" customWidth="1"/>
    <col min="12302" max="12302" width="4.625" style="157" customWidth="1"/>
    <col min="12303" max="12305" width="2.625" style="157" customWidth="1"/>
    <col min="12306" max="12306" width="4.625" style="157" customWidth="1"/>
    <col min="12307" max="12309" width="2.625" style="157" customWidth="1"/>
    <col min="12310" max="12310" width="4.625" style="157" customWidth="1"/>
    <col min="12311" max="12313" width="2.625" style="157" customWidth="1"/>
    <col min="12314" max="12314" width="4.625" style="157" customWidth="1"/>
    <col min="12315" max="12319" width="3.375" style="157" customWidth="1"/>
    <col min="12320" max="12324" width="5" style="157" customWidth="1"/>
    <col min="12325" max="12325" width="5.875" style="157" customWidth="1"/>
    <col min="12326" max="12339" width="4.5" style="157" customWidth="1"/>
    <col min="12340" max="12340" width="18.75" style="157" customWidth="1"/>
    <col min="12341" max="12342" width="2.625" style="157" customWidth="1"/>
    <col min="12343" max="12343" width="4.25" style="157" customWidth="1"/>
    <col min="12344" max="12347" width="2.625" style="157" customWidth="1"/>
    <col min="12348" max="12348" width="9" style="157"/>
    <col min="12349" max="12349" width="22.375" style="157" customWidth="1"/>
    <col min="12350" max="12544" width="9" style="157"/>
    <col min="12545" max="12545" width="2.625" style="157" customWidth="1"/>
    <col min="12546" max="12546" width="8.25" style="157" customWidth="1"/>
    <col min="12547" max="12553" width="2.625" style="157" customWidth="1"/>
    <col min="12554" max="12554" width="3" style="157" customWidth="1"/>
    <col min="12555" max="12557" width="2.625" style="157" customWidth="1"/>
    <col min="12558" max="12558" width="4.625" style="157" customWidth="1"/>
    <col min="12559" max="12561" width="2.625" style="157" customWidth="1"/>
    <col min="12562" max="12562" width="4.625" style="157" customWidth="1"/>
    <col min="12563" max="12565" width="2.625" style="157" customWidth="1"/>
    <col min="12566" max="12566" width="4.625" style="157" customWidth="1"/>
    <col min="12567" max="12569" width="2.625" style="157" customWidth="1"/>
    <col min="12570" max="12570" width="4.625" style="157" customWidth="1"/>
    <col min="12571" max="12575" width="3.375" style="157" customWidth="1"/>
    <col min="12576" max="12580" width="5" style="157" customWidth="1"/>
    <col min="12581" max="12581" width="5.875" style="157" customWidth="1"/>
    <col min="12582" max="12595" width="4.5" style="157" customWidth="1"/>
    <col min="12596" max="12596" width="18.75" style="157" customWidth="1"/>
    <col min="12597" max="12598" width="2.625" style="157" customWidth="1"/>
    <col min="12599" max="12599" width="4.25" style="157" customWidth="1"/>
    <col min="12600" max="12603" width="2.625" style="157" customWidth="1"/>
    <col min="12604" max="12604" width="9" style="157"/>
    <col min="12605" max="12605" width="22.375" style="157" customWidth="1"/>
    <col min="12606" max="12800" width="9" style="157"/>
    <col min="12801" max="12801" width="2.625" style="157" customWidth="1"/>
    <col min="12802" max="12802" width="8.25" style="157" customWidth="1"/>
    <col min="12803" max="12809" width="2.625" style="157" customWidth="1"/>
    <col min="12810" max="12810" width="3" style="157" customWidth="1"/>
    <col min="12811" max="12813" width="2.625" style="157" customWidth="1"/>
    <col min="12814" max="12814" width="4.625" style="157" customWidth="1"/>
    <col min="12815" max="12817" width="2.625" style="157" customWidth="1"/>
    <col min="12818" max="12818" width="4.625" style="157" customWidth="1"/>
    <col min="12819" max="12821" width="2.625" style="157" customWidth="1"/>
    <col min="12822" max="12822" width="4.625" style="157" customWidth="1"/>
    <col min="12823" max="12825" width="2.625" style="157" customWidth="1"/>
    <col min="12826" max="12826" width="4.625" style="157" customWidth="1"/>
    <col min="12827" max="12831" width="3.375" style="157" customWidth="1"/>
    <col min="12832" max="12836" width="5" style="157" customWidth="1"/>
    <col min="12837" max="12837" width="5.875" style="157" customWidth="1"/>
    <col min="12838" max="12851" width="4.5" style="157" customWidth="1"/>
    <col min="12852" max="12852" width="18.75" style="157" customWidth="1"/>
    <col min="12853" max="12854" width="2.625" style="157" customWidth="1"/>
    <col min="12855" max="12855" width="4.25" style="157" customWidth="1"/>
    <col min="12856" max="12859" width="2.625" style="157" customWidth="1"/>
    <col min="12860" max="12860" width="9" style="157"/>
    <col min="12861" max="12861" width="22.375" style="157" customWidth="1"/>
    <col min="12862" max="13056" width="9" style="157"/>
    <col min="13057" max="13057" width="2.625" style="157" customWidth="1"/>
    <col min="13058" max="13058" width="8.25" style="157" customWidth="1"/>
    <col min="13059" max="13065" width="2.625" style="157" customWidth="1"/>
    <col min="13066" max="13066" width="3" style="157" customWidth="1"/>
    <col min="13067" max="13069" width="2.625" style="157" customWidth="1"/>
    <col min="13070" max="13070" width="4.625" style="157" customWidth="1"/>
    <col min="13071" max="13073" width="2.625" style="157" customWidth="1"/>
    <col min="13074" max="13074" width="4.625" style="157" customWidth="1"/>
    <col min="13075" max="13077" width="2.625" style="157" customWidth="1"/>
    <col min="13078" max="13078" width="4.625" style="157" customWidth="1"/>
    <col min="13079" max="13081" width="2.625" style="157" customWidth="1"/>
    <col min="13082" max="13082" width="4.625" style="157" customWidth="1"/>
    <col min="13083" max="13087" width="3.375" style="157" customWidth="1"/>
    <col min="13088" max="13092" width="5" style="157" customWidth="1"/>
    <col min="13093" max="13093" width="5.875" style="157" customWidth="1"/>
    <col min="13094" max="13107" width="4.5" style="157" customWidth="1"/>
    <col min="13108" max="13108" width="18.75" style="157" customWidth="1"/>
    <col min="13109" max="13110" width="2.625" style="157" customWidth="1"/>
    <col min="13111" max="13111" width="4.25" style="157" customWidth="1"/>
    <col min="13112" max="13115" width="2.625" style="157" customWidth="1"/>
    <col min="13116" max="13116" width="9" style="157"/>
    <col min="13117" max="13117" width="22.375" style="157" customWidth="1"/>
    <col min="13118" max="13312" width="9" style="157"/>
    <col min="13313" max="13313" width="2.625" style="157" customWidth="1"/>
    <col min="13314" max="13314" width="8.25" style="157" customWidth="1"/>
    <col min="13315" max="13321" width="2.625" style="157" customWidth="1"/>
    <col min="13322" max="13322" width="3" style="157" customWidth="1"/>
    <col min="13323" max="13325" width="2.625" style="157" customWidth="1"/>
    <col min="13326" max="13326" width="4.625" style="157" customWidth="1"/>
    <col min="13327" max="13329" width="2.625" style="157" customWidth="1"/>
    <col min="13330" max="13330" width="4.625" style="157" customWidth="1"/>
    <col min="13331" max="13333" width="2.625" style="157" customWidth="1"/>
    <col min="13334" max="13334" width="4.625" style="157" customWidth="1"/>
    <col min="13335" max="13337" width="2.625" style="157" customWidth="1"/>
    <col min="13338" max="13338" width="4.625" style="157" customWidth="1"/>
    <col min="13339" max="13343" width="3.375" style="157" customWidth="1"/>
    <col min="13344" max="13348" width="5" style="157" customWidth="1"/>
    <col min="13349" max="13349" width="5.875" style="157" customWidth="1"/>
    <col min="13350" max="13363" width="4.5" style="157" customWidth="1"/>
    <col min="13364" max="13364" width="18.75" style="157" customWidth="1"/>
    <col min="13365" max="13366" width="2.625" style="157" customWidth="1"/>
    <col min="13367" max="13367" width="4.25" style="157" customWidth="1"/>
    <col min="13368" max="13371" width="2.625" style="157" customWidth="1"/>
    <col min="13372" max="13372" width="9" style="157"/>
    <col min="13373" max="13373" width="22.375" style="157" customWidth="1"/>
    <col min="13374" max="13568" width="9" style="157"/>
    <col min="13569" max="13569" width="2.625" style="157" customWidth="1"/>
    <col min="13570" max="13570" width="8.25" style="157" customWidth="1"/>
    <col min="13571" max="13577" width="2.625" style="157" customWidth="1"/>
    <col min="13578" max="13578" width="3" style="157" customWidth="1"/>
    <col min="13579" max="13581" width="2.625" style="157" customWidth="1"/>
    <col min="13582" max="13582" width="4.625" style="157" customWidth="1"/>
    <col min="13583" max="13585" width="2.625" style="157" customWidth="1"/>
    <col min="13586" max="13586" width="4.625" style="157" customWidth="1"/>
    <col min="13587" max="13589" width="2.625" style="157" customWidth="1"/>
    <col min="13590" max="13590" width="4.625" style="157" customWidth="1"/>
    <col min="13591" max="13593" width="2.625" style="157" customWidth="1"/>
    <col min="13594" max="13594" width="4.625" style="157" customWidth="1"/>
    <col min="13595" max="13599" width="3.375" style="157" customWidth="1"/>
    <col min="13600" max="13604" width="5" style="157" customWidth="1"/>
    <col min="13605" max="13605" width="5.875" style="157" customWidth="1"/>
    <col min="13606" max="13619" width="4.5" style="157" customWidth="1"/>
    <col min="13620" max="13620" width="18.75" style="157" customWidth="1"/>
    <col min="13621" max="13622" width="2.625" style="157" customWidth="1"/>
    <col min="13623" max="13623" width="4.25" style="157" customWidth="1"/>
    <col min="13624" max="13627" width="2.625" style="157" customWidth="1"/>
    <col min="13628" max="13628" width="9" style="157"/>
    <col min="13629" max="13629" width="22.375" style="157" customWidth="1"/>
    <col min="13630" max="13824" width="9" style="157"/>
    <col min="13825" max="13825" width="2.625" style="157" customWidth="1"/>
    <col min="13826" max="13826" width="8.25" style="157" customWidth="1"/>
    <col min="13827" max="13833" width="2.625" style="157" customWidth="1"/>
    <col min="13834" max="13834" width="3" style="157" customWidth="1"/>
    <col min="13835" max="13837" width="2.625" style="157" customWidth="1"/>
    <col min="13838" max="13838" width="4.625" style="157" customWidth="1"/>
    <col min="13839" max="13841" width="2.625" style="157" customWidth="1"/>
    <col min="13842" max="13842" width="4.625" style="157" customWidth="1"/>
    <col min="13843" max="13845" width="2.625" style="157" customWidth="1"/>
    <col min="13846" max="13846" width="4.625" style="157" customWidth="1"/>
    <col min="13847" max="13849" width="2.625" style="157" customWidth="1"/>
    <col min="13850" max="13850" width="4.625" style="157" customWidth="1"/>
    <col min="13851" max="13855" width="3.375" style="157" customWidth="1"/>
    <col min="13856" max="13860" width="5" style="157" customWidth="1"/>
    <col min="13861" max="13861" width="5.875" style="157" customWidth="1"/>
    <col min="13862" max="13875" width="4.5" style="157" customWidth="1"/>
    <col min="13876" max="13876" width="18.75" style="157" customWidth="1"/>
    <col min="13877" max="13878" width="2.625" style="157" customWidth="1"/>
    <col min="13879" max="13879" width="4.25" style="157" customWidth="1"/>
    <col min="13880" max="13883" width="2.625" style="157" customWidth="1"/>
    <col min="13884" max="13884" width="9" style="157"/>
    <col min="13885" max="13885" width="22.375" style="157" customWidth="1"/>
    <col min="13886" max="14080" width="9" style="157"/>
    <col min="14081" max="14081" width="2.625" style="157" customWidth="1"/>
    <col min="14082" max="14082" width="8.25" style="157" customWidth="1"/>
    <col min="14083" max="14089" width="2.625" style="157" customWidth="1"/>
    <col min="14090" max="14090" width="3" style="157" customWidth="1"/>
    <col min="14091" max="14093" width="2.625" style="157" customWidth="1"/>
    <col min="14094" max="14094" width="4.625" style="157" customWidth="1"/>
    <col min="14095" max="14097" width="2.625" style="157" customWidth="1"/>
    <col min="14098" max="14098" width="4.625" style="157" customWidth="1"/>
    <col min="14099" max="14101" width="2.625" style="157" customWidth="1"/>
    <col min="14102" max="14102" width="4.625" style="157" customWidth="1"/>
    <col min="14103" max="14105" width="2.625" style="157" customWidth="1"/>
    <col min="14106" max="14106" width="4.625" style="157" customWidth="1"/>
    <col min="14107" max="14111" width="3.375" style="157" customWidth="1"/>
    <col min="14112" max="14116" width="5" style="157" customWidth="1"/>
    <col min="14117" max="14117" width="5.875" style="157" customWidth="1"/>
    <col min="14118" max="14131" width="4.5" style="157" customWidth="1"/>
    <col min="14132" max="14132" width="18.75" style="157" customWidth="1"/>
    <col min="14133" max="14134" width="2.625" style="157" customWidth="1"/>
    <col min="14135" max="14135" width="4.25" style="157" customWidth="1"/>
    <col min="14136" max="14139" width="2.625" style="157" customWidth="1"/>
    <col min="14140" max="14140" width="9" style="157"/>
    <col min="14141" max="14141" width="22.375" style="157" customWidth="1"/>
    <col min="14142" max="14336" width="9" style="157"/>
    <col min="14337" max="14337" width="2.625" style="157" customWidth="1"/>
    <col min="14338" max="14338" width="8.25" style="157" customWidth="1"/>
    <col min="14339" max="14345" width="2.625" style="157" customWidth="1"/>
    <col min="14346" max="14346" width="3" style="157" customWidth="1"/>
    <col min="14347" max="14349" width="2.625" style="157" customWidth="1"/>
    <col min="14350" max="14350" width="4.625" style="157" customWidth="1"/>
    <col min="14351" max="14353" width="2.625" style="157" customWidth="1"/>
    <col min="14354" max="14354" width="4.625" style="157" customWidth="1"/>
    <col min="14355" max="14357" width="2.625" style="157" customWidth="1"/>
    <col min="14358" max="14358" width="4.625" style="157" customWidth="1"/>
    <col min="14359" max="14361" width="2.625" style="157" customWidth="1"/>
    <col min="14362" max="14362" width="4.625" style="157" customWidth="1"/>
    <col min="14363" max="14367" width="3.375" style="157" customWidth="1"/>
    <col min="14368" max="14372" width="5" style="157" customWidth="1"/>
    <col min="14373" max="14373" width="5.875" style="157" customWidth="1"/>
    <col min="14374" max="14387" width="4.5" style="157" customWidth="1"/>
    <col min="14388" max="14388" width="18.75" style="157" customWidth="1"/>
    <col min="14389" max="14390" width="2.625" style="157" customWidth="1"/>
    <col min="14391" max="14391" width="4.25" style="157" customWidth="1"/>
    <col min="14392" max="14395" width="2.625" style="157" customWidth="1"/>
    <col min="14396" max="14396" width="9" style="157"/>
    <col min="14397" max="14397" width="22.375" style="157" customWidth="1"/>
    <col min="14398" max="14592" width="9" style="157"/>
    <col min="14593" max="14593" width="2.625" style="157" customWidth="1"/>
    <col min="14594" max="14594" width="8.25" style="157" customWidth="1"/>
    <col min="14595" max="14601" width="2.625" style="157" customWidth="1"/>
    <col min="14602" max="14602" width="3" style="157" customWidth="1"/>
    <col min="14603" max="14605" width="2.625" style="157" customWidth="1"/>
    <col min="14606" max="14606" width="4.625" style="157" customWidth="1"/>
    <col min="14607" max="14609" width="2.625" style="157" customWidth="1"/>
    <col min="14610" max="14610" width="4.625" style="157" customWidth="1"/>
    <col min="14611" max="14613" width="2.625" style="157" customWidth="1"/>
    <col min="14614" max="14614" width="4.625" style="157" customWidth="1"/>
    <col min="14615" max="14617" width="2.625" style="157" customWidth="1"/>
    <col min="14618" max="14618" width="4.625" style="157" customWidth="1"/>
    <col min="14619" max="14623" width="3.375" style="157" customWidth="1"/>
    <col min="14624" max="14628" width="5" style="157" customWidth="1"/>
    <col min="14629" max="14629" width="5.875" style="157" customWidth="1"/>
    <col min="14630" max="14643" width="4.5" style="157" customWidth="1"/>
    <col min="14644" max="14644" width="18.75" style="157" customWidth="1"/>
    <col min="14645" max="14646" width="2.625" style="157" customWidth="1"/>
    <col min="14647" max="14647" width="4.25" style="157" customWidth="1"/>
    <col min="14648" max="14651" width="2.625" style="157" customWidth="1"/>
    <col min="14652" max="14652" width="9" style="157"/>
    <col min="14653" max="14653" width="22.375" style="157" customWidth="1"/>
    <col min="14654" max="14848" width="9" style="157"/>
    <col min="14849" max="14849" width="2.625" style="157" customWidth="1"/>
    <col min="14850" max="14850" width="8.25" style="157" customWidth="1"/>
    <col min="14851" max="14857" width="2.625" style="157" customWidth="1"/>
    <col min="14858" max="14858" width="3" style="157" customWidth="1"/>
    <col min="14859" max="14861" width="2.625" style="157" customWidth="1"/>
    <col min="14862" max="14862" width="4.625" style="157" customWidth="1"/>
    <col min="14863" max="14865" width="2.625" style="157" customWidth="1"/>
    <col min="14866" max="14866" width="4.625" style="157" customWidth="1"/>
    <col min="14867" max="14869" width="2.625" style="157" customWidth="1"/>
    <col min="14870" max="14870" width="4.625" style="157" customWidth="1"/>
    <col min="14871" max="14873" width="2.625" style="157" customWidth="1"/>
    <col min="14874" max="14874" width="4.625" style="157" customWidth="1"/>
    <col min="14875" max="14879" width="3.375" style="157" customWidth="1"/>
    <col min="14880" max="14884" width="5" style="157" customWidth="1"/>
    <col min="14885" max="14885" width="5.875" style="157" customWidth="1"/>
    <col min="14886" max="14899" width="4.5" style="157" customWidth="1"/>
    <col min="14900" max="14900" width="18.75" style="157" customWidth="1"/>
    <col min="14901" max="14902" width="2.625" style="157" customWidth="1"/>
    <col min="14903" max="14903" width="4.25" style="157" customWidth="1"/>
    <col min="14904" max="14907" width="2.625" style="157" customWidth="1"/>
    <col min="14908" max="14908" width="9" style="157"/>
    <col min="14909" max="14909" width="22.375" style="157" customWidth="1"/>
    <col min="14910" max="15104" width="9" style="157"/>
    <col min="15105" max="15105" width="2.625" style="157" customWidth="1"/>
    <col min="15106" max="15106" width="8.25" style="157" customWidth="1"/>
    <col min="15107" max="15113" width="2.625" style="157" customWidth="1"/>
    <col min="15114" max="15114" width="3" style="157" customWidth="1"/>
    <col min="15115" max="15117" width="2.625" style="157" customWidth="1"/>
    <col min="15118" max="15118" width="4.625" style="157" customWidth="1"/>
    <col min="15119" max="15121" width="2.625" style="157" customWidth="1"/>
    <col min="15122" max="15122" width="4.625" style="157" customWidth="1"/>
    <col min="15123" max="15125" width="2.625" style="157" customWidth="1"/>
    <col min="15126" max="15126" width="4.625" style="157" customWidth="1"/>
    <col min="15127" max="15129" width="2.625" style="157" customWidth="1"/>
    <col min="15130" max="15130" width="4.625" style="157" customWidth="1"/>
    <col min="15131" max="15135" width="3.375" style="157" customWidth="1"/>
    <col min="15136" max="15140" width="5" style="157" customWidth="1"/>
    <col min="15141" max="15141" width="5.875" style="157" customWidth="1"/>
    <col min="15142" max="15155" width="4.5" style="157" customWidth="1"/>
    <col min="15156" max="15156" width="18.75" style="157" customWidth="1"/>
    <col min="15157" max="15158" width="2.625" style="157" customWidth="1"/>
    <col min="15159" max="15159" width="4.25" style="157" customWidth="1"/>
    <col min="15160" max="15163" width="2.625" style="157" customWidth="1"/>
    <col min="15164" max="15164" width="9" style="157"/>
    <col min="15165" max="15165" width="22.375" style="157" customWidth="1"/>
    <col min="15166" max="15360" width="9" style="157"/>
    <col min="15361" max="15361" width="2.625" style="157" customWidth="1"/>
    <col min="15362" max="15362" width="8.25" style="157" customWidth="1"/>
    <col min="15363" max="15369" width="2.625" style="157" customWidth="1"/>
    <col min="15370" max="15370" width="3" style="157" customWidth="1"/>
    <col min="15371" max="15373" width="2.625" style="157" customWidth="1"/>
    <col min="15374" max="15374" width="4.625" style="157" customWidth="1"/>
    <col min="15375" max="15377" width="2.625" style="157" customWidth="1"/>
    <col min="15378" max="15378" width="4.625" style="157" customWidth="1"/>
    <col min="15379" max="15381" width="2.625" style="157" customWidth="1"/>
    <col min="15382" max="15382" width="4.625" style="157" customWidth="1"/>
    <col min="15383" max="15385" width="2.625" style="157" customWidth="1"/>
    <col min="15386" max="15386" width="4.625" style="157" customWidth="1"/>
    <col min="15387" max="15391" width="3.375" style="157" customWidth="1"/>
    <col min="15392" max="15396" width="5" style="157" customWidth="1"/>
    <col min="15397" max="15397" width="5.875" style="157" customWidth="1"/>
    <col min="15398" max="15411" width="4.5" style="157" customWidth="1"/>
    <col min="15412" max="15412" width="18.75" style="157" customWidth="1"/>
    <col min="15413" max="15414" width="2.625" style="157" customWidth="1"/>
    <col min="15415" max="15415" width="4.25" style="157" customWidth="1"/>
    <col min="15416" max="15419" width="2.625" style="157" customWidth="1"/>
    <col min="15420" max="15420" width="9" style="157"/>
    <col min="15421" max="15421" width="22.375" style="157" customWidth="1"/>
    <col min="15422" max="15616" width="9" style="157"/>
    <col min="15617" max="15617" width="2.625" style="157" customWidth="1"/>
    <col min="15618" max="15618" width="8.25" style="157" customWidth="1"/>
    <col min="15619" max="15625" width="2.625" style="157" customWidth="1"/>
    <col min="15626" max="15626" width="3" style="157" customWidth="1"/>
    <col min="15627" max="15629" width="2.625" style="157" customWidth="1"/>
    <col min="15630" max="15630" width="4.625" style="157" customWidth="1"/>
    <col min="15631" max="15633" width="2.625" style="157" customWidth="1"/>
    <col min="15634" max="15634" width="4.625" style="157" customWidth="1"/>
    <col min="15635" max="15637" width="2.625" style="157" customWidth="1"/>
    <col min="15638" max="15638" width="4.625" style="157" customWidth="1"/>
    <col min="15639" max="15641" width="2.625" style="157" customWidth="1"/>
    <col min="15642" max="15642" width="4.625" style="157" customWidth="1"/>
    <col min="15643" max="15647" width="3.375" style="157" customWidth="1"/>
    <col min="15648" max="15652" width="5" style="157" customWidth="1"/>
    <col min="15653" max="15653" width="5.875" style="157" customWidth="1"/>
    <col min="15654" max="15667" width="4.5" style="157" customWidth="1"/>
    <col min="15668" max="15668" width="18.75" style="157" customWidth="1"/>
    <col min="15669" max="15670" width="2.625" style="157" customWidth="1"/>
    <col min="15671" max="15671" width="4.25" style="157" customWidth="1"/>
    <col min="15672" max="15675" width="2.625" style="157" customWidth="1"/>
    <col min="15676" max="15676" width="9" style="157"/>
    <col min="15677" max="15677" width="22.375" style="157" customWidth="1"/>
    <col min="15678" max="15872" width="9" style="157"/>
    <col min="15873" max="15873" width="2.625" style="157" customWidth="1"/>
    <col min="15874" max="15874" width="8.25" style="157" customWidth="1"/>
    <col min="15875" max="15881" width="2.625" style="157" customWidth="1"/>
    <col min="15882" max="15882" width="3" style="157" customWidth="1"/>
    <col min="15883" max="15885" width="2.625" style="157" customWidth="1"/>
    <col min="15886" max="15886" width="4.625" style="157" customWidth="1"/>
    <col min="15887" max="15889" width="2.625" style="157" customWidth="1"/>
    <col min="15890" max="15890" width="4.625" style="157" customWidth="1"/>
    <col min="15891" max="15893" width="2.625" style="157" customWidth="1"/>
    <col min="15894" max="15894" width="4.625" style="157" customWidth="1"/>
    <col min="15895" max="15897" width="2.625" style="157" customWidth="1"/>
    <col min="15898" max="15898" width="4.625" style="157" customWidth="1"/>
    <col min="15899" max="15903" width="3.375" style="157" customWidth="1"/>
    <col min="15904" max="15908" width="5" style="157" customWidth="1"/>
    <col min="15909" max="15909" width="5.875" style="157" customWidth="1"/>
    <col min="15910" max="15923" width="4.5" style="157" customWidth="1"/>
    <col min="15924" max="15924" width="18.75" style="157" customWidth="1"/>
    <col min="15925" max="15926" width="2.625" style="157" customWidth="1"/>
    <col min="15927" max="15927" width="4.25" style="157" customWidth="1"/>
    <col min="15928" max="15931" width="2.625" style="157" customWidth="1"/>
    <col min="15932" max="15932" width="9" style="157"/>
    <col min="15933" max="15933" width="22.375" style="157" customWidth="1"/>
    <col min="15934" max="16128" width="9" style="157"/>
    <col min="16129" max="16129" width="2.625" style="157" customWidth="1"/>
    <col min="16130" max="16130" width="8.25" style="157" customWidth="1"/>
    <col min="16131" max="16137" width="2.625" style="157" customWidth="1"/>
    <col min="16138" max="16138" width="3" style="157" customWidth="1"/>
    <col min="16139" max="16141" width="2.625" style="157" customWidth="1"/>
    <col min="16142" max="16142" width="4.625" style="157" customWidth="1"/>
    <col min="16143" max="16145" width="2.625" style="157" customWidth="1"/>
    <col min="16146" max="16146" width="4.625" style="157" customWidth="1"/>
    <col min="16147" max="16149" width="2.625" style="157" customWidth="1"/>
    <col min="16150" max="16150" width="4.625" style="157" customWidth="1"/>
    <col min="16151" max="16153" width="2.625" style="157" customWidth="1"/>
    <col min="16154" max="16154" width="4.625" style="157" customWidth="1"/>
    <col min="16155" max="16159" width="3.375" style="157" customWidth="1"/>
    <col min="16160" max="16164" width="5" style="157" customWidth="1"/>
    <col min="16165" max="16165" width="5.875" style="157" customWidth="1"/>
    <col min="16166" max="16179" width="4.5" style="157" customWidth="1"/>
    <col min="16180" max="16180" width="18.75" style="157" customWidth="1"/>
    <col min="16181" max="16182" width="2.625" style="157" customWidth="1"/>
    <col min="16183" max="16183" width="4.25" style="157" customWidth="1"/>
    <col min="16184" max="16187" width="2.625" style="157" customWidth="1"/>
    <col min="16188" max="16188" width="9" style="157"/>
    <col min="16189" max="16189" width="22.375" style="157" customWidth="1"/>
    <col min="16190" max="16384" width="9" style="157"/>
  </cols>
  <sheetData>
    <row r="1" spans="1:60" ht="18" customHeight="1"/>
    <row r="2" spans="1:60" ht="24" customHeight="1">
      <c r="B2" s="158" t="s">
        <v>1168</v>
      </c>
    </row>
    <row r="3" spans="1:60" ht="21">
      <c r="A3" s="1211" t="s">
        <v>1169</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c r="AI3" s="1211"/>
      <c r="AJ3" s="1211"/>
      <c r="AK3" s="1211"/>
      <c r="AL3" s="1211"/>
      <c r="AM3" s="1211"/>
      <c r="AN3" s="1211"/>
      <c r="AO3" s="1211"/>
      <c r="AP3" s="1211"/>
      <c r="AQ3" s="1211"/>
      <c r="AR3" s="1211"/>
      <c r="AS3" s="1211"/>
      <c r="AT3" s="1211"/>
      <c r="AU3" s="1211"/>
      <c r="AV3" s="1211"/>
      <c r="AW3" s="1211"/>
      <c r="AX3" s="1211"/>
      <c r="AY3" s="1211"/>
      <c r="AZ3" s="1211"/>
      <c r="BA3" s="1211"/>
      <c r="BB3" s="1211"/>
      <c r="BC3" s="1211"/>
      <c r="BD3" s="1211"/>
      <c r="BE3" s="1211"/>
      <c r="BF3" s="159"/>
    </row>
    <row r="4" spans="1:60" ht="14.25" customHeight="1" thickBot="1">
      <c r="A4" s="160"/>
      <c r="B4" s="1212"/>
      <c r="C4" s="1212"/>
      <c r="D4" s="1212"/>
      <c r="E4" s="1212"/>
      <c r="F4" s="1212"/>
      <c r="G4" s="1212"/>
      <c r="H4" s="1212"/>
      <c r="I4" s="1212"/>
      <c r="J4" s="1212"/>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row>
    <row r="5" spans="1:60" ht="21.95" customHeight="1" thickBot="1">
      <c r="A5" s="1213" t="s">
        <v>1170</v>
      </c>
      <c r="B5" s="1214"/>
      <c r="C5" s="1214"/>
      <c r="D5" s="1214"/>
      <c r="E5" s="1214"/>
      <c r="F5" s="1214"/>
      <c r="G5" s="1214"/>
      <c r="H5" s="1214"/>
      <c r="I5" s="1214"/>
      <c r="J5" s="1215"/>
      <c r="K5" s="1219" t="s">
        <v>1171</v>
      </c>
      <c r="L5" s="1214"/>
      <c r="M5" s="1214"/>
      <c r="N5" s="1215"/>
      <c r="O5" s="1221" t="s">
        <v>1172</v>
      </c>
      <c r="P5" s="1214"/>
      <c r="Q5" s="1214"/>
      <c r="R5" s="1215"/>
      <c r="S5" s="1221" t="s">
        <v>1173</v>
      </c>
      <c r="T5" s="1214"/>
      <c r="U5" s="1214"/>
      <c r="V5" s="1215"/>
      <c r="W5" s="1221" t="s">
        <v>1174</v>
      </c>
      <c r="X5" s="1214"/>
      <c r="Y5" s="1214"/>
      <c r="Z5" s="1215"/>
      <c r="AA5" s="1221" t="s">
        <v>1175</v>
      </c>
      <c r="AB5" s="1214"/>
      <c r="AC5" s="1214"/>
      <c r="AD5" s="1214"/>
      <c r="AE5" s="1214"/>
      <c r="AF5" s="1222" t="s">
        <v>1176</v>
      </c>
      <c r="AG5" s="1223"/>
      <c r="AH5" s="1223"/>
      <c r="AI5" s="1223"/>
      <c r="AJ5" s="1223"/>
      <c r="AK5" s="1223"/>
      <c r="AL5" s="1223"/>
      <c r="AM5" s="1223"/>
      <c r="AN5" s="1223"/>
      <c r="AO5" s="1223"/>
      <c r="AP5" s="1223"/>
      <c r="AQ5" s="1223"/>
      <c r="AR5" s="1223"/>
      <c r="AS5" s="1223"/>
      <c r="AT5" s="1223"/>
      <c r="AU5" s="1223"/>
      <c r="AV5" s="1223"/>
      <c r="AW5" s="1223"/>
      <c r="AX5" s="1223"/>
      <c r="AY5" s="1223"/>
      <c r="AZ5" s="1223"/>
      <c r="BA5" s="161"/>
      <c r="BB5" s="161"/>
      <c r="BC5" s="161"/>
      <c r="BD5" s="161"/>
      <c r="BE5" s="161"/>
      <c r="BF5" s="952"/>
      <c r="BG5" s="953"/>
      <c r="BH5" s="954"/>
    </row>
    <row r="6" spans="1:60" ht="21.95" customHeight="1" thickTop="1" thickBot="1">
      <c r="A6" s="1216"/>
      <c r="B6" s="1217"/>
      <c r="C6" s="1217"/>
      <c r="D6" s="1217"/>
      <c r="E6" s="1217"/>
      <c r="F6" s="1217"/>
      <c r="G6" s="1217"/>
      <c r="H6" s="1217"/>
      <c r="I6" s="1217"/>
      <c r="J6" s="1218"/>
      <c r="K6" s="1220"/>
      <c r="L6" s="1217"/>
      <c r="M6" s="1217"/>
      <c r="N6" s="1218"/>
      <c r="O6" s="1220"/>
      <c r="P6" s="1217"/>
      <c r="Q6" s="1217"/>
      <c r="R6" s="1218"/>
      <c r="S6" s="1220"/>
      <c r="T6" s="1217"/>
      <c r="U6" s="1217"/>
      <c r="V6" s="1218"/>
      <c r="W6" s="1220"/>
      <c r="X6" s="1217"/>
      <c r="Y6" s="1217"/>
      <c r="Z6" s="1218"/>
      <c r="AA6" s="1220"/>
      <c r="AB6" s="1217"/>
      <c r="AC6" s="1217"/>
      <c r="AD6" s="1217"/>
      <c r="AE6" s="1217"/>
      <c r="AF6" s="1224"/>
      <c r="AG6" s="1225"/>
      <c r="AH6" s="1225"/>
      <c r="AI6" s="1225"/>
      <c r="AJ6" s="1225"/>
      <c r="AK6" s="1225"/>
      <c r="AL6" s="1225"/>
      <c r="AM6" s="1225"/>
      <c r="AN6" s="1225"/>
      <c r="AO6" s="1225"/>
      <c r="AP6" s="1225"/>
      <c r="AQ6" s="1225"/>
      <c r="AR6" s="1225"/>
      <c r="AS6" s="1225"/>
      <c r="AT6" s="1225"/>
      <c r="AU6" s="1225"/>
      <c r="AV6" s="1225"/>
      <c r="AW6" s="1225"/>
      <c r="AX6" s="1225"/>
      <c r="AY6" s="1225"/>
      <c r="AZ6" s="1225"/>
      <c r="BA6" s="1226" t="s">
        <v>1177</v>
      </c>
      <c r="BB6" s="1227"/>
      <c r="BC6" s="1227"/>
      <c r="BD6" s="1227"/>
      <c r="BE6" s="1227"/>
      <c r="BF6" s="955" t="s">
        <v>1167</v>
      </c>
      <c r="BG6" s="956"/>
      <c r="BH6" s="957"/>
    </row>
    <row r="7" spans="1:60" ht="57.75" customHeight="1" thickTop="1" thickBot="1">
      <c r="A7" s="1258" t="s">
        <v>1178</v>
      </c>
      <c r="B7" s="1259"/>
      <c r="C7" s="1259"/>
      <c r="D7" s="1259"/>
      <c r="E7" s="1259"/>
      <c r="F7" s="1259"/>
      <c r="G7" s="1259"/>
      <c r="H7" s="1259"/>
      <c r="I7" s="1259"/>
      <c r="J7" s="1260"/>
      <c r="K7" s="1261"/>
      <c r="L7" s="1262"/>
      <c r="M7" s="1262"/>
      <c r="N7" s="1263"/>
      <c r="O7" s="1261"/>
      <c r="P7" s="1262"/>
      <c r="Q7" s="1262"/>
      <c r="R7" s="1263"/>
      <c r="S7" s="1261"/>
      <c r="T7" s="1262"/>
      <c r="U7" s="1262"/>
      <c r="V7" s="1263"/>
      <c r="W7" s="1261"/>
      <c r="X7" s="1262"/>
      <c r="Y7" s="1262"/>
      <c r="Z7" s="1263"/>
      <c r="AA7" s="1261"/>
      <c r="AB7" s="1262"/>
      <c r="AC7" s="1262"/>
      <c r="AD7" s="1262"/>
      <c r="AE7" s="1262"/>
      <c r="AF7" s="1228" t="s">
        <v>1179</v>
      </c>
      <c r="AG7" s="1229"/>
      <c r="AH7" s="1229"/>
      <c r="AI7" s="1229"/>
      <c r="AJ7" s="1229"/>
      <c r="AK7" s="1230"/>
      <c r="AL7" s="1231" t="s">
        <v>1164</v>
      </c>
      <c r="AM7" s="1232"/>
      <c r="AN7" s="1232"/>
      <c r="AO7" s="1232"/>
      <c r="AP7" s="1232"/>
      <c r="AQ7" s="1232"/>
      <c r="AR7" s="1232"/>
      <c r="AS7" s="1232"/>
      <c r="AT7" s="1232"/>
      <c r="AU7" s="1232"/>
      <c r="AV7" s="1232"/>
      <c r="AW7" s="1232"/>
      <c r="AX7" s="1232"/>
      <c r="AY7" s="1232"/>
      <c r="AZ7" s="1233"/>
      <c r="BA7" s="1234"/>
      <c r="BB7" s="1235"/>
      <c r="BC7" s="1235"/>
      <c r="BD7" s="1235"/>
      <c r="BE7" s="1235"/>
      <c r="BF7" s="961"/>
      <c r="BG7" s="962"/>
      <c r="BH7" s="963"/>
    </row>
    <row r="8" spans="1:60" ht="21.95" customHeight="1">
      <c r="A8" s="245"/>
      <c r="B8" s="1236" t="s">
        <v>1180</v>
      </c>
      <c r="C8" s="1237"/>
      <c r="D8" s="1237"/>
      <c r="E8" s="1237"/>
      <c r="F8" s="1237"/>
      <c r="G8" s="1237"/>
      <c r="H8" s="1237"/>
      <c r="I8" s="1237"/>
      <c r="J8" s="1238"/>
      <c r="K8" s="1243"/>
      <c r="L8" s="1244"/>
      <c r="M8" s="1244"/>
      <c r="N8" s="1245"/>
      <c r="O8" s="1243"/>
      <c r="P8" s="1244"/>
      <c r="Q8" s="1244"/>
      <c r="R8" s="1245"/>
      <c r="S8" s="1243"/>
      <c r="T8" s="1244"/>
      <c r="U8" s="1244"/>
      <c r="V8" s="1245"/>
      <c r="W8" s="1243"/>
      <c r="X8" s="1244"/>
      <c r="Y8" s="1244"/>
      <c r="Z8" s="1245"/>
      <c r="AA8" s="1236" t="s">
        <v>1181</v>
      </c>
      <c r="AB8" s="1237"/>
      <c r="AC8" s="1237"/>
      <c r="AD8" s="1237"/>
      <c r="AE8" s="1238"/>
      <c r="AF8" s="1241" t="s">
        <v>1182</v>
      </c>
      <c r="AG8" s="1241"/>
      <c r="AH8" s="1241"/>
      <c r="AI8" s="1241"/>
      <c r="AJ8" s="1241"/>
      <c r="AK8" s="1242"/>
      <c r="AL8" s="1272" t="s">
        <v>1183</v>
      </c>
      <c r="AM8" s="1273"/>
      <c r="AN8" s="1273"/>
      <c r="AO8" s="1273"/>
      <c r="AP8" s="1273"/>
      <c r="AQ8" s="1273"/>
      <c r="AR8" s="1273"/>
      <c r="AS8" s="1273"/>
      <c r="AT8" s="1273"/>
      <c r="AU8" s="1273"/>
      <c r="AV8" s="1273"/>
      <c r="AW8" s="1273"/>
      <c r="AX8" s="1273"/>
      <c r="AY8" s="1273"/>
      <c r="AZ8" s="1274"/>
      <c r="BA8" s="1272"/>
      <c r="BB8" s="1273"/>
      <c r="BC8" s="1273"/>
      <c r="BD8" s="1273"/>
      <c r="BE8" s="1273"/>
      <c r="BF8" s="958" t="s">
        <v>245</v>
      </c>
      <c r="BG8" s="959"/>
      <c r="BH8" s="960"/>
    </row>
    <row r="9" spans="1:60" ht="30.75" customHeight="1">
      <c r="A9" s="245"/>
      <c r="B9" s="1239"/>
      <c r="C9" s="1237"/>
      <c r="D9" s="1237"/>
      <c r="E9" s="1237"/>
      <c r="F9" s="1237"/>
      <c r="G9" s="1237"/>
      <c r="H9" s="1237"/>
      <c r="I9" s="1237"/>
      <c r="J9" s="1238"/>
      <c r="K9" s="1243"/>
      <c r="L9" s="1244"/>
      <c r="M9" s="1244"/>
      <c r="N9" s="1245"/>
      <c r="O9" s="1243"/>
      <c r="P9" s="1244"/>
      <c r="Q9" s="1244"/>
      <c r="R9" s="1245"/>
      <c r="S9" s="1243"/>
      <c r="T9" s="1244"/>
      <c r="U9" s="1244"/>
      <c r="V9" s="1245"/>
      <c r="W9" s="1243"/>
      <c r="X9" s="1244"/>
      <c r="Y9" s="1244"/>
      <c r="Z9" s="1245"/>
      <c r="AA9" s="1239"/>
      <c r="AB9" s="1237"/>
      <c r="AC9" s="1237"/>
      <c r="AD9" s="1237"/>
      <c r="AE9" s="1238"/>
      <c r="AF9" s="1275" t="s">
        <v>1184</v>
      </c>
      <c r="AG9" s="1276"/>
      <c r="AH9" s="1276"/>
      <c r="AI9" s="1276"/>
      <c r="AJ9" s="1276"/>
      <c r="AK9" s="1277"/>
      <c r="AL9" s="1278" t="s">
        <v>1185</v>
      </c>
      <c r="AM9" s="1279"/>
      <c r="AN9" s="1279"/>
      <c r="AO9" s="1279"/>
      <c r="AP9" s="1279"/>
      <c r="AQ9" s="1279"/>
      <c r="AR9" s="1279"/>
      <c r="AS9" s="1279"/>
      <c r="AT9" s="1279"/>
      <c r="AU9" s="1279"/>
      <c r="AV9" s="1279"/>
      <c r="AW9" s="1279"/>
      <c r="AX9" s="1279"/>
      <c r="AY9" s="1279"/>
      <c r="AZ9" s="1280"/>
      <c r="BA9" s="1281"/>
      <c r="BB9" s="1281"/>
      <c r="BC9" s="1281"/>
      <c r="BD9" s="1281"/>
      <c r="BE9" s="1282"/>
      <c r="BF9" s="949" t="s">
        <v>381</v>
      </c>
      <c r="BG9" s="950"/>
      <c r="BH9" s="951"/>
    </row>
    <row r="10" spans="1:60" ht="21.95" customHeight="1">
      <c r="A10" s="245"/>
      <c r="B10" s="1239"/>
      <c r="C10" s="1237"/>
      <c r="D10" s="1237"/>
      <c r="E10" s="1237"/>
      <c r="F10" s="1237"/>
      <c r="G10" s="1237"/>
      <c r="H10" s="1237"/>
      <c r="I10" s="1237"/>
      <c r="J10" s="1238"/>
      <c r="K10" s="1243"/>
      <c r="L10" s="1244"/>
      <c r="M10" s="1244"/>
      <c r="N10" s="1245"/>
      <c r="O10" s="1243"/>
      <c r="P10" s="1244"/>
      <c r="Q10" s="1244"/>
      <c r="R10" s="1245"/>
      <c r="S10" s="1243"/>
      <c r="T10" s="1244"/>
      <c r="U10" s="1244"/>
      <c r="V10" s="1245"/>
      <c r="W10" s="1243"/>
      <c r="X10" s="1244"/>
      <c r="Y10" s="1244"/>
      <c r="Z10" s="1245"/>
      <c r="AA10" s="1239"/>
      <c r="AB10" s="1237"/>
      <c r="AC10" s="1237"/>
      <c r="AD10" s="1237"/>
      <c r="AE10" s="1238"/>
      <c r="AF10" s="1283" t="s">
        <v>1186</v>
      </c>
      <c r="AG10" s="1283"/>
      <c r="AH10" s="1283"/>
      <c r="AI10" s="1283"/>
      <c r="AJ10" s="1283"/>
      <c r="AK10" s="1284"/>
      <c r="AL10" s="1266" t="s">
        <v>370</v>
      </c>
      <c r="AM10" s="1267"/>
      <c r="AN10" s="1267"/>
      <c r="AO10" s="1267"/>
      <c r="AP10" s="1267"/>
      <c r="AQ10" s="1267"/>
      <c r="AR10" s="1267"/>
      <c r="AS10" s="1267"/>
      <c r="AT10" s="1267"/>
      <c r="AU10" s="1267"/>
      <c r="AV10" s="1267"/>
      <c r="AW10" s="1267"/>
      <c r="AX10" s="1267"/>
      <c r="AY10" s="1267"/>
      <c r="AZ10" s="1268"/>
      <c r="BA10" s="1281"/>
      <c r="BB10" s="1281"/>
      <c r="BC10" s="1281"/>
      <c r="BD10" s="1281"/>
      <c r="BE10" s="1282"/>
      <c r="BF10" s="949" t="s">
        <v>245</v>
      </c>
      <c r="BG10" s="950"/>
      <c r="BH10" s="951"/>
    </row>
    <row r="11" spans="1:60" ht="21.95" customHeight="1">
      <c r="A11" s="245"/>
      <c r="B11" s="1239"/>
      <c r="C11" s="1237"/>
      <c r="D11" s="1237"/>
      <c r="E11" s="1237"/>
      <c r="F11" s="1237"/>
      <c r="G11" s="1237"/>
      <c r="H11" s="1237"/>
      <c r="I11" s="1237"/>
      <c r="J11" s="1238"/>
      <c r="K11" s="1243"/>
      <c r="L11" s="1244"/>
      <c r="M11" s="1244"/>
      <c r="N11" s="1245"/>
      <c r="O11" s="1243"/>
      <c r="P11" s="1244"/>
      <c r="Q11" s="1244"/>
      <c r="R11" s="1245"/>
      <c r="S11" s="1243"/>
      <c r="T11" s="1244"/>
      <c r="U11" s="1244"/>
      <c r="V11" s="1245"/>
      <c r="W11" s="1243"/>
      <c r="X11" s="1244"/>
      <c r="Y11" s="1244"/>
      <c r="Z11" s="1245"/>
      <c r="AA11" s="1239"/>
      <c r="AB11" s="1237"/>
      <c r="AC11" s="1237"/>
      <c r="AD11" s="1237"/>
      <c r="AE11" s="1238"/>
      <c r="AF11" s="1264" t="s">
        <v>1187</v>
      </c>
      <c r="AG11" s="1265"/>
      <c r="AH11" s="1265"/>
      <c r="AI11" s="1265"/>
      <c r="AJ11" s="1265"/>
      <c r="AK11" s="1265"/>
      <c r="AL11" s="1266" t="s">
        <v>370</v>
      </c>
      <c r="AM11" s="1267"/>
      <c r="AN11" s="1267"/>
      <c r="AO11" s="1267"/>
      <c r="AP11" s="1267"/>
      <c r="AQ11" s="1267"/>
      <c r="AR11" s="1267"/>
      <c r="AS11" s="1267"/>
      <c r="AT11" s="1267"/>
      <c r="AU11" s="1267"/>
      <c r="AV11" s="1267"/>
      <c r="AW11" s="1267"/>
      <c r="AX11" s="1267"/>
      <c r="AY11" s="1267"/>
      <c r="AZ11" s="1268"/>
      <c r="BA11" s="1269"/>
      <c r="BB11" s="1269"/>
      <c r="BC11" s="1269"/>
      <c r="BD11" s="1269"/>
      <c r="BE11" s="1266"/>
      <c r="BF11" s="949" t="s">
        <v>245</v>
      </c>
      <c r="BG11" s="950"/>
      <c r="BH11" s="951"/>
    </row>
    <row r="12" spans="1:60" ht="21.95" customHeight="1">
      <c r="A12" s="245"/>
      <c r="B12" s="1239"/>
      <c r="C12" s="1237"/>
      <c r="D12" s="1237"/>
      <c r="E12" s="1237"/>
      <c r="F12" s="1237"/>
      <c r="G12" s="1237"/>
      <c r="H12" s="1237"/>
      <c r="I12" s="1237"/>
      <c r="J12" s="1238"/>
      <c r="K12" s="1243"/>
      <c r="L12" s="1244"/>
      <c r="M12" s="1244"/>
      <c r="N12" s="1245"/>
      <c r="O12" s="1243"/>
      <c r="P12" s="1244"/>
      <c r="Q12" s="1244"/>
      <c r="R12" s="1245"/>
      <c r="S12" s="1243"/>
      <c r="T12" s="1244"/>
      <c r="U12" s="1244"/>
      <c r="V12" s="1245"/>
      <c r="W12" s="1243"/>
      <c r="X12" s="1244"/>
      <c r="Y12" s="1244"/>
      <c r="Z12" s="1245"/>
      <c r="AA12" s="1239"/>
      <c r="AB12" s="1237"/>
      <c r="AC12" s="1237"/>
      <c r="AD12" s="1237"/>
      <c r="AE12" s="1238"/>
      <c r="AF12" s="1270" t="s">
        <v>1188</v>
      </c>
      <c r="AG12" s="1271"/>
      <c r="AH12" s="1271"/>
      <c r="AI12" s="1271"/>
      <c r="AJ12" s="1271"/>
      <c r="AK12" s="1264"/>
      <c r="AL12" s="1266" t="s">
        <v>370</v>
      </c>
      <c r="AM12" s="1267"/>
      <c r="AN12" s="1267"/>
      <c r="AO12" s="1267"/>
      <c r="AP12" s="1267"/>
      <c r="AQ12" s="1267"/>
      <c r="AR12" s="1267"/>
      <c r="AS12" s="1267"/>
      <c r="AT12" s="1267"/>
      <c r="AU12" s="1267"/>
      <c r="AV12" s="1267"/>
      <c r="AW12" s="1267"/>
      <c r="AX12" s="1267"/>
      <c r="AY12" s="1267"/>
      <c r="AZ12" s="1268"/>
      <c r="BA12" s="1266"/>
      <c r="BB12" s="1267"/>
      <c r="BC12" s="1267"/>
      <c r="BD12" s="1267"/>
      <c r="BE12" s="1267"/>
      <c r="BF12" s="969"/>
      <c r="BG12" s="970"/>
      <c r="BH12" s="971"/>
    </row>
    <row r="13" spans="1:60" ht="21.95" customHeight="1">
      <c r="A13" s="245"/>
      <c r="B13" s="1239"/>
      <c r="C13" s="1237"/>
      <c r="D13" s="1237"/>
      <c r="E13" s="1237"/>
      <c r="F13" s="1237"/>
      <c r="G13" s="1237"/>
      <c r="H13" s="1237"/>
      <c r="I13" s="1237"/>
      <c r="J13" s="1238"/>
      <c r="K13" s="1243"/>
      <c r="L13" s="1244"/>
      <c r="M13" s="1244"/>
      <c r="N13" s="1245"/>
      <c r="O13" s="1243"/>
      <c r="P13" s="1244"/>
      <c r="Q13" s="1244"/>
      <c r="R13" s="1245"/>
      <c r="S13" s="1243"/>
      <c r="T13" s="1244"/>
      <c r="U13" s="1244"/>
      <c r="V13" s="1245"/>
      <c r="W13" s="1243"/>
      <c r="X13" s="1244"/>
      <c r="Y13" s="1244"/>
      <c r="Z13" s="1245"/>
      <c r="AA13" s="1239"/>
      <c r="AB13" s="1237"/>
      <c r="AC13" s="1237"/>
      <c r="AD13" s="1237"/>
      <c r="AE13" s="1238"/>
      <c r="AF13" s="1270" t="s">
        <v>1189</v>
      </c>
      <c r="AG13" s="1271"/>
      <c r="AH13" s="1271"/>
      <c r="AI13" s="1271"/>
      <c r="AJ13" s="1271"/>
      <c r="AK13" s="1264"/>
      <c r="AL13" s="1266" t="s">
        <v>370</v>
      </c>
      <c r="AM13" s="1267"/>
      <c r="AN13" s="1267"/>
      <c r="AO13" s="1267"/>
      <c r="AP13" s="1267"/>
      <c r="AQ13" s="1267"/>
      <c r="AR13" s="1267"/>
      <c r="AS13" s="1267"/>
      <c r="AT13" s="1267"/>
      <c r="AU13" s="1267"/>
      <c r="AV13" s="1267"/>
      <c r="AW13" s="1267"/>
      <c r="AX13" s="1267"/>
      <c r="AY13" s="1267"/>
      <c r="AZ13" s="1268"/>
      <c r="BA13" s="1266"/>
      <c r="BB13" s="1267"/>
      <c r="BC13" s="1267"/>
      <c r="BD13" s="1267"/>
      <c r="BE13" s="1267"/>
      <c r="BF13" s="969"/>
      <c r="BG13" s="970"/>
      <c r="BH13" s="971"/>
    </row>
    <row r="14" spans="1:60" ht="21.95" customHeight="1">
      <c r="A14" s="245"/>
      <c r="B14" s="1239"/>
      <c r="C14" s="1237"/>
      <c r="D14" s="1237"/>
      <c r="E14" s="1237"/>
      <c r="F14" s="1237"/>
      <c r="G14" s="1237"/>
      <c r="H14" s="1237"/>
      <c r="I14" s="1237"/>
      <c r="J14" s="1238"/>
      <c r="K14" s="1243"/>
      <c r="L14" s="1244"/>
      <c r="M14" s="1244"/>
      <c r="N14" s="1245"/>
      <c r="O14" s="1243"/>
      <c r="P14" s="1244"/>
      <c r="Q14" s="1244"/>
      <c r="R14" s="1245"/>
      <c r="S14" s="1243"/>
      <c r="T14" s="1244"/>
      <c r="U14" s="1244"/>
      <c r="V14" s="1245"/>
      <c r="W14" s="1243"/>
      <c r="X14" s="1244"/>
      <c r="Y14" s="1244"/>
      <c r="Z14" s="1245"/>
      <c r="AA14" s="1239"/>
      <c r="AB14" s="1237"/>
      <c r="AC14" s="1237"/>
      <c r="AD14" s="1237"/>
      <c r="AE14" s="1238"/>
      <c r="AF14" s="1270" t="s">
        <v>1190</v>
      </c>
      <c r="AG14" s="1271"/>
      <c r="AH14" s="1271"/>
      <c r="AI14" s="1271"/>
      <c r="AJ14" s="1271"/>
      <c r="AK14" s="1264"/>
      <c r="AL14" s="1266" t="s">
        <v>370</v>
      </c>
      <c r="AM14" s="1267"/>
      <c r="AN14" s="1267"/>
      <c r="AO14" s="1267"/>
      <c r="AP14" s="1267"/>
      <c r="AQ14" s="1267"/>
      <c r="AR14" s="1267"/>
      <c r="AS14" s="1267"/>
      <c r="AT14" s="1267"/>
      <c r="AU14" s="1267"/>
      <c r="AV14" s="1267"/>
      <c r="AW14" s="1267"/>
      <c r="AX14" s="1267"/>
      <c r="AY14" s="1267"/>
      <c r="AZ14" s="1268"/>
      <c r="BA14" s="1266"/>
      <c r="BB14" s="1267"/>
      <c r="BC14" s="1267"/>
      <c r="BD14" s="1267"/>
      <c r="BE14" s="1267"/>
      <c r="BF14" s="969"/>
      <c r="BG14" s="970"/>
      <c r="BH14" s="971"/>
    </row>
    <row r="15" spans="1:60" ht="21.95" customHeight="1">
      <c r="A15" s="245"/>
      <c r="B15" s="1239"/>
      <c r="C15" s="1237"/>
      <c r="D15" s="1237"/>
      <c r="E15" s="1237"/>
      <c r="F15" s="1237"/>
      <c r="G15" s="1237"/>
      <c r="H15" s="1237"/>
      <c r="I15" s="1237"/>
      <c r="J15" s="1238"/>
      <c r="K15" s="1243"/>
      <c r="L15" s="1244"/>
      <c r="M15" s="1244"/>
      <c r="N15" s="1245"/>
      <c r="O15" s="1243"/>
      <c r="P15" s="1244"/>
      <c r="Q15" s="1244"/>
      <c r="R15" s="1245"/>
      <c r="S15" s="1243"/>
      <c r="T15" s="1244"/>
      <c r="U15" s="1244"/>
      <c r="V15" s="1245"/>
      <c r="W15" s="1243"/>
      <c r="X15" s="1244"/>
      <c r="Y15" s="1244"/>
      <c r="Z15" s="1245"/>
      <c r="AA15" s="1239"/>
      <c r="AB15" s="1237"/>
      <c r="AC15" s="1237"/>
      <c r="AD15" s="1237"/>
      <c r="AE15" s="1238"/>
      <c r="AF15" s="1270" t="s">
        <v>1191</v>
      </c>
      <c r="AG15" s="1271"/>
      <c r="AH15" s="1271"/>
      <c r="AI15" s="1271"/>
      <c r="AJ15" s="1271"/>
      <c r="AK15" s="1264"/>
      <c r="AL15" s="1266" t="s">
        <v>370</v>
      </c>
      <c r="AM15" s="1267"/>
      <c r="AN15" s="1267"/>
      <c r="AO15" s="1267"/>
      <c r="AP15" s="1267"/>
      <c r="AQ15" s="1267"/>
      <c r="AR15" s="1267"/>
      <c r="AS15" s="1267"/>
      <c r="AT15" s="1267"/>
      <c r="AU15" s="1267"/>
      <c r="AV15" s="1267"/>
      <c r="AW15" s="1267"/>
      <c r="AX15" s="1267"/>
      <c r="AY15" s="1267"/>
      <c r="AZ15" s="1268"/>
      <c r="BA15" s="1266"/>
      <c r="BB15" s="1267"/>
      <c r="BC15" s="1267"/>
      <c r="BD15" s="1267"/>
      <c r="BE15" s="1267"/>
      <c r="BF15" s="969"/>
      <c r="BG15" s="970"/>
      <c r="BH15" s="971"/>
    </row>
    <row r="16" spans="1:60" ht="21.95" customHeight="1">
      <c r="A16" s="245"/>
      <c r="B16" s="1239"/>
      <c r="C16" s="1237"/>
      <c r="D16" s="1237"/>
      <c r="E16" s="1237"/>
      <c r="F16" s="1237"/>
      <c r="G16" s="1237"/>
      <c r="H16" s="1237"/>
      <c r="I16" s="1237"/>
      <c r="J16" s="1238"/>
      <c r="K16" s="1243"/>
      <c r="L16" s="1244"/>
      <c r="M16" s="1244"/>
      <c r="N16" s="1245"/>
      <c r="O16" s="1243"/>
      <c r="P16" s="1244"/>
      <c r="Q16" s="1244"/>
      <c r="R16" s="1245"/>
      <c r="S16" s="1243"/>
      <c r="T16" s="1244"/>
      <c r="U16" s="1244"/>
      <c r="V16" s="1245"/>
      <c r="W16" s="1243"/>
      <c r="X16" s="1244"/>
      <c r="Y16" s="1244"/>
      <c r="Z16" s="1245"/>
      <c r="AA16" s="1239"/>
      <c r="AB16" s="1237"/>
      <c r="AC16" s="1237"/>
      <c r="AD16" s="1237"/>
      <c r="AE16" s="1238"/>
      <c r="AF16" s="1284" t="s">
        <v>379</v>
      </c>
      <c r="AG16" s="1285"/>
      <c r="AH16" s="1285"/>
      <c r="AI16" s="1285"/>
      <c r="AJ16" s="1285"/>
      <c r="AK16" s="1285"/>
      <c r="AL16" s="1266" t="s">
        <v>380</v>
      </c>
      <c r="AM16" s="1267"/>
      <c r="AN16" s="1267"/>
      <c r="AO16" s="1267"/>
      <c r="AP16" s="1267"/>
      <c r="AQ16" s="1267"/>
      <c r="AR16" s="1267"/>
      <c r="AS16" s="1267"/>
      <c r="AT16" s="1267"/>
      <c r="AU16" s="1267"/>
      <c r="AV16" s="1267"/>
      <c r="AW16" s="1267"/>
      <c r="AX16" s="1267"/>
      <c r="AY16" s="1267"/>
      <c r="AZ16" s="1268"/>
      <c r="BA16" s="1286"/>
      <c r="BB16" s="1286"/>
      <c r="BC16" s="1286"/>
      <c r="BD16" s="1286"/>
      <c r="BE16" s="1272"/>
      <c r="BF16" s="949" t="s">
        <v>376</v>
      </c>
      <c r="BG16" s="950"/>
      <c r="BH16" s="951"/>
    </row>
    <row r="17" spans="1:66" ht="21.95" customHeight="1">
      <c r="A17" s="245"/>
      <c r="B17" s="1239"/>
      <c r="C17" s="1237"/>
      <c r="D17" s="1237"/>
      <c r="E17" s="1237"/>
      <c r="F17" s="1237"/>
      <c r="G17" s="1237"/>
      <c r="H17" s="1237"/>
      <c r="I17" s="1237"/>
      <c r="J17" s="1238"/>
      <c r="K17" s="1243"/>
      <c r="L17" s="1244"/>
      <c r="M17" s="1244"/>
      <c r="N17" s="1245"/>
      <c r="O17" s="1243"/>
      <c r="P17" s="1244"/>
      <c r="Q17" s="1244"/>
      <c r="R17" s="1245"/>
      <c r="S17" s="1243"/>
      <c r="T17" s="1244"/>
      <c r="U17" s="1244"/>
      <c r="V17" s="1245"/>
      <c r="W17" s="1243"/>
      <c r="X17" s="1244"/>
      <c r="Y17" s="1244"/>
      <c r="Z17" s="1245"/>
      <c r="AA17" s="1239"/>
      <c r="AB17" s="1237"/>
      <c r="AC17" s="1237"/>
      <c r="AD17" s="1237"/>
      <c r="AE17" s="1238"/>
      <c r="AF17" s="1264" t="s">
        <v>1192</v>
      </c>
      <c r="AG17" s="1265"/>
      <c r="AH17" s="1265"/>
      <c r="AI17" s="1265"/>
      <c r="AJ17" s="1265"/>
      <c r="AK17" s="1265"/>
      <c r="AL17" s="1266" t="s">
        <v>611</v>
      </c>
      <c r="AM17" s="1267"/>
      <c r="AN17" s="1267"/>
      <c r="AO17" s="1267"/>
      <c r="AP17" s="1267"/>
      <c r="AQ17" s="1267"/>
      <c r="AR17" s="1267"/>
      <c r="AS17" s="1267"/>
      <c r="AT17" s="1267"/>
      <c r="AU17" s="1267"/>
      <c r="AV17" s="1267"/>
      <c r="AW17" s="1267"/>
      <c r="AX17" s="1267"/>
      <c r="AY17" s="1267"/>
      <c r="AZ17" s="1268"/>
      <c r="BA17" s="1269"/>
      <c r="BB17" s="1269"/>
      <c r="BC17" s="1269"/>
      <c r="BD17" s="1269"/>
      <c r="BE17" s="1266"/>
      <c r="BF17" s="949" t="s">
        <v>382</v>
      </c>
      <c r="BG17" s="950"/>
      <c r="BH17" s="951"/>
    </row>
    <row r="18" spans="1:66" ht="21.95" customHeight="1">
      <c r="A18" s="245"/>
      <c r="B18" s="1239"/>
      <c r="C18" s="1237"/>
      <c r="D18" s="1237"/>
      <c r="E18" s="1237"/>
      <c r="F18" s="1237"/>
      <c r="G18" s="1237"/>
      <c r="H18" s="1237"/>
      <c r="I18" s="1237"/>
      <c r="J18" s="1238"/>
      <c r="K18" s="1243"/>
      <c r="L18" s="1244"/>
      <c r="M18" s="1244"/>
      <c r="N18" s="1245"/>
      <c r="O18" s="1243"/>
      <c r="P18" s="1244"/>
      <c r="Q18" s="1244"/>
      <c r="R18" s="1245"/>
      <c r="S18" s="1243"/>
      <c r="T18" s="1244"/>
      <c r="U18" s="1244"/>
      <c r="V18" s="1245"/>
      <c r="W18" s="1243"/>
      <c r="X18" s="1244"/>
      <c r="Y18" s="1244"/>
      <c r="Z18" s="1245"/>
      <c r="AA18" s="1239"/>
      <c r="AB18" s="1237"/>
      <c r="AC18" s="1237"/>
      <c r="AD18" s="1237"/>
      <c r="AE18" s="1238"/>
      <c r="AF18" s="1270" t="s">
        <v>1193</v>
      </c>
      <c r="AG18" s="1271"/>
      <c r="AH18" s="1271"/>
      <c r="AI18" s="1271"/>
      <c r="AJ18" s="1271"/>
      <c r="AK18" s="1264"/>
      <c r="AL18" s="1266" t="s">
        <v>370</v>
      </c>
      <c r="AM18" s="1267"/>
      <c r="AN18" s="1267"/>
      <c r="AO18" s="1267"/>
      <c r="AP18" s="1267"/>
      <c r="AQ18" s="1267"/>
      <c r="AR18" s="1267"/>
      <c r="AS18" s="1267"/>
      <c r="AT18" s="1267"/>
      <c r="AU18" s="1267"/>
      <c r="AV18" s="1267"/>
      <c r="AW18" s="1267"/>
      <c r="AX18" s="1267"/>
      <c r="AY18" s="1267"/>
      <c r="AZ18" s="1268"/>
      <c r="BA18" s="1266"/>
      <c r="BB18" s="1267"/>
      <c r="BC18" s="1267"/>
      <c r="BD18" s="1267"/>
      <c r="BE18" s="1267"/>
      <c r="BF18" s="949" t="s">
        <v>386</v>
      </c>
      <c r="BG18" s="950"/>
      <c r="BH18" s="951"/>
    </row>
    <row r="19" spans="1:66" ht="42" customHeight="1">
      <c r="A19" s="245"/>
      <c r="B19" s="1239"/>
      <c r="C19" s="1237"/>
      <c r="D19" s="1237"/>
      <c r="E19" s="1237"/>
      <c r="F19" s="1237"/>
      <c r="G19" s="1237"/>
      <c r="H19" s="1237"/>
      <c r="I19" s="1237"/>
      <c r="J19" s="1238"/>
      <c r="K19" s="1243"/>
      <c r="L19" s="1244"/>
      <c r="M19" s="1244"/>
      <c r="N19" s="1245"/>
      <c r="O19" s="1243"/>
      <c r="P19" s="1244"/>
      <c r="Q19" s="1244"/>
      <c r="R19" s="1245"/>
      <c r="S19" s="1243"/>
      <c r="T19" s="1244"/>
      <c r="U19" s="1244"/>
      <c r="V19" s="1245"/>
      <c r="W19" s="1243"/>
      <c r="X19" s="1244"/>
      <c r="Y19" s="1244"/>
      <c r="Z19" s="1245"/>
      <c r="AA19" s="1239"/>
      <c r="AB19" s="1237"/>
      <c r="AC19" s="1237"/>
      <c r="AD19" s="1237"/>
      <c r="AE19" s="1238"/>
      <c r="AF19" s="1283" t="s">
        <v>1194</v>
      </c>
      <c r="AG19" s="1283"/>
      <c r="AH19" s="1283"/>
      <c r="AI19" s="1283"/>
      <c r="AJ19" s="1283"/>
      <c r="AK19" s="1284"/>
      <c r="AL19" s="1287" t="s">
        <v>384</v>
      </c>
      <c r="AM19" s="1283"/>
      <c r="AN19" s="1283"/>
      <c r="AO19" s="1283"/>
      <c r="AP19" s="1283"/>
      <c r="AQ19" s="1283"/>
      <c r="AR19" s="1283"/>
      <c r="AS19" s="1283"/>
      <c r="AT19" s="1283"/>
      <c r="AU19" s="1283"/>
      <c r="AV19" s="1283"/>
      <c r="AW19" s="1283"/>
      <c r="AX19" s="1283"/>
      <c r="AY19" s="1283"/>
      <c r="AZ19" s="1284"/>
      <c r="BA19" s="1288"/>
      <c r="BB19" s="1288"/>
      <c r="BC19" s="1288"/>
      <c r="BD19" s="1288"/>
      <c r="BE19" s="1289"/>
      <c r="BF19" s="949" t="s">
        <v>385</v>
      </c>
      <c r="BG19" s="950"/>
      <c r="BH19" s="951"/>
    </row>
    <row r="20" spans="1:66" ht="42" customHeight="1">
      <c r="A20" s="245"/>
      <c r="B20" s="1239"/>
      <c r="C20" s="1237"/>
      <c r="D20" s="1237"/>
      <c r="E20" s="1237"/>
      <c r="F20" s="1237"/>
      <c r="G20" s="1237"/>
      <c r="H20" s="1237"/>
      <c r="I20" s="1237"/>
      <c r="J20" s="1238"/>
      <c r="K20" s="1243"/>
      <c r="L20" s="1244"/>
      <c r="M20" s="1244"/>
      <c r="N20" s="1245"/>
      <c r="O20" s="1243"/>
      <c r="P20" s="1244"/>
      <c r="Q20" s="1244"/>
      <c r="R20" s="1245"/>
      <c r="S20" s="1243"/>
      <c r="T20" s="1244"/>
      <c r="U20" s="1244"/>
      <c r="V20" s="1245"/>
      <c r="W20" s="1243"/>
      <c r="X20" s="1244"/>
      <c r="Y20" s="1244"/>
      <c r="Z20" s="1245"/>
      <c r="AA20" s="1239"/>
      <c r="AB20" s="1237"/>
      <c r="AC20" s="1237"/>
      <c r="AD20" s="1237"/>
      <c r="AE20" s="1238"/>
      <c r="AF20" s="1290" t="s">
        <v>1195</v>
      </c>
      <c r="AG20" s="1290"/>
      <c r="AH20" s="1290"/>
      <c r="AI20" s="1290"/>
      <c r="AJ20" s="1290"/>
      <c r="AK20" s="1291"/>
      <c r="AL20" s="1292" t="s">
        <v>536</v>
      </c>
      <c r="AM20" s="1293"/>
      <c r="AN20" s="1293"/>
      <c r="AO20" s="1293"/>
      <c r="AP20" s="1293"/>
      <c r="AQ20" s="1293"/>
      <c r="AR20" s="1293"/>
      <c r="AS20" s="1293"/>
      <c r="AT20" s="1293"/>
      <c r="AU20" s="1293"/>
      <c r="AV20" s="1293"/>
      <c r="AW20" s="1293"/>
      <c r="AX20" s="1293"/>
      <c r="AY20" s="1293"/>
      <c r="AZ20" s="1294"/>
      <c r="BA20" s="1295"/>
      <c r="BB20" s="1296"/>
      <c r="BC20" s="1296"/>
      <c r="BD20" s="1296"/>
      <c r="BE20" s="1296"/>
      <c r="BF20" s="949" t="s">
        <v>385</v>
      </c>
      <c r="BG20" s="950"/>
      <c r="BH20" s="951"/>
    </row>
    <row r="21" spans="1:66" ht="22.7" customHeight="1">
      <c r="A21" s="245"/>
      <c r="B21" s="1239"/>
      <c r="C21" s="1237"/>
      <c r="D21" s="1237"/>
      <c r="E21" s="1237"/>
      <c r="F21" s="1237"/>
      <c r="G21" s="1237"/>
      <c r="H21" s="1237"/>
      <c r="I21" s="1237"/>
      <c r="J21" s="1238"/>
      <c r="K21" s="1243"/>
      <c r="L21" s="1244"/>
      <c r="M21" s="1244"/>
      <c r="N21" s="1245"/>
      <c r="O21" s="1243"/>
      <c r="P21" s="1244"/>
      <c r="Q21" s="1244"/>
      <c r="R21" s="1245"/>
      <c r="S21" s="1243"/>
      <c r="T21" s="1244"/>
      <c r="U21" s="1244"/>
      <c r="V21" s="1245"/>
      <c r="W21" s="1243"/>
      <c r="X21" s="1244"/>
      <c r="Y21" s="1244"/>
      <c r="Z21" s="1245"/>
      <c r="AA21" s="1239"/>
      <c r="AB21" s="1237"/>
      <c r="AC21" s="1237"/>
      <c r="AD21" s="1237"/>
      <c r="AE21" s="1238"/>
      <c r="AF21" s="1298" t="s">
        <v>1196</v>
      </c>
      <c r="AG21" s="1283"/>
      <c r="AH21" s="1283"/>
      <c r="AI21" s="1283"/>
      <c r="AJ21" s="1283"/>
      <c r="AK21" s="1284"/>
      <c r="AL21" s="1278" t="s">
        <v>370</v>
      </c>
      <c r="AM21" s="1299"/>
      <c r="AN21" s="1299"/>
      <c r="AO21" s="1299"/>
      <c r="AP21" s="1299"/>
      <c r="AQ21" s="1299"/>
      <c r="AR21" s="1299"/>
      <c r="AS21" s="1299"/>
      <c r="AT21" s="1299"/>
      <c r="AU21" s="1299"/>
      <c r="AV21" s="1299"/>
      <c r="AW21" s="1299"/>
      <c r="AX21" s="1299"/>
      <c r="AY21" s="1299"/>
      <c r="AZ21" s="1300"/>
      <c r="BA21" s="1266"/>
      <c r="BB21" s="1267"/>
      <c r="BC21" s="1267"/>
      <c r="BD21" s="1267"/>
      <c r="BE21" s="1267"/>
      <c r="BF21" s="949" t="s">
        <v>460</v>
      </c>
      <c r="BG21" s="950"/>
      <c r="BH21" s="951"/>
    </row>
    <row r="22" spans="1:66" ht="21.95" customHeight="1">
      <c r="A22" s="245"/>
      <c r="B22" s="1239"/>
      <c r="C22" s="1237"/>
      <c r="D22" s="1237"/>
      <c r="E22" s="1237"/>
      <c r="F22" s="1237"/>
      <c r="G22" s="1237"/>
      <c r="H22" s="1237"/>
      <c r="I22" s="1237"/>
      <c r="J22" s="1238"/>
      <c r="K22" s="1243"/>
      <c r="L22" s="1244"/>
      <c r="M22" s="1244"/>
      <c r="N22" s="1245"/>
      <c r="O22" s="1243"/>
      <c r="P22" s="1244"/>
      <c r="Q22" s="1244"/>
      <c r="R22" s="1245"/>
      <c r="S22" s="1243"/>
      <c r="T22" s="1244"/>
      <c r="U22" s="1244"/>
      <c r="V22" s="1245"/>
      <c r="W22" s="1243"/>
      <c r="X22" s="1244"/>
      <c r="Y22" s="1244"/>
      <c r="Z22" s="1245"/>
      <c r="AA22" s="1239"/>
      <c r="AB22" s="1237"/>
      <c r="AC22" s="1237"/>
      <c r="AD22" s="1237"/>
      <c r="AE22" s="1238"/>
      <c r="AF22" s="1290" t="s">
        <v>616</v>
      </c>
      <c r="AG22" s="1290"/>
      <c r="AH22" s="1290"/>
      <c r="AI22" s="1290"/>
      <c r="AJ22" s="1290"/>
      <c r="AK22" s="1291"/>
      <c r="AL22" s="1272" t="s">
        <v>370</v>
      </c>
      <c r="AM22" s="1273"/>
      <c r="AN22" s="1273"/>
      <c r="AO22" s="1273"/>
      <c r="AP22" s="1273"/>
      <c r="AQ22" s="1273"/>
      <c r="AR22" s="1273"/>
      <c r="AS22" s="1273"/>
      <c r="AT22" s="1273"/>
      <c r="AU22" s="1273"/>
      <c r="AV22" s="1273"/>
      <c r="AW22" s="1273"/>
      <c r="AX22" s="1273"/>
      <c r="AY22" s="1273"/>
      <c r="AZ22" s="1274"/>
      <c r="BA22" s="1281"/>
      <c r="BB22" s="1281"/>
      <c r="BC22" s="1281"/>
      <c r="BD22" s="1281"/>
      <c r="BE22" s="1282"/>
      <c r="BF22" s="949" t="s">
        <v>387</v>
      </c>
      <c r="BG22" s="950"/>
      <c r="BH22" s="951"/>
      <c r="BL22" s="269"/>
      <c r="BM22" s="269"/>
      <c r="BN22" s="269"/>
    </row>
    <row r="23" spans="1:66" ht="31.5" customHeight="1">
      <c r="A23" s="245"/>
      <c r="B23" s="1239"/>
      <c r="C23" s="1237"/>
      <c r="D23" s="1237"/>
      <c r="E23" s="1237"/>
      <c r="F23" s="1237"/>
      <c r="G23" s="1237"/>
      <c r="H23" s="1237"/>
      <c r="I23" s="1237"/>
      <c r="J23" s="1238"/>
      <c r="K23" s="1243"/>
      <c r="L23" s="1244"/>
      <c r="M23" s="1244"/>
      <c r="N23" s="1245"/>
      <c r="O23" s="1243"/>
      <c r="P23" s="1244"/>
      <c r="Q23" s="1244"/>
      <c r="R23" s="1245"/>
      <c r="S23" s="1243"/>
      <c r="T23" s="1244"/>
      <c r="U23" s="1244"/>
      <c r="V23" s="1245"/>
      <c r="W23" s="1243"/>
      <c r="X23" s="1244"/>
      <c r="Y23" s="1244"/>
      <c r="Z23" s="1245"/>
      <c r="AA23" s="1239"/>
      <c r="AB23" s="1237"/>
      <c r="AC23" s="1237"/>
      <c r="AD23" s="1237"/>
      <c r="AE23" s="1238"/>
      <c r="AF23" s="1284" t="s">
        <v>1197</v>
      </c>
      <c r="AG23" s="1285"/>
      <c r="AH23" s="1285"/>
      <c r="AI23" s="1285"/>
      <c r="AJ23" s="1285"/>
      <c r="AK23" s="1285"/>
      <c r="AL23" s="1272" t="s">
        <v>370</v>
      </c>
      <c r="AM23" s="1273"/>
      <c r="AN23" s="1273"/>
      <c r="AO23" s="1273"/>
      <c r="AP23" s="1273"/>
      <c r="AQ23" s="1273"/>
      <c r="AR23" s="1273"/>
      <c r="AS23" s="1273"/>
      <c r="AT23" s="1273"/>
      <c r="AU23" s="1273"/>
      <c r="AV23" s="1273"/>
      <c r="AW23" s="1273"/>
      <c r="AX23" s="1273"/>
      <c r="AY23" s="1273"/>
      <c r="AZ23" s="1274"/>
      <c r="BA23" s="1297"/>
      <c r="BB23" s="1281"/>
      <c r="BC23" s="1281"/>
      <c r="BD23" s="1281"/>
      <c r="BE23" s="1282"/>
      <c r="BF23" s="964" t="s">
        <v>520</v>
      </c>
      <c r="BG23" s="950"/>
      <c r="BH23" s="951"/>
    </row>
    <row r="24" spans="1:66" ht="33" customHeight="1">
      <c r="A24" s="245"/>
      <c r="B24" s="1239"/>
      <c r="C24" s="1237"/>
      <c r="D24" s="1237"/>
      <c r="E24" s="1237"/>
      <c r="F24" s="1237"/>
      <c r="G24" s="1237"/>
      <c r="H24" s="1237"/>
      <c r="I24" s="1237"/>
      <c r="J24" s="1238"/>
      <c r="K24" s="1243"/>
      <c r="L24" s="1244"/>
      <c r="M24" s="1244"/>
      <c r="N24" s="1245"/>
      <c r="O24" s="1243"/>
      <c r="P24" s="1244"/>
      <c r="Q24" s="1244"/>
      <c r="R24" s="1245"/>
      <c r="S24" s="1243"/>
      <c r="T24" s="1244"/>
      <c r="U24" s="1244"/>
      <c r="V24" s="1245"/>
      <c r="W24" s="1243"/>
      <c r="X24" s="1244"/>
      <c r="Y24" s="1244"/>
      <c r="Z24" s="1245"/>
      <c r="AA24" s="1239"/>
      <c r="AB24" s="1237"/>
      <c r="AC24" s="1237"/>
      <c r="AD24" s="1237"/>
      <c r="AE24" s="1238"/>
      <c r="AF24" s="1298" t="s">
        <v>1198</v>
      </c>
      <c r="AG24" s="1283"/>
      <c r="AH24" s="1283"/>
      <c r="AI24" s="1283"/>
      <c r="AJ24" s="1283"/>
      <c r="AK24" s="1284"/>
      <c r="AL24" s="1278" t="s">
        <v>370</v>
      </c>
      <c r="AM24" s="1299"/>
      <c r="AN24" s="1299"/>
      <c r="AO24" s="1299"/>
      <c r="AP24" s="1299"/>
      <c r="AQ24" s="1299"/>
      <c r="AR24" s="1299"/>
      <c r="AS24" s="1299"/>
      <c r="AT24" s="1299"/>
      <c r="AU24" s="1299"/>
      <c r="AV24" s="1299"/>
      <c r="AW24" s="1299"/>
      <c r="AX24" s="1299"/>
      <c r="AY24" s="1299"/>
      <c r="AZ24" s="1300"/>
      <c r="BA24" s="1266"/>
      <c r="BB24" s="1267"/>
      <c r="BC24" s="1267"/>
      <c r="BD24" s="1267"/>
      <c r="BE24" s="1267"/>
      <c r="BF24" s="949" t="s">
        <v>388</v>
      </c>
      <c r="BG24" s="950"/>
      <c r="BH24" s="951"/>
      <c r="BL24" s="269"/>
      <c r="BM24" s="269"/>
      <c r="BN24" s="269"/>
    </row>
    <row r="25" spans="1:66" ht="22.7" customHeight="1">
      <c r="A25" s="245"/>
      <c r="B25" s="1239"/>
      <c r="C25" s="1237"/>
      <c r="D25" s="1237"/>
      <c r="E25" s="1237"/>
      <c r="F25" s="1237"/>
      <c r="G25" s="1237"/>
      <c r="H25" s="1237"/>
      <c r="I25" s="1237"/>
      <c r="J25" s="1238"/>
      <c r="K25" s="1243"/>
      <c r="L25" s="1244"/>
      <c r="M25" s="1244"/>
      <c r="N25" s="1245"/>
      <c r="O25" s="1243"/>
      <c r="P25" s="1244"/>
      <c r="Q25" s="1244"/>
      <c r="R25" s="1245"/>
      <c r="S25" s="1243"/>
      <c r="T25" s="1244"/>
      <c r="U25" s="1244"/>
      <c r="V25" s="1245"/>
      <c r="W25" s="1243"/>
      <c r="X25" s="1244"/>
      <c r="Y25" s="1244"/>
      <c r="Z25" s="1245"/>
      <c r="AA25" s="1239"/>
      <c r="AB25" s="1237"/>
      <c r="AC25" s="1237"/>
      <c r="AD25" s="1237"/>
      <c r="AE25" s="1238"/>
      <c r="AF25" s="1298" t="s">
        <v>1199</v>
      </c>
      <c r="AG25" s="1283"/>
      <c r="AH25" s="1283"/>
      <c r="AI25" s="1283"/>
      <c r="AJ25" s="1283"/>
      <c r="AK25" s="1284"/>
      <c r="AL25" s="1278" t="s">
        <v>370</v>
      </c>
      <c r="AM25" s="1299"/>
      <c r="AN25" s="1299"/>
      <c r="AO25" s="1299"/>
      <c r="AP25" s="1299"/>
      <c r="AQ25" s="1299"/>
      <c r="AR25" s="1299"/>
      <c r="AS25" s="1299"/>
      <c r="AT25" s="1299"/>
      <c r="AU25" s="1299"/>
      <c r="AV25" s="1299"/>
      <c r="AW25" s="1299"/>
      <c r="AX25" s="1299"/>
      <c r="AY25" s="1299"/>
      <c r="AZ25" s="1300"/>
      <c r="BA25" s="1266"/>
      <c r="BB25" s="1267"/>
      <c r="BC25" s="1267"/>
      <c r="BD25" s="1267"/>
      <c r="BE25" s="1267"/>
      <c r="BF25" s="949" t="s">
        <v>383</v>
      </c>
      <c r="BG25" s="950"/>
      <c r="BH25" s="951"/>
      <c r="BL25" s="269"/>
      <c r="BM25" s="269"/>
      <c r="BN25" s="269"/>
    </row>
    <row r="26" spans="1:66" ht="22.7" customHeight="1">
      <c r="A26" s="245"/>
      <c r="B26" s="1239"/>
      <c r="C26" s="1237"/>
      <c r="D26" s="1237"/>
      <c r="E26" s="1237"/>
      <c r="F26" s="1237"/>
      <c r="G26" s="1237"/>
      <c r="H26" s="1237"/>
      <c r="I26" s="1237"/>
      <c r="J26" s="1238"/>
      <c r="K26" s="1243"/>
      <c r="L26" s="1244"/>
      <c r="M26" s="1244"/>
      <c r="N26" s="1245"/>
      <c r="O26" s="1243"/>
      <c r="P26" s="1244"/>
      <c r="Q26" s="1244"/>
      <c r="R26" s="1245"/>
      <c r="S26" s="1243"/>
      <c r="T26" s="1244"/>
      <c r="U26" s="1244"/>
      <c r="V26" s="1245"/>
      <c r="W26" s="1243"/>
      <c r="X26" s="1244"/>
      <c r="Y26" s="1244"/>
      <c r="Z26" s="1245"/>
      <c r="AA26" s="1239"/>
      <c r="AB26" s="1237"/>
      <c r="AC26" s="1237"/>
      <c r="AD26" s="1237"/>
      <c r="AE26" s="1238"/>
      <c r="AF26" s="1301" t="s">
        <v>1200</v>
      </c>
      <c r="AG26" s="1290"/>
      <c r="AH26" s="1290"/>
      <c r="AI26" s="1290"/>
      <c r="AJ26" s="1290"/>
      <c r="AK26" s="1291"/>
      <c r="AL26" s="1292" t="s">
        <v>370</v>
      </c>
      <c r="AM26" s="1293"/>
      <c r="AN26" s="1293"/>
      <c r="AO26" s="1293"/>
      <c r="AP26" s="1293"/>
      <c r="AQ26" s="1293"/>
      <c r="AR26" s="1293"/>
      <c r="AS26" s="1293"/>
      <c r="AT26" s="1293"/>
      <c r="AU26" s="1293"/>
      <c r="AV26" s="1293"/>
      <c r="AW26" s="1293"/>
      <c r="AX26" s="1293"/>
      <c r="AY26" s="1293"/>
      <c r="AZ26" s="1294"/>
      <c r="BA26" s="1295"/>
      <c r="BB26" s="1296"/>
      <c r="BC26" s="1296"/>
      <c r="BD26" s="1296"/>
      <c r="BE26" s="1296"/>
      <c r="BF26" s="949" t="s">
        <v>575</v>
      </c>
      <c r="BG26" s="950"/>
      <c r="BH26" s="951"/>
      <c r="BL26" s="269"/>
      <c r="BM26" s="269"/>
      <c r="BN26" s="269"/>
    </row>
    <row r="27" spans="1:66" ht="21.95" customHeight="1">
      <c r="A27" s="245"/>
      <c r="B27" s="1239"/>
      <c r="C27" s="1237"/>
      <c r="D27" s="1237"/>
      <c r="E27" s="1237"/>
      <c r="F27" s="1237"/>
      <c r="G27" s="1237"/>
      <c r="H27" s="1237"/>
      <c r="I27" s="1237"/>
      <c r="J27" s="1238"/>
      <c r="K27" s="1243"/>
      <c r="L27" s="1244"/>
      <c r="M27" s="1244"/>
      <c r="N27" s="1245"/>
      <c r="O27" s="1243"/>
      <c r="P27" s="1244"/>
      <c r="Q27" s="1244"/>
      <c r="R27" s="1245"/>
      <c r="S27" s="1243"/>
      <c r="T27" s="1244"/>
      <c r="U27" s="1244"/>
      <c r="V27" s="1245"/>
      <c r="W27" s="1243"/>
      <c r="X27" s="1244"/>
      <c r="Y27" s="1244"/>
      <c r="Z27" s="1245"/>
      <c r="AA27" s="1239"/>
      <c r="AB27" s="1237"/>
      <c r="AC27" s="1237"/>
      <c r="AD27" s="1237"/>
      <c r="AE27" s="1238"/>
      <c r="AF27" s="1301" t="s">
        <v>1201</v>
      </c>
      <c r="AG27" s="1290"/>
      <c r="AH27" s="1290"/>
      <c r="AI27" s="1290"/>
      <c r="AJ27" s="1290"/>
      <c r="AK27" s="1291"/>
      <c r="AL27" s="1278" t="s">
        <v>370</v>
      </c>
      <c r="AM27" s="1299"/>
      <c r="AN27" s="1299"/>
      <c r="AO27" s="1299"/>
      <c r="AP27" s="1299"/>
      <c r="AQ27" s="1299"/>
      <c r="AR27" s="1299"/>
      <c r="AS27" s="1299"/>
      <c r="AT27" s="1299"/>
      <c r="AU27" s="1299"/>
      <c r="AV27" s="1299"/>
      <c r="AW27" s="1299"/>
      <c r="AX27" s="1299"/>
      <c r="AY27" s="1299"/>
      <c r="AZ27" s="1300"/>
      <c r="BA27" s="1266"/>
      <c r="BB27" s="1267"/>
      <c r="BC27" s="1267"/>
      <c r="BD27" s="1267"/>
      <c r="BE27" s="1267"/>
      <c r="BF27" s="949" t="s">
        <v>389</v>
      </c>
      <c r="BG27" s="950"/>
      <c r="BH27" s="951"/>
      <c r="BI27" s="269"/>
      <c r="BJ27" s="269"/>
      <c r="BK27" s="269"/>
      <c r="BL27" s="269"/>
      <c r="BM27" s="269"/>
      <c r="BN27" s="269"/>
    </row>
    <row r="28" spans="1:66" ht="21.95" customHeight="1">
      <c r="A28" s="245"/>
      <c r="B28" s="1239"/>
      <c r="C28" s="1237"/>
      <c r="D28" s="1237"/>
      <c r="E28" s="1237"/>
      <c r="F28" s="1237"/>
      <c r="G28" s="1237"/>
      <c r="H28" s="1237"/>
      <c r="I28" s="1237"/>
      <c r="J28" s="1238"/>
      <c r="K28" s="1243"/>
      <c r="L28" s="1244"/>
      <c r="M28" s="1244"/>
      <c r="N28" s="1245"/>
      <c r="O28" s="1243"/>
      <c r="P28" s="1244"/>
      <c r="Q28" s="1244"/>
      <c r="R28" s="1245"/>
      <c r="S28" s="1243"/>
      <c r="T28" s="1244"/>
      <c r="U28" s="1244"/>
      <c r="V28" s="1245"/>
      <c r="W28" s="1243"/>
      <c r="X28" s="1244"/>
      <c r="Y28" s="1244"/>
      <c r="Z28" s="1245"/>
      <c r="AA28" s="1239"/>
      <c r="AB28" s="1237"/>
      <c r="AC28" s="1237"/>
      <c r="AD28" s="1237"/>
      <c r="AE28" s="1238"/>
      <c r="AF28" s="1284" t="s">
        <v>1202</v>
      </c>
      <c r="AG28" s="1285"/>
      <c r="AH28" s="1285"/>
      <c r="AI28" s="1285"/>
      <c r="AJ28" s="1285"/>
      <c r="AK28" s="1285"/>
      <c r="AL28" s="1272" t="s">
        <v>370</v>
      </c>
      <c r="AM28" s="1273"/>
      <c r="AN28" s="1273"/>
      <c r="AO28" s="1273"/>
      <c r="AP28" s="1273"/>
      <c r="AQ28" s="1273"/>
      <c r="AR28" s="1273"/>
      <c r="AS28" s="1273"/>
      <c r="AT28" s="1273"/>
      <c r="AU28" s="1273"/>
      <c r="AV28" s="1273"/>
      <c r="AW28" s="1273"/>
      <c r="AX28" s="1273"/>
      <c r="AY28" s="1273"/>
      <c r="AZ28" s="1274"/>
      <c r="BA28" s="1281"/>
      <c r="BB28" s="1281"/>
      <c r="BC28" s="1281"/>
      <c r="BD28" s="1281"/>
      <c r="BE28" s="1282"/>
      <c r="BF28" s="949" t="s">
        <v>390</v>
      </c>
      <c r="BG28" s="950"/>
      <c r="BH28" s="951"/>
      <c r="BI28" s="269"/>
      <c r="BJ28" s="269"/>
      <c r="BK28" s="269"/>
      <c r="BL28" s="269"/>
      <c r="BM28" s="269"/>
      <c r="BN28" s="269"/>
    </row>
    <row r="29" spans="1:66" ht="21.95" customHeight="1">
      <c r="A29" s="245"/>
      <c r="B29" s="1239"/>
      <c r="C29" s="1237"/>
      <c r="D29" s="1237"/>
      <c r="E29" s="1237"/>
      <c r="F29" s="1237"/>
      <c r="G29" s="1237"/>
      <c r="H29" s="1237"/>
      <c r="I29" s="1237"/>
      <c r="J29" s="1238"/>
      <c r="K29" s="1243"/>
      <c r="L29" s="1244"/>
      <c r="M29" s="1244"/>
      <c r="N29" s="1245"/>
      <c r="O29" s="1243"/>
      <c r="P29" s="1244"/>
      <c r="Q29" s="1244"/>
      <c r="R29" s="1245"/>
      <c r="S29" s="1243"/>
      <c r="T29" s="1244"/>
      <c r="U29" s="1244"/>
      <c r="V29" s="1245"/>
      <c r="W29" s="1243"/>
      <c r="X29" s="1244"/>
      <c r="Y29" s="1244"/>
      <c r="Z29" s="1245"/>
      <c r="AA29" s="1239"/>
      <c r="AB29" s="1237"/>
      <c r="AC29" s="1237"/>
      <c r="AD29" s="1237"/>
      <c r="AE29" s="1238"/>
      <c r="AF29" s="1291" t="s">
        <v>1203</v>
      </c>
      <c r="AG29" s="1302"/>
      <c r="AH29" s="1302"/>
      <c r="AI29" s="1302"/>
      <c r="AJ29" s="1302"/>
      <c r="AK29" s="1302"/>
      <c r="AL29" s="1292" t="s">
        <v>370</v>
      </c>
      <c r="AM29" s="1293"/>
      <c r="AN29" s="1293"/>
      <c r="AO29" s="1293"/>
      <c r="AP29" s="1293"/>
      <c r="AQ29" s="1293"/>
      <c r="AR29" s="1293"/>
      <c r="AS29" s="1293"/>
      <c r="AT29" s="1293"/>
      <c r="AU29" s="1293"/>
      <c r="AV29" s="1293"/>
      <c r="AW29" s="1293"/>
      <c r="AX29" s="1293"/>
      <c r="AY29" s="1293"/>
      <c r="AZ29" s="1294"/>
      <c r="BA29" s="1295"/>
      <c r="BB29" s="1296"/>
      <c r="BC29" s="1296"/>
      <c r="BD29" s="1296"/>
      <c r="BE29" s="1296"/>
      <c r="BF29" s="949" t="s">
        <v>576</v>
      </c>
      <c r="BG29" s="950"/>
      <c r="BH29" s="951"/>
      <c r="BI29" s="269"/>
      <c r="BJ29" s="269"/>
      <c r="BK29" s="269"/>
      <c r="BL29" s="269"/>
      <c r="BM29" s="269"/>
      <c r="BN29" s="269"/>
    </row>
    <row r="30" spans="1:66" ht="21.95" customHeight="1">
      <c r="A30" s="245"/>
      <c r="B30" s="1239"/>
      <c r="C30" s="1237"/>
      <c r="D30" s="1237"/>
      <c r="E30" s="1237"/>
      <c r="F30" s="1237"/>
      <c r="G30" s="1237"/>
      <c r="H30" s="1237"/>
      <c r="I30" s="1237"/>
      <c r="J30" s="1238"/>
      <c r="K30" s="1243"/>
      <c r="L30" s="1244"/>
      <c r="M30" s="1244"/>
      <c r="N30" s="1245"/>
      <c r="O30" s="1243"/>
      <c r="P30" s="1244"/>
      <c r="Q30" s="1244"/>
      <c r="R30" s="1245"/>
      <c r="S30" s="1243"/>
      <c r="T30" s="1244"/>
      <c r="U30" s="1244"/>
      <c r="V30" s="1245"/>
      <c r="W30" s="1243"/>
      <c r="X30" s="1244"/>
      <c r="Y30" s="1244"/>
      <c r="Z30" s="1245"/>
      <c r="AA30" s="1239"/>
      <c r="AB30" s="1237"/>
      <c r="AC30" s="1237"/>
      <c r="AD30" s="1237"/>
      <c r="AE30" s="1238"/>
      <c r="AF30" s="1301" t="s">
        <v>1204</v>
      </c>
      <c r="AG30" s="1290"/>
      <c r="AH30" s="1290"/>
      <c r="AI30" s="1290"/>
      <c r="AJ30" s="1290"/>
      <c r="AK30" s="1291"/>
      <c r="AL30" s="1289" t="s">
        <v>1205</v>
      </c>
      <c r="AM30" s="1303"/>
      <c r="AN30" s="1303"/>
      <c r="AO30" s="1303"/>
      <c r="AP30" s="1303"/>
      <c r="AQ30" s="1303"/>
      <c r="AR30" s="1303"/>
      <c r="AS30" s="1303"/>
      <c r="AT30" s="1303"/>
      <c r="AU30" s="1303"/>
      <c r="AV30" s="1303"/>
      <c r="AW30" s="1303"/>
      <c r="AX30" s="1303"/>
      <c r="AY30" s="1303"/>
      <c r="AZ30" s="1304"/>
      <c r="BA30" s="1295"/>
      <c r="BB30" s="1296"/>
      <c r="BC30" s="1296"/>
      <c r="BD30" s="1296"/>
      <c r="BE30" s="1296"/>
      <c r="BF30" s="969"/>
      <c r="BG30" s="970"/>
      <c r="BH30" s="971"/>
      <c r="BI30" s="269"/>
      <c r="BJ30" s="269"/>
      <c r="BK30" s="269"/>
      <c r="BL30" s="269"/>
      <c r="BM30" s="269"/>
      <c r="BN30" s="269"/>
    </row>
    <row r="31" spans="1:66" ht="21.95" customHeight="1">
      <c r="A31" s="245"/>
      <c r="B31" s="1239"/>
      <c r="C31" s="1237"/>
      <c r="D31" s="1237"/>
      <c r="E31" s="1237"/>
      <c r="F31" s="1237"/>
      <c r="G31" s="1237"/>
      <c r="H31" s="1237"/>
      <c r="I31" s="1237"/>
      <c r="J31" s="1238"/>
      <c r="K31" s="1243"/>
      <c r="L31" s="1244"/>
      <c r="M31" s="1244"/>
      <c r="N31" s="1245"/>
      <c r="O31" s="1243"/>
      <c r="P31" s="1244"/>
      <c r="Q31" s="1244"/>
      <c r="R31" s="1245"/>
      <c r="S31" s="1243"/>
      <c r="T31" s="1244"/>
      <c r="U31" s="1244"/>
      <c r="V31" s="1245"/>
      <c r="W31" s="1243"/>
      <c r="X31" s="1244"/>
      <c r="Y31" s="1244"/>
      <c r="Z31" s="1245"/>
      <c r="AA31" s="1239"/>
      <c r="AB31" s="1237"/>
      <c r="AC31" s="1237"/>
      <c r="AD31" s="1237"/>
      <c r="AE31" s="1238"/>
      <c r="AF31" s="1301" t="s">
        <v>1206</v>
      </c>
      <c r="AG31" s="1290"/>
      <c r="AH31" s="1290"/>
      <c r="AI31" s="1290"/>
      <c r="AJ31" s="1290"/>
      <c r="AK31" s="1291"/>
      <c r="AL31" s="1272" t="s">
        <v>370</v>
      </c>
      <c r="AM31" s="1273"/>
      <c r="AN31" s="1273"/>
      <c r="AO31" s="1273"/>
      <c r="AP31" s="1273"/>
      <c r="AQ31" s="1273"/>
      <c r="AR31" s="1273"/>
      <c r="AS31" s="1273"/>
      <c r="AT31" s="1273"/>
      <c r="AU31" s="1273"/>
      <c r="AV31" s="1273"/>
      <c r="AW31" s="1273"/>
      <c r="AX31" s="1273"/>
      <c r="AY31" s="1273"/>
      <c r="AZ31" s="1274"/>
      <c r="BA31" s="1295"/>
      <c r="BB31" s="1296"/>
      <c r="BC31" s="1296"/>
      <c r="BD31" s="1296"/>
      <c r="BE31" s="1296"/>
      <c r="BF31" s="969" t="s">
        <v>1148</v>
      </c>
      <c r="BG31" s="970"/>
      <c r="BH31" s="971"/>
      <c r="BI31" s="269"/>
      <c r="BJ31" s="269"/>
      <c r="BK31" s="269"/>
      <c r="BL31" s="269"/>
      <c r="BM31" s="269"/>
      <c r="BN31" s="269"/>
    </row>
    <row r="32" spans="1:66" ht="21.95" customHeight="1">
      <c r="A32" s="245"/>
      <c r="B32" s="1239"/>
      <c r="C32" s="1237"/>
      <c r="D32" s="1237"/>
      <c r="E32" s="1237"/>
      <c r="F32" s="1237"/>
      <c r="G32" s="1237"/>
      <c r="H32" s="1237"/>
      <c r="I32" s="1237"/>
      <c r="J32" s="1238"/>
      <c r="K32" s="1243"/>
      <c r="L32" s="1244"/>
      <c r="M32" s="1244"/>
      <c r="N32" s="1245"/>
      <c r="O32" s="1243"/>
      <c r="P32" s="1244"/>
      <c r="Q32" s="1244"/>
      <c r="R32" s="1245"/>
      <c r="S32" s="1243"/>
      <c r="T32" s="1244"/>
      <c r="U32" s="1244"/>
      <c r="V32" s="1245"/>
      <c r="W32" s="1243"/>
      <c r="X32" s="1244"/>
      <c r="Y32" s="1244"/>
      <c r="Z32" s="1245"/>
      <c r="AA32" s="1239"/>
      <c r="AB32" s="1237"/>
      <c r="AC32" s="1237"/>
      <c r="AD32" s="1237"/>
      <c r="AE32" s="1238"/>
      <c r="AF32" s="1301" t="s">
        <v>1207</v>
      </c>
      <c r="AG32" s="1290"/>
      <c r="AH32" s="1290"/>
      <c r="AI32" s="1290"/>
      <c r="AJ32" s="1290"/>
      <c r="AK32" s="1291"/>
      <c r="AL32" s="1292" t="s">
        <v>612</v>
      </c>
      <c r="AM32" s="1293"/>
      <c r="AN32" s="1293"/>
      <c r="AO32" s="1293"/>
      <c r="AP32" s="1293"/>
      <c r="AQ32" s="1293"/>
      <c r="AR32" s="1293"/>
      <c r="AS32" s="1293"/>
      <c r="AT32" s="1293"/>
      <c r="AU32" s="1293"/>
      <c r="AV32" s="1293"/>
      <c r="AW32" s="1293"/>
      <c r="AX32" s="1293"/>
      <c r="AY32" s="1293"/>
      <c r="AZ32" s="1294"/>
      <c r="BA32" s="1295"/>
      <c r="BB32" s="1296"/>
      <c r="BC32" s="1296"/>
      <c r="BD32" s="1296"/>
      <c r="BE32" s="1296"/>
      <c r="BF32" s="969" t="s">
        <v>1144</v>
      </c>
      <c r="BG32" s="970"/>
      <c r="BH32" s="971"/>
      <c r="BI32" s="269"/>
      <c r="BJ32" s="269"/>
      <c r="BK32" s="269"/>
      <c r="BL32" s="269"/>
      <c r="BM32" s="269"/>
      <c r="BN32" s="269"/>
    </row>
    <row r="33" spans="1:66" ht="21.95" customHeight="1">
      <c r="A33" s="245"/>
      <c r="B33" s="1239"/>
      <c r="C33" s="1237"/>
      <c r="D33" s="1237"/>
      <c r="E33" s="1237"/>
      <c r="F33" s="1237"/>
      <c r="G33" s="1237"/>
      <c r="H33" s="1237"/>
      <c r="I33" s="1237"/>
      <c r="J33" s="1238"/>
      <c r="K33" s="1243"/>
      <c r="L33" s="1244"/>
      <c r="M33" s="1244"/>
      <c r="N33" s="1245"/>
      <c r="O33" s="1243"/>
      <c r="P33" s="1244"/>
      <c r="Q33" s="1244"/>
      <c r="R33" s="1245"/>
      <c r="S33" s="1243"/>
      <c r="T33" s="1244"/>
      <c r="U33" s="1244"/>
      <c r="V33" s="1245"/>
      <c r="W33" s="1243"/>
      <c r="X33" s="1244"/>
      <c r="Y33" s="1244"/>
      <c r="Z33" s="1245"/>
      <c r="AA33" s="1239"/>
      <c r="AB33" s="1237"/>
      <c r="AC33" s="1237"/>
      <c r="AD33" s="1237"/>
      <c r="AE33" s="1238"/>
      <c r="AF33" s="1305" t="s">
        <v>1208</v>
      </c>
      <c r="AG33" s="1306"/>
      <c r="AH33" s="1306"/>
      <c r="AI33" s="1306"/>
      <c r="AJ33" s="1306"/>
      <c r="AK33" s="1307"/>
      <c r="AL33" s="1308" t="s">
        <v>1308</v>
      </c>
      <c r="AM33" s="1309"/>
      <c r="AN33" s="1309"/>
      <c r="AO33" s="1309"/>
      <c r="AP33" s="1309"/>
      <c r="AQ33" s="1309"/>
      <c r="AR33" s="1309"/>
      <c r="AS33" s="1309"/>
      <c r="AT33" s="1309"/>
      <c r="AU33" s="1309"/>
      <c r="AV33" s="1309"/>
      <c r="AW33" s="1309"/>
      <c r="AX33" s="1309"/>
      <c r="AY33" s="1309"/>
      <c r="AZ33" s="1310"/>
      <c r="BA33" s="1311"/>
      <c r="BB33" s="1312"/>
      <c r="BC33" s="1312"/>
      <c r="BD33" s="1312"/>
      <c r="BE33" s="1312"/>
      <c r="BF33" s="969"/>
      <c r="BG33" s="970"/>
      <c r="BH33" s="971"/>
      <c r="BI33" s="269"/>
      <c r="BJ33" s="269"/>
      <c r="BK33" s="269"/>
      <c r="BL33" s="269"/>
      <c r="BM33" s="269"/>
      <c r="BN33" s="269"/>
    </row>
    <row r="34" spans="1:66" ht="21.6" customHeight="1">
      <c r="A34" s="245"/>
      <c r="B34" s="1239"/>
      <c r="C34" s="1237"/>
      <c r="D34" s="1237"/>
      <c r="E34" s="1237"/>
      <c r="F34" s="1237"/>
      <c r="G34" s="1237"/>
      <c r="H34" s="1237"/>
      <c r="I34" s="1237"/>
      <c r="J34" s="1238"/>
      <c r="K34" s="1246"/>
      <c r="L34" s="1247"/>
      <c r="M34" s="1247"/>
      <c r="N34" s="1248"/>
      <c r="O34" s="1246"/>
      <c r="P34" s="1247"/>
      <c r="Q34" s="1247"/>
      <c r="R34" s="1248"/>
      <c r="S34" s="1246"/>
      <c r="T34" s="1247"/>
      <c r="U34" s="1247"/>
      <c r="V34" s="1248"/>
      <c r="W34" s="1246"/>
      <c r="X34" s="1247"/>
      <c r="Y34" s="1247"/>
      <c r="Z34" s="1248"/>
      <c r="AA34" s="1252"/>
      <c r="AB34" s="1253"/>
      <c r="AC34" s="1253"/>
      <c r="AD34" s="1253"/>
      <c r="AE34" s="1254"/>
      <c r="AF34" s="1271" t="s">
        <v>1209</v>
      </c>
      <c r="AG34" s="1271"/>
      <c r="AH34" s="1271"/>
      <c r="AI34" s="1271"/>
      <c r="AJ34" s="1271"/>
      <c r="AK34" s="1264"/>
      <c r="AL34" s="1289" t="s">
        <v>1205</v>
      </c>
      <c r="AM34" s="1303"/>
      <c r="AN34" s="1303"/>
      <c r="AO34" s="1303"/>
      <c r="AP34" s="1303"/>
      <c r="AQ34" s="1303"/>
      <c r="AR34" s="1303"/>
      <c r="AS34" s="1303"/>
      <c r="AT34" s="1303"/>
      <c r="AU34" s="1303"/>
      <c r="AV34" s="1303"/>
      <c r="AW34" s="1303"/>
      <c r="AX34" s="1303"/>
      <c r="AY34" s="1303"/>
      <c r="AZ34" s="1304"/>
      <c r="BA34" s="1269"/>
      <c r="BB34" s="1269"/>
      <c r="BC34" s="1269"/>
      <c r="BD34" s="1269"/>
      <c r="BE34" s="1266"/>
      <c r="BF34" s="949" t="s">
        <v>245</v>
      </c>
      <c r="BG34" s="950"/>
      <c r="BH34" s="951"/>
    </row>
    <row r="35" spans="1:66" ht="21.95" customHeight="1">
      <c r="A35" s="245"/>
      <c r="B35" s="1239"/>
      <c r="C35" s="1237"/>
      <c r="D35" s="1237"/>
      <c r="E35" s="1237"/>
      <c r="F35" s="1237"/>
      <c r="G35" s="1237"/>
      <c r="H35" s="1237"/>
      <c r="I35" s="1237"/>
      <c r="J35" s="1238"/>
      <c r="K35" s="1246"/>
      <c r="L35" s="1247"/>
      <c r="M35" s="1247"/>
      <c r="N35" s="1248"/>
      <c r="O35" s="1246"/>
      <c r="P35" s="1247"/>
      <c r="Q35" s="1247"/>
      <c r="R35" s="1248"/>
      <c r="S35" s="1246"/>
      <c r="T35" s="1247"/>
      <c r="U35" s="1247"/>
      <c r="V35" s="1248"/>
      <c r="W35" s="1246"/>
      <c r="X35" s="1247"/>
      <c r="Y35" s="1247"/>
      <c r="Z35" s="1248"/>
      <c r="AA35" s="1252"/>
      <c r="AB35" s="1253"/>
      <c r="AC35" s="1253"/>
      <c r="AD35" s="1253"/>
      <c r="AE35" s="1254"/>
      <c r="AF35" s="1270" t="s">
        <v>1210</v>
      </c>
      <c r="AG35" s="1271"/>
      <c r="AH35" s="1271"/>
      <c r="AI35" s="1271"/>
      <c r="AJ35" s="1271"/>
      <c r="AK35" s="1264"/>
      <c r="AL35" s="1272" t="s">
        <v>370</v>
      </c>
      <c r="AM35" s="1273"/>
      <c r="AN35" s="1273"/>
      <c r="AO35" s="1273"/>
      <c r="AP35" s="1273"/>
      <c r="AQ35" s="1273"/>
      <c r="AR35" s="1273"/>
      <c r="AS35" s="1273"/>
      <c r="AT35" s="1273"/>
      <c r="AU35" s="1273"/>
      <c r="AV35" s="1273"/>
      <c r="AW35" s="1273"/>
      <c r="AX35" s="1273"/>
      <c r="AY35" s="1273"/>
      <c r="AZ35" s="1274"/>
      <c r="BA35" s="1266"/>
      <c r="BB35" s="1267"/>
      <c r="BC35" s="1267"/>
      <c r="BD35" s="1267"/>
      <c r="BE35" s="1267"/>
      <c r="BF35" s="949" t="s">
        <v>1146</v>
      </c>
      <c r="BG35" s="950"/>
      <c r="BH35" s="951"/>
    </row>
    <row r="36" spans="1:66" ht="21.95" customHeight="1">
      <c r="A36" s="245"/>
      <c r="B36" s="1239"/>
      <c r="C36" s="1237"/>
      <c r="D36" s="1237"/>
      <c r="E36" s="1237"/>
      <c r="F36" s="1237"/>
      <c r="G36" s="1237"/>
      <c r="H36" s="1237"/>
      <c r="I36" s="1237"/>
      <c r="J36" s="1238"/>
      <c r="K36" s="1246"/>
      <c r="L36" s="1247"/>
      <c r="M36" s="1247"/>
      <c r="N36" s="1248"/>
      <c r="O36" s="1246"/>
      <c r="P36" s="1247"/>
      <c r="Q36" s="1247"/>
      <c r="R36" s="1248"/>
      <c r="S36" s="1246"/>
      <c r="T36" s="1247"/>
      <c r="U36" s="1247"/>
      <c r="V36" s="1248"/>
      <c r="W36" s="1246"/>
      <c r="X36" s="1247"/>
      <c r="Y36" s="1247"/>
      <c r="Z36" s="1248"/>
      <c r="AA36" s="1252"/>
      <c r="AB36" s="1253"/>
      <c r="AC36" s="1253"/>
      <c r="AD36" s="1253"/>
      <c r="AE36" s="1254"/>
      <c r="AF36" s="1270" t="s">
        <v>1211</v>
      </c>
      <c r="AG36" s="1271"/>
      <c r="AH36" s="1271"/>
      <c r="AI36" s="1271"/>
      <c r="AJ36" s="1271"/>
      <c r="AK36" s="1264"/>
      <c r="AL36" s="1266" t="s">
        <v>1205</v>
      </c>
      <c r="AM36" s="1267"/>
      <c r="AN36" s="1267"/>
      <c r="AO36" s="1267"/>
      <c r="AP36" s="1267"/>
      <c r="AQ36" s="1267"/>
      <c r="AR36" s="1267"/>
      <c r="AS36" s="1267"/>
      <c r="AT36" s="1267"/>
      <c r="AU36" s="1267"/>
      <c r="AV36" s="1267"/>
      <c r="AW36" s="1267"/>
      <c r="AX36" s="1267"/>
      <c r="AY36" s="1267"/>
      <c r="AZ36" s="1268"/>
      <c r="BA36" s="1269"/>
      <c r="BB36" s="1313"/>
      <c r="BC36" s="1313"/>
      <c r="BD36" s="1313"/>
      <c r="BE36" s="1314"/>
      <c r="BF36" s="949" t="s">
        <v>245</v>
      </c>
      <c r="BG36" s="950"/>
      <c r="BH36" s="951"/>
    </row>
    <row r="37" spans="1:66" ht="21.95" customHeight="1">
      <c r="A37" s="245"/>
      <c r="B37" s="1239"/>
      <c r="C37" s="1237"/>
      <c r="D37" s="1237"/>
      <c r="E37" s="1237"/>
      <c r="F37" s="1237"/>
      <c r="G37" s="1237"/>
      <c r="H37" s="1237"/>
      <c r="I37" s="1237"/>
      <c r="J37" s="1238"/>
      <c r="K37" s="1246"/>
      <c r="L37" s="1247"/>
      <c r="M37" s="1247"/>
      <c r="N37" s="1248"/>
      <c r="O37" s="1246"/>
      <c r="P37" s="1247"/>
      <c r="Q37" s="1247"/>
      <c r="R37" s="1248"/>
      <c r="S37" s="1246"/>
      <c r="T37" s="1247"/>
      <c r="U37" s="1247"/>
      <c r="V37" s="1248"/>
      <c r="W37" s="1246"/>
      <c r="X37" s="1247"/>
      <c r="Y37" s="1247"/>
      <c r="Z37" s="1248"/>
      <c r="AA37" s="1252"/>
      <c r="AB37" s="1253"/>
      <c r="AC37" s="1253"/>
      <c r="AD37" s="1253"/>
      <c r="AE37" s="1254"/>
      <c r="AF37" s="1270" t="s">
        <v>1212</v>
      </c>
      <c r="AG37" s="1271"/>
      <c r="AH37" s="1271"/>
      <c r="AI37" s="1271"/>
      <c r="AJ37" s="1271"/>
      <c r="AK37" s="1264"/>
      <c r="AL37" s="1266" t="s">
        <v>620</v>
      </c>
      <c r="AM37" s="1267"/>
      <c r="AN37" s="1267"/>
      <c r="AO37" s="1267"/>
      <c r="AP37" s="1267"/>
      <c r="AQ37" s="1267"/>
      <c r="AR37" s="1267"/>
      <c r="AS37" s="1267"/>
      <c r="AT37" s="1267"/>
      <c r="AU37" s="1267"/>
      <c r="AV37" s="1267"/>
      <c r="AW37" s="1267"/>
      <c r="AX37" s="1267"/>
      <c r="AY37" s="1267"/>
      <c r="AZ37" s="1268"/>
      <c r="BA37" s="1266"/>
      <c r="BB37" s="1267"/>
      <c r="BC37" s="1267"/>
      <c r="BD37" s="1267"/>
      <c r="BE37" s="1267"/>
      <c r="BF37" s="949" t="s">
        <v>1147</v>
      </c>
      <c r="BG37" s="950"/>
      <c r="BH37" s="951"/>
    </row>
    <row r="38" spans="1:66" ht="21.95" customHeight="1">
      <c r="A38" s="245"/>
      <c r="B38" s="1239"/>
      <c r="C38" s="1237"/>
      <c r="D38" s="1237"/>
      <c r="E38" s="1237"/>
      <c r="F38" s="1237"/>
      <c r="G38" s="1237"/>
      <c r="H38" s="1237"/>
      <c r="I38" s="1237"/>
      <c r="J38" s="1238"/>
      <c r="K38" s="1246"/>
      <c r="L38" s="1247"/>
      <c r="M38" s="1247"/>
      <c r="N38" s="1248"/>
      <c r="O38" s="1246"/>
      <c r="P38" s="1247"/>
      <c r="Q38" s="1247"/>
      <c r="R38" s="1248"/>
      <c r="S38" s="1246"/>
      <c r="T38" s="1247"/>
      <c r="U38" s="1247"/>
      <c r="V38" s="1248"/>
      <c r="W38" s="1246"/>
      <c r="X38" s="1247"/>
      <c r="Y38" s="1247"/>
      <c r="Z38" s="1248"/>
      <c r="AA38" s="1252"/>
      <c r="AB38" s="1253"/>
      <c r="AC38" s="1253"/>
      <c r="AD38" s="1253"/>
      <c r="AE38" s="1254"/>
      <c r="AF38" s="1270" t="s">
        <v>1213</v>
      </c>
      <c r="AG38" s="1271"/>
      <c r="AH38" s="1271"/>
      <c r="AI38" s="1271"/>
      <c r="AJ38" s="1271"/>
      <c r="AK38" s="1264"/>
      <c r="AL38" s="1272" t="s">
        <v>370</v>
      </c>
      <c r="AM38" s="1273"/>
      <c r="AN38" s="1273"/>
      <c r="AO38" s="1273"/>
      <c r="AP38" s="1273"/>
      <c r="AQ38" s="1273"/>
      <c r="AR38" s="1273"/>
      <c r="AS38" s="1273"/>
      <c r="AT38" s="1273"/>
      <c r="AU38" s="1273"/>
      <c r="AV38" s="1273"/>
      <c r="AW38" s="1273"/>
      <c r="AX38" s="1273"/>
      <c r="AY38" s="1273"/>
      <c r="AZ38" s="1274"/>
      <c r="BA38" s="1266"/>
      <c r="BB38" s="1267"/>
      <c r="BC38" s="1267"/>
      <c r="BD38" s="1267"/>
      <c r="BE38" s="1267"/>
      <c r="BF38" s="969"/>
      <c r="BG38" s="970"/>
      <c r="BH38" s="971"/>
    </row>
    <row r="39" spans="1:66" ht="21.95" customHeight="1">
      <c r="A39" s="245"/>
      <c r="B39" s="1240"/>
      <c r="C39" s="1241"/>
      <c r="D39" s="1241"/>
      <c r="E39" s="1241"/>
      <c r="F39" s="1241"/>
      <c r="G39" s="1241"/>
      <c r="H39" s="1241"/>
      <c r="I39" s="1241"/>
      <c r="J39" s="1242"/>
      <c r="K39" s="1249"/>
      <c r="L39" s="1250"/>
      <c r="M39" s="1250"/>
      <c r="N39" s="1251"/>
      <c r="O39" s="1249"/>
      <c r="P39" s="1250"/>
      <c r="Q39" s="1250"/>
      <c r="R39" s="1251"/>
      <c r="S39" s="1249"/>
      <c r="T39" s="1250"/>
      <c r="U39" s="1250"/>
      <c r="V39" s="1251"/>
      <c r="W39" s="1249"/>
      <c r="X39" s="1250"/>
      <c r="Y39" s="1250"/>
      <c r="Z39" s="1251"/>
      <c r="AA39" s="1255"/>
      <c r="AB39" s="1256"/>
      <c r="AC39" s="1256"/>
      <c r="AD39" s="1256"/>
      <c r="AE39" s="1257"/>
      <c r="AF39" s="1270" t="s">
        <v>1214</v>
      </c>
      <c r="AG39" s="1271"/>
      <c r="AH39" s="1271"/>
      <c r="AI39" s="1271"/>
      <c r="AJ39" s="1271"/>
      <c r="AK39" s="1264"/>
      <c r="AL39" s="1272" t="s">
        <v>370</v>
      </c>
      <c r="AM39" s="1273"/>
      <c r="AN39" s="1273"/>
      <c r="AO39" s="1273"/>
      <c r="AP39" s="1273"/>
      <c r="AQ39" s="1273"/>
      <c r="AR39" s="1273"/>
      <c r="AS39" s="1273"/>
      <c r="AT39" s="1273"/>
      <c r="AU39" s="1273"/>
      <c r="AV39" s="1273"/>
      <c r="AW39" s="1273"/>
      <c r="AX39" s="1273"/>
      <c r="AY39" s="1273"/>
      <c r="AZ39" s="1274"/>
      <c r="BA39" s="1269"/>
      <c r="BB39" s="1313"/>
      <c r="BC39" s="1313"/>
      <c r="BD39" s="1313"/>
      <c r="BE39" s="1314"/>
      <c r="BF39" s="949" t="s">
        <v>1149</v>
      </c>
      <c r="BG39" s="950"/>
      <c r="BH39" s="951"/>
    </row>
    <row r="40" spans="1:66" ht="21.95" customHeight="1">
      <c r="A40" s="1364"/>
      <c r="B40" s="1365" t="s">
        <v>1215</v>
      </c>
      <c r="C40" s="1366"/>
      <c r="D40" s="1366"/>
      <c r="E40" s="1366"/>
      <c r="F40" s="1366"/>
      <c r="G40" s="1366"/>
      <c r="H40" s="1366"/>
      <c r="I40" s="1366"/>
      <c r="J40" s="1367"/>
      <c r="K40" s="1369"/>
      <c r="L40" s="1370"/>
      <c r="M40" s="1370"/>
      <c r="N40" s="1371"/>
      <c r="O40" s="1369"/>
      <c r="P40" s="1370"/>
      <c r="Q40" s="1370"/>
      <c r="R40" s="1371"/>
      <c r="S40" s="1369"/>
      <c r="T40" s="1370"/>
      <c r="U40" s="1370"/>
      <c r="V40" s="1371"/>
      <c r="W40" s="1369"/>
      <c r="X40" s="1370"/>
      <c r="Y40" s="1370"/>
      <c r="Z40" s="1371"/>
      <c r="AA40" s="1315"/>
      <c r="AB40" s="1316"/>
      <c r="AC40" s="1316"/>
      <c r="AD40" s="1316"/>
      <c r="AE40" s="1317"/>
      <c r="AF40" s="1321" t="s">
        <v>1182</v>
      </c>
      <c r="AG40" s="1321"/>
      <c r="AH40" s="1321"/>
      <c r="AI40" s="1321"/>
      <c r="AJ40" s="1321"/>
      <c r="AK40" s="1321"/>
      <c r="AL40" s="1289" t="s">
        <v>1216</v>
      </c>
      <c r="AM40" s="1303"/>
      <c r="AN40" s="1303"/>
      <c r="AO40" s="1303"/>
      <c r="AP40" s="1303"/>
      <c r="AQ40" s="1303"/>
      <c r="AR40" s="1303"/>
      <c r="AS40" s="1303"/>
      <c r="AT40" s="1303"/>
      <c r="AU40" s="1303"/>
      <c r="AV40" s="1303"/>
      <c r="AW40" s="1303"/>
      <c r="AX40" s="1303"/>
      <c r="AY40" s="1303"/>
      <c r="AZ40" s="1304"/>
      <c r="BA40" s="1288"/>
      <c r="BB40" s="1288"/>
      <c r="BC40" s="1288"/>
      <c r="BD40" s="1288"/>
      <c r="BE40" s="1289"/>
      <c r="BF40" s="969" t="s">
        <v>1238</v>
      </c>
      <c r="BG40" s="970"/>
      <c r="BH40" s="971"/>
    </row>
    <row r="41" spans="1:66" ht="21.95" customHeight="1">
      <c r="A41" s="1364"/>
      <c r="B41" s="1368"/>
      <c r="C41" s="1366"/>
      <c r="D41" s="1366"/>
      <c r="E41" s="1366"/>
      <c r="F41" s="1366"/>
      <c r="G41" s="1366"/>
      <c r="H41" s="1366"/>
      <c r="I41" s="1366"/>
      <c r="J41" s="1367"/>
      <c r="K41" s="1369"/>
      <c r="L41" s="1370"/>
      <c r="M41" s="1370"/>
      <c r="N41" s="1371"/>
      <c r="O41" s="1369"/>
      <c r="P41" s="1370"/>
      <c r="Q41" s="1370"/>
      <c r="R41" s="1371"/>
      <c r="S41" s="1369"/>
      <c r="T41" s="1370"/>
      <c r="U41" s="1370"/>
      <c r="V41" s="1371"/>
      <c r="W41" s="1369"/>
      <c r="X41" s="1370"/>
      <c r="Y41" s="1370"/>
      <c r="Z41" s="1371"/>
      <c r="AA41" s="1315"/>
      <c r="AB41" s="1316"/>
      <c r="AC41" s="1316"/>
      <c r="AD41" s="1316"/>
      <c r="AE41" s="1317"/>
      <c r="AF41" s="1264" t="s">
        <v>369</v>
      </c>
      <c r="AG41" s="1265"/>
      <c r="AH41" s="1265"/>
      <c r="AI41" s="1265"/>
      <c r="AJ41" s="1265"/>
      <c r="AK41" s="1265"/>
      <c r="AL41" s="1289" t="s">
        <v>370</v>
      </c>
      <c r="AM41" s="1303"/>
      <c r="AN41" s="1303"/>
      <c r="AO41" s="1303"/>
      <c r="AP41" s="1303"/>
      <c r="AQ41" s="1303"/>
      <c r="AR41" s="1303"/>
      <c r="AS41" s="1303"/>
      <c r="AT41" s="1303"/>
      <c r="AU41" s="1303"/>
      <c r="AV41" s="1303"/>
      <c r="AW41" s="1303"/>
      <c r="AX41" s="1303"/>
      <c r="AY41" s="1303"/>
      <c r="AZ41" s="1304"/>
      <c r="BA41" s="1269"/>
      <c r="BB41" s="1269"/>
      <c r="BC41" s="1269"/>
      <c r="BD41" s="1269"/>
      <c r="BE41" s="1266"/>
      <c r="BF41" s="949" t="s">
        <v>1238</v>
      </c>
      <c r="BG41" s="950"/>
      <c r="BH41" s="951"/>
    </row>
    <row r="42" spans="1:66" ht="21.95" customHeight="1">
      <c r="A42" s="1364"/>
      <c r="B42" s="1368"/>
      <c r="C42" s="1366"/>
      <c r="D42" s="1366"/>
      <c r="E42" s="1366"/>
      <c r="F42" s="1366"/>
      <c r="G42" s="1366"/>
      <c r="H42" s="1366"/>
      <c r="I42" s="1366"/>
      <c r="J42" s="1367"/>
      <c r="K42" s="1369"/>
      <c r="L42" s="1370"/>
      <c r="M42" s="1370"/>
      <c r="N42" s="1371"/>
      <c r="O42" s="1369"/>
      <c r="P42" s="1370"/>
      <c r="Q42" s="1370"/>
      <c r="R42" s="1371"/>
      <c r="S42" s="1369"/>
      <c r="T42" s="1370"/>
      <c r="U42" s="1370"/>
      <c r="V42" s="1371"/>
      <c r="W42" s="1369"/>
      <c r="X42" s="1370"/>
      <c r="Y42" s="1370"/>
      <c r="Z42" s="1371"/>
      <c r="AA42" s="1315"/>
      <c r="AB42" s="1316"/>
      <c r="AC42" s="1316"/>
      <c r="AD42" s="1316"/>
      <c r="AE42" s="1317"/>
      <c r="AF42" s="1271" t="s">
        <v>371</v>
      </c>
      <c r="AG42" s="1271"/>
      <c r="AH42" s="1271"/>
      <c r="AI42" s="1271"/>
      <c r="AJ42" s="1271"/>
      <c r="AK42" s="1264"/>
      <c r="AL42" s="1289" t="s">
        <v>370</v>
      </c>
      <c r="AM42" s="1303"/>
      <c r="AN42" s="1303"/>
      <c r="AO42" s="1303"/>
      <c r="AP42" s="1303"/>
      <c r="AQ42" s="1303"/>
      <c r="AR42" s="1303"/>
      <c r="AS42" s="1303"/>
      <c r="AT42" s="1303"/>
      <c r="AU42" s="1303"/>
      <c r="AV42" s="1303"/>
      <c r="AW42" s="1303"/>
      <c r="AX42" s="1303"/>
      <c r="AY42" s="1303"/>
      <c r="AZ42" s="1304"/>
      <c r="BA42" s="1269"/>
      <c r="BB42" s="1269"/>
      <c r="BC42" s="1269"/>
      <c r="BD42" s="1269"/>
      <c r="BE42" s="1266"/>
      <c r="BF42" s="969" t="s">
        <v>1238</v>
      </c>
      <c r="BG42" s="970"/>
      <c r="BH42" s="971"/>
    </row>
    <row r="43" spans="1:66" ht="21.95" customHeight="1">
      <c r="A43" s="1364"/>
      <c r="B43" s="1368"/>
      <c r="C43" s="1366"/>
      <c r="D43" s="1366"/>
      <c r="E43" s="1366"/>
      <c r="F43" s="1366"/>
      <c r="G43" s="1366"/>
      <c r="H43" s="1366"/>
      <c r="I43" s="1366"/>
      <c r="J43" s="1367"/>
      <c r="K43" s="1369"/>
      <c r="L43" s="1370"/>
      <c r="M43" s="1370"/>
      <c r="N43" s="1371"/>
      <c r="O43" s="1369"/>
      <c r="P43" s="1370"/>
      <c r="Q43" s="1370"/>
      <c r="R43" s="1371"/>
      <c r="S43" s="1369"/>
      <c r="T43" s="1370"/>
      <c r="U43" s="1370"/>
      <c r="V43" s="1371"/>
      <c r="W43" s="1369"/>
      <c r="X43" s="1370"/>
      <c r="Y43" s="1370"/>
      <c r="Z43" s="1371"/>
      <c r="AA43" s="1315"/>
      <c r="AB43" s="1316"/>
      <c r="AC43" s="1316"/>
      <c r="AD43" s="1316"/>
      <c r="AE43" s="1317"/>
      <c r="AF43" s="1270" t="s">
        <v>1217</v>
      </c>
      <c r="AG43" s="1271"/>
      <c r="AH43" s="1271"/>
      <c r="AI43" s="1271"/>
      <c r="AJ43" s="1271"/>
      <c r="AK43" s="1264"/>
      <c r="AL43" s="1266" t="s">
        <v>370</v>
      </c>
      <c r="AM43" s="1267"/>
      <c r="AN43" s="1267"/>
      <c r="AO43" s="1267"/>
      <c r="AP43" s="1267"/>
      <c r="AQ43" s="1267"/>
      <c r="AR43" s="1267"/>
      <c r="AS43" s="1267"/>
      <c r="AT43" s="1267"/>
      <c r="AU43" s="1267"/>
      <c r="AV43" s="1267"/>
      <c r="AW43" s="1267"/>
      <c r="AX43" s="1267"/>
      <c r="AY43" s="1267"/>
      <c r="AZ43" s="1268"/>
      <c r="BA43" s="1266"/>
      <c r="BB43" s="1267"/>
      <c r="BC43" s="1267"/>
      <c r="BD43" s="1267"/>
      <c r="BE43" s="1267"/>
      <c r="BF43" s="949" t="s">
        <v>245</v>
      </c>
      <c r="BG43" s="950"/>
      <c r="BH43" s="951"/>
    </row>
    <row r="44" spans="1:66" ht="21.95" customHeight="1">
      <c r="A44" s="1364"/>
      <c r="B44" s="1368"/>
      <c r="C44" s="1366"/>
      <c r="D44" s="1366"/>
      <c r="E44" s="1366"/>
      <c r="F44" s="1366"/>
      <c r="G44" s="1366"/>
      <c r="H44" s="1366"/>
      <c r="I44" s="1366"/>
      <c r="J44" s="1367"/>
      <c r="K44" s="1369"/>
      <c r="L44" s="1370"/>
      <c r="M44" s="1370"/>
      <c r="N44" s="1371"/>
      <c r="O44" s="1369"/>
      <c r="P44" s="1370"/>
      <c r="Q44" s="1370"/>
      <c r="R44" s="1371"/>
      <c r="S44" s="1369"/>
      <c r="T44" s="1370"/>
      <c r="U44" s="1370"/>
      <c r="V44" s="1371"/>
      <c r="W44" s="1369"/>
      <c r="X44" s="1370"/>
      <c r="Y44" s="1370"/>
      <c r="Z44" s="1371"/>
      <c r="AA44" s="1315"/>
      <c r="AB44" s="1316"/>
      <c r="AC44" s="1316"/>
      <c r="AD44" s="1316"/>
      <c r="AE44" s="1317"/>
      <c r="AF44" s="1270" t="s">
        <v>1188</v>
      </c>
      <c r="AG44" s="1271"/>
      <c r="AH44" s="1271"/>
      <c r="AI44" s="1271"/>
      <c r="AJ44" s="1271"/>
      <c r="AK44" s="1264"/>
      <c r="AL44" s="1266" t="s">
        <v>370</v>
      </c>
      <c r="AM44" s="1267"/>
      <c r="AN44" s="1267"/>
      <c r="AO44" s="1267"/>
      <c r="AP44" s="1267"/>
      <c r="AQ44" s="1267"/>
      <c r="AR44" s="1267"/>
      <c r="AS44" s="1267"/>
      <c r="AT44" s="1267"/>
      <c r="AU44" s="1267"/>
      <c r="AV44" s="1267"/>
      <c r="AW44" s="1267"/>
      <c r="AX44" s="1267"/>
      <c r="AY44" s="1267"/>
      <c r="AZ44" s="1268"/>
      <c r="BA44" s="1266"/>
      <c r="BB44" s="1267"/>
      <c r="BC44" s="1267"/>
      <c r="BD44" s="1267"/>
      <c r="BE44" s="1267"/>
      <c r="BF44" s="949"/>
      <c r="BG44" s="950"/>
      <c r="BH44" s="951"/>
    </row>
    <row r="45" spans="1:66" ht="21.95" customHeight="1">
      <c r="A45" s="1364"/>
      <c r="B45" s="1368"/>
      <c r="C45" s="1366"/>
      <c r="D45" s="1366"/>
      <c r="E45" s="1366"/>
      <c r="F45" s="1366"/>
      <c r="G45" s="1366"/>
      <c r="H45" s="1366"/>
      <c r="I45" s="1366"/>
      <c r="J45" s="1367"/>
      <c r="K45" s="1369"/>
      <c r="L45" s="1370"/>
      <c r="M45" s="1370"/>
      <c r="N45" s="1371"/>
      <c r="O45" s="1369"/>
      <c r="P45" s="1370"/>
      <c r="Q45" s="1370"/>
      <c r="R45" s="1371"/>
      <c r="S45" s="1369"/>
      <c r="T45" s="1370"/>
      <c r="U45" s="1370"/>
      <c r="V45" s="1371"/>
      <c r="W45" s="1369"/>
      <c r="X45" s="1370"/>
      <c r="Y45" s="1370"/>
      <c r="Z45" s="1371"/>
      <c r="AA45" s="1315"/>
      <c r="AB45" s="1316"/>
      <c r="AC45" s="1316"/>
      <c r="AD45" s="1316"/>
      <c r="AE45" s="1317"/>
      <c r="AF45" s="1270" t="s">
        <v>1189</v>
      </c>
      <c r="AG45" s="1271"/>
      <c r="AH45" s="1271"/>
      <c r="AI45" s="1271"/>
      <c r="AJ45" s="1271"/>
      <c r="AK45" s="1264"/>
      <c r="AL45" s="1266" t="s">
        <v>370</v>
      </c>
      <c r="AM45" s="1267"/>
      <c r="AN45" s="1267"/>
      <c r="AO45" s="1267"/>
      <c r="AP45" s="1267"/>
      <c r="AQ45" s="1267"/>
      <c r="AR45" s="1267"/>
      <c r="AS45" s="1267"/>
      <c r="AT45" s="1267"/>
      <c r="AU45" s="1267"/>
      <c r="AV45" s="1267"/>
      <c r="AW45" s="1267"/>
      <c r="AX45" s="1267"/>
      <c r="AY45" s="1267"/>
      <c r="AZ45" s="1268"/>
      <c r="BA45" s="1266"/>
      <c r="BB45" s="1267"/>
      <c r="BC45" s="1267"/>
      <c r="BD45" s="1267"/>
      <c r="BE45" s="1267"/>
      <c r="BF45" s="949"/>
      <c r="BG45" s="950"/>
      <c r="BH45" s="951"/>
    </row>
    <row r="46" spans="1:66" ht="21.95" customHeight="1">
      <c r="A46" s="1364"/>
      <c r="B46" s="1368"/>
      <c r="C46" s="1366"/>
      <c r="D46" s="1366"/>
      <c r="E46" s="1366"/>
      <c r="F46" s="1366"/>
      <c r="G46" s="1366"/>
      <c r="H46" s="1366"/>
      <c r="I46" s="1366"/>
      <c r="J46" s="1367"/>
      <c r="K46" s="1369"/>
      <c r="L46" s="1370"/>
      <c r="M46" s="1370"/>
      <c r="N46" s="1371"/>
      <c r="O46" s="1369"/>
      <c r="P46" s="1370"/>
      <c r="Q46" s="1370"/>
      <c r="R46" s="1371"/>
      <c r="S46" s="1369"/>
      <c r="T46" s="1370"/>
      <c r="U46" s="1370"/>
      <c r="V46" s="1371"/>
      <c r="W46" s="1369"/>
      <c r="X46" s="1370"/>
      <c r="Y46" s="1370"/>
      <c r="Z46" s="1371"/>
      <c r="AA46" s="1315"/>
      <c r="AB46" s="1316"/>
      <c r="AC46" s="1316"/>
      <c r="AD46" s="1316"/>
      <c r="AE46" s="1317"/>
      <c r="AF46" s="1270" t="s">
        <v>1190</v>
      </c>
      <c r="AG46" s="1271"/>
      <c r="AH46" s="1271"/>
      <c r="AI46" s="1271"/>
      <c r="AJ46" s="1271"/>
      <c r="AK46" s="1264"/>
      <c r="AL46" s="1266" t="s">
        <v>370</v>
      </c>
      <c r="AM46" s="1267"/>
      <c r="AN46" s="1267"/>
      <c r="AO46" s="1267"/>
      <c r="AP46" s="1267"/>
      <c r="AQ46" s="1267"/>
      <c r="AR46" s="1267"/>
      <c r="AS46" s="1267"/>
      <c r="AT46" s="1267"/>
      <c r="AU46" s="1267"/>
      <c r="AV46" s="1267"/>
      <c r="AW46" s="1267"/>
      <c r="AX46" s="1267"/>
      <c r="AY46" s="1267"/>
      <c r="AZ46" s="1268"/>
      <c r="BA46" s="1266"/>
      <c r="BB46" s="1267"/>
      <c r="BC46" s="1267"/>
      <c r="BD46" s="1267"/>
      <c r="BE46" s="1267"/>
      <c r="BF46" s="949"/>
      <c r="BG46" s="950"/>
      <c r="BH46" s="951"/>
    </row>
    <row r="47" spans="1:66" ht="21.95" customHeight="1">
      <c r="A47" s="1364"/>
      <c r="B47" s="1368"/>
      <c r="C47" s="1366"/>
      <c r="D47" s="1366"/>
      <c r="E47" s="1366"/>
      <c r="F47" s="1366"/>
      <c r="G47" s="1366"/>
      <c r="H47" s="1366"/>
      <c r="I47" s="1366"/>
      <c r="J47" s="1367"/>
      <c r="K47" s="1369"/>
      <c r="L47" s="1370"/>
      <c r="M47" s="1370"/>
      <c r="N47" s="1371"/>
      <c r="O47" s="1369"/>
      <c r="P47" s="1370"/>
      <c r="Q47" s="1370"/>
      <c r="R47" s="1371"/>
      <c r="S47" s="1369"/>
      <c r="T47" s="1370"/>
      <c r="U47" s="1370"/>
      <c r="V47" s="1371"/>
      <c r="W47" s="1369"/>
      <c r="X47" s="1370"/>
      <c r="Y47" s="1370"/>
      <c r="Z47" s="1371"/>
      <c r="AA47" s="1315"/>
      <c r="AB47" s="1316"/>
      <c r="AC47" s="1316"/>
      <c r="AD47" s="1316"/>
      <c r="AE47" s="1317"/>
      <c r="AF47" s="1270" t="s">
        <v>1191</v>
      </c>
      <c r="AG47" s="1271"/>
      <c r="AH47" s="1271"/>
      <c r="AI47" s="1271"/>
      <c r="AJ47" s="1271"/>
      <c r="AK47" s="1264"/>
      <c r="AL47" s="1266" t="s">
        <v>370</v>
      </c>
      <c r="AM47" s="1267"/>
      <c r="AN47" s="1267"/>
      <c r="AO47" s="1267"/>
      <c r="AP47" s="1267"/>
      <c r="AQ47" s="1267"/>
      <c r="AR47" s="1267"/>
      <c r="AS47" s="1267"/>
      <c r="AT47" s="1267"/>
      <c r="AU47" s="1267"/>
      <c r="AV47" s="1267"/>
      <c r="AW47" s="1267"/>
      <c r="AX47" s="1267"/>
      <c r="AY47" s="1267"/>
      <c r="AZ47" s="1268"/>
      <c r="BA47" s="1266"/>
      <c r="BB47" s="1267"/>
      <c r="BC47" s="1267"/>
      <c r="BD47" s="1267"/>
      <c r="BE47" s="1267"/>
      <c r="BF47" s="969"/>
      <c r="BG47" s="970"/>
      <c r="BH47" s="971"/>
    </row>
    <row r="48" spans="1:66" ht="21.95" customHeight="1">
      <c r="A48" s="1364"/>
      <c r="B48" s="1368"/>
      <c r="C48" s="1366"/>
      <c r="D48" s="1366"/>
      <c r="E48" s="1366"/>
      <c r="F48" s="1366"/>
      <c r="G48" s="1366"/>
      <c r="H48" s="1366"/>
      <c r="I48" s="1366"/>
      <c r="J48" s="1367"/>
      <c r="K48" s="1369"/>
      <c r="L48" s="1370"/>
      <c r="M48" s="1370"/>
      <c r="N48" s="1371"/>
      <c r="O48" s="1369"/>
      <c r="P48" s="1370"/>
      <c r="Q48" s="1370"/>
      <c r="R48" s="1371"/>
      <c r="S48" s="1369"/>
      <c r="T48" s="1370"/>
      <c r="U48" s="1370"/>
      <c r="V48" s="1371"/>
      <c r="W48" s="1369"/>
      <c r="X48" s="1370"/>
      <c r="Y48" s="1370"/>
      <c r="Z48" s="1371"/>
      <c r="AA48" s="1315"/>
      <c r="AB48" s="1316"/>
      <c r="AC48" s="1316"/>
      <c r="AD48" s="1316"/>
      <c r="AE48" s="1317"/>
      <c r="AF48" s="1264" t="s">
        <v>1218</v>
      </c>
      <c r="AG48" s="1265"/>
      <c r="AH48" s="1265"/>
      <c r="AI48" s="1265"/>
      <c r="AJ48" s="1265"/>
      <c r="AK48" s="1265"/>
      <c r="AL48" s="1322" t="s">
        <v>370</v>
      </c>
      <c r="AM48" s="1267"/>
      <c r="AN48" s="1267"/>
      <c r="AO48" s="1267"/>
      <c r="AP48" s="1267"/>
      <c r="AQ48" s="1267"/>
      <c r="AR48" s="1267"/>
      <c r="AS48" s="1267"/>
      <c r="AT48" s="1267"/>
      <c r="AU48" s="1267"/>
      <c r="AV48" s="1267"/>
      <c r="AW48" s="1267"/>
      <c r="AX48" s="1267"/>
      <c r="AY48" s="1267"/>
      <c r="AZ48" s="1268"/>
      <c r="BA48" s="1266"/>
      <c r="BB48" s="1267"/>
      <c r="BC48" s="1267"/>
      <c r="BD48" s="1267"/>
      <c r="BE48" s="1267"/>
      <c r="BF48" s="969" t="s">
        <v>1238</v>
      </c>
      <c r="BG48" s="970"/>
      <c r="BH48" s="971"/>
    </row>
    <row r="49" spans="1:67" ht="21.95" customHeight="1">
      <c r="A49" s="1364"/>
      <c r="B49" s="1368"/>
      <c r="C49" s="1366"/>
      <c r="D49" s="1366"/>
      <c r="E49" s="1366"/>
      <c r="F49" s="1366"/>
      <c r="G49" s="1366"/>
      <c r="H49" s="1366"/>
      <c r="I49" s="1366"/>
      <c r="J49" s="1367"/>
      <c r="K49" s="1369"/>
      <c r="L49" s="1370"/>
      <c r="M49" s="1370"/>
      <c r="N49" s="1371"/>
      <c r="O49" s="1369"/>
      <c r="P49" s="1370"/>
      <c r="Q49" s="1370"/>
      <c r="R49" s="1371"/>
      <c r="S49" s="1369"/>
      <c r="T49" s="1370"/>
      <c r="U49" s="1370"/>
      <c r="V49" s="1371"/>
      <c r="W49" s="1369"/>
      <c r="X49" s="1370"/>
      <c r="Y49" s="1370"/>
      <c r="Z49" s="1371"/>
      <c r="AA49" s="1315"/>
      <c r="AB49" s="1316"/>
      <c r="AC49" s="1316"/>
      <c r="AD49" s="1316"/>
      <c r="AE49" s="1317"/>
      <c r="AF49" s="1271" t="s">
        <v>1219</v>
      </c>
      <c r="AG49" s="1271"/>
      <c r="AH49" s="1271"/>
      <c r="AI49" s="1271"/>
      <c r="AJ49" s="1271"/>
      <c r="AK49" s="1264"/>
      <c r="AL49" s="1289" t="s">
        <v>370</v>
      </c>
      <c r="AM49" s="1303"/>
      <c r="AN49" s="1303"/>
      <c r="AO49" s="1303"/>
      <c r="AP49" s="1303"/>
      <c r="AQ49" s="1303"/>
      <c r="AR49" s="1303"/>
      <c r="AS49" s="1303"/>
      <c r="AT49" s="1303"/>
      <c r="AU49" s="1303"/>
      <c r="AV49" s="1303"/>
      <c r="AW49" s="1303"/>
      <c r="AX49" s="1303"/>
      <c r="AY49" s="1303"/>
      <c r="AZ49" s="1304"/>
      <c r="BA49" s="1269"/>
      <c r="BB49" s="1269"/>
      <c r="BC49" s="1269"/>
      <c r="BD49" s="1269"/>
      <c r="BE49" s="1266"/>
      <c r="BF49" s="969" t="s">
        <v>372</v>
      </c>
      <c r="BG49" s="970"/>
      <c r="BH49" s="971"/>
    </row>
    <row r="50" spans="1:67" ht="21.95" customHeight="1">
      <c r="A50" s="1364"/>
      <c r="B50" s="1368"/>
      <c r="C50" s="1366"/>
      <c r="D50" s="1366"/>
      <c r="E50" s="1366"/>
      <c r="F50" s="1366"/>
      <c r="G50" s="1366"/>
      <c r="H50" s="1366"/>
      <c r="I50" s="1366"/>
      <c r="J50" s="1367"/>
      <c r="K50" s="1369"/>
      <c r="L50" s="1370"/>
      <c r="M50" s="1370"/>
      <c r="N50" s="1371"/>
      <c r="O50" s="1369"/>
      <c r="P50" s="1370"/>
      <c r="Q50" s="1370"/>
      <c r="R50" s="1371"/>
      <c r="S50" s="1369"/>
      <c r="T50" s="1370"/>
      <c r="U50" s="1370"/>
      <c r="V50" s="1371"/>
      <c r="W50" s="1369"/>
      <c r="X50" s="1370"/>
      <c r="Y50" s="1370"/>
      <c r="Z50" s="1371"/>
      <c r="AA50" s="1315"/>
      <c r="AB50" s="1316"/>
      <c r="AC50" s="1316"/>
      <c r="AD50" s="1316"/>
      <c r="AE50" s="1317"/>
      <c r="AF50" s="1264" t="s">
        <v>1220</v>
      </c>
      <c r="AG50" s="1265"/>
      <c r="AH50" s="1265"/>
      <c r="AI50" s="1265"/>
      <c r="AJ50" s="1265"/>
      <c r="AK50" s="1265"/>
      <c r="AL50" s="1289" t="s">
        <v>370</v>
      </c>
      <c r="AM50" s="1303"/>
      <c r="AN50" s="1303"/>
      <c r="AO50" s="1303"/>
      <c r="AP50" s="1303"/>
      <c r="AQ50" s="1303"/>
      <c r="AR50" s="1303"/>
      <c r="AS50" s="1303"/>
      <c r="AT50" s="1303"/>
      <c r="AU50" s="1303"/>
      <c r="AV50" s="1303"/>
      <c r="AW50" s="1303"/>
      <c r="AX50" s="1303"/>
      <c r="AY50" s="1303"/>
      <c r="AZ50" s="1304"/>
      <c r="BA50" s="1269"/>
      <c r="BB50" s="1269"/>
      <c r="BC50" s="1269"/>
      <c r="BD50" s="1269"/>
      <c r="BE50" s="1266"/>
      <c r="BF50" s="969" t="s">
        <v>1238</v>
      </c>
      <c r="BG50" s="970"/>
      <c r="BH50" s="971"/>
    </row>
    <row r="51" spans="1:67" ht="21.95" customHeight="1">
      <c r="A51" s="1364"/>
      <c r="B51" s="1368"/>
      <c r="C51" s="1366"/>
      <c r="D51" s="1366"/>
      <c r="E51" s="1366"/>
      <c r="F51" s="1366"/>
      <c r="G51" s="1366"/>
      <c r="H51" s="1366"/>
      <c r="I51" s="1366"/>
      <c r="J51" s="1367"/>
      <c r="K51" s="1369"/>
      <c r="L51" s="1370"/>
      <c r="M51" s="1370"/>
      <c r="N51" s="1371"/>
      <c r="O51" s="1369"/>
      <c r="P51" s="1370"/>
      <c r="Q51" s="1370"/>
      <c r="R51" s="1371"/>
      <c r="S51" s="1369"/>
      <c r="T51" s="1370"/>
      <c r="U51" s="1370"/>
      <c r="V51" s="1371"/>
      <c r="W51" s="1369"/>
      <c r="X51" s="1370"/>
      <c r="Y51" s="1370"/>
      <c r="Z51" s="1371"/>
      <c r="AA51" s="1315"/>
      <c r="AB51" s="1316"/>
      <c r="AC51" s="1316"/>
      <c r="AD51" s="1316"/>
      <c r="AE51" s="1317"/>
      <c r="AF51" s="1323" t="s">
        <v>582</v>
      </c>
      <c r="AG51" s="1324"/>
      <c r="AH51" s="1324"/>
      <c r="AI51" s="1324"/>
      <c r="AJ51" s="1324"/>
      <c r="AK51" s="1324"/>
      <c r="AL51" s="1266" t="s">
        <v>370</v>
      </c>
      <c r="AM51" s="1267"/>
      <c r="AN51" s="1267"/>
      <c r="AO51" s="1267"/>
      <c r="AP51" s="1267"/>
      <c r="AQ51" s="1267"/>
      <c r="AR51" s="1267"/>
      <c r="AS51" s="1267"/>
      <c r="AT51" s="1267"/>
      <c r="AU51" s="1267"/>
      <c r="AV51" s="1267"/>
      <c r="AW51" s="1267"/>
      <c r="AX51" s="1267"/>
      <c r="AY51" s="1267"/>
      <c r="AZ51" s="1268"/>
      <c r="BA51" s="1269"/>
      <c r="BB51" s="1269"/>
      <c r="BC51" s="1269"/>
      <c r="BD51" s="1269"/>
      <c r="BE51" s="1266"/>
      <c r="BF51" s="949" t="s">
        <v>245</v>
      </c>
      <c r="BG51" s="950"/>
      <c r="BH51" s="951"/>
    </row>
    <row r="52" spans="1:67" ht="21.95" customHeight="1">
      <c r="A52" s="1364"/>
      <c r="B52" s="1368"/>
      <c r="C52" s="1366"/>
      <c r="D52" s="1366"/>
      <c r="E52" s="1366"/>
      <c r="F52" s="1366"/>
      <c r="G52" s="1366"/>
      <c r="H52" s="1366"/>
      <c r="I52" s="1366"/>
      <c r="J52" s="1367"/>
      <c r="K52" s="1369"/>
      <c r="L52" s="1370"/>
      <c r="M52" s="1370"/>
      <c r="N52" s="1371"/>
      <c r="O52" s="1369"/>
      <c r="P52" s="1370"/>
      <c r="Q52" s="1370"/>
      <c r="R52" s="1371"/>
      <c r="S52" s="1369"/>
      <c r="T52" s="1370"/>
      <c r="U52" s="1370"/>
      <c r="V52" s="1371"/>
      <c r="W52" s="1369"/>
      <c r="X52" s="1370"/>
      <c r="Y52" s="1370"/>
      <c r="Z52" s="1371"/>
      <c r="AA52" s="1315"/>
      <c r="AB52" s="1316"/>
      <c r="AC52" s="1316"/>
      <c r="AD52" s="1316"/>
      <c r="AE52" s="1317"/>
      <c r="AF52" s="1264" t="s">
        <v>1221</v>
      </c>
      <c r="AG52" s="1265"/>
      <c r="AH52" s="1265"/>
      <c r="AI52" s="1265"/>
      <c r="AJ52" s="1265"/>
      <c r="AK52" s="1265"/>
      <c r="AL52" s="1325" t="s">
        <v>1222</v>
      </c>
      <c r="AM52" s="1326"/>
      <c r="AN52" s="1326"/>
      <c r="AO52" s="1326"/>
      <c r="AP52" s="1326"/>
      <c r="AQ52" s="1326"/>
      <c r="AR52" s="1326"/>
      <c r="AS52" s="1326"/>
      <c r="AT52" s="1326"/>
      <c r="AU52" s="1326"/>
      <c r="AV52" s="1326"/>
      <c r="AW52" s="1326"/>
      <c r="AX52" s="1326"/>
      <c r="AY52" s="1326"/>
      <c r="AZ52" s="1327"/>
      <c r="BA52" s="1269"/>
      <c r="BB52" s="1269"/>
      <c r="BC52" s="1269"/>
      <c r="BD52" s="1269"/>
      <c r="BE52" s="1266"/>
      <c r="BF52" s="949" t="s">
        <v>373</v>
      </c>
      <c r="BG52" s="950"/>
      <c r="BH52" s="951"/>
    </row>
    <row r="53" spans="1:67" ht="21.95" customHeight="1">
      <c r="A53" s="1364"/>
      <c r="B53" s="1368"/>
      <c r="C53" s="1366"/>
      <c r="D53" s="1366"/>
      <c r="E53" s="1366"/>
      <c r="F53" s="1366"/>
      <c r="G53" s="1366"/>
      <c r="H53" s="1366"/>
      <c r="I53" s="1366"/>
      <c r="J53" s="1367"/>
      <c r="K53" s="1369"/>
      <c r="L53" s="1370"/>
      <c r="M53" s="1370"/>
      <c r="N53" s="1371"/>
      <c r="O53" s="1369"/>
      <c r="P53" s="1370"/>
      <c r="Q53" s="1370"/>
      <c r="R53" s="1371"/>
      <c r="S53" s="1369"/>
      <c r="T53" s="1370"/>
      <c r="U53" s="1370"/>
      <c r="V53" s="1371"/>
      <c r="W53" s="1369"/>
      <c r="X53" s="1370"/>
      <c r="Y53" s="1370"/>
      <c r="Z53" s="1371"/>
      <c r="AA53" s="1315"/>
      <c r="AB53" s="1316"/>
      <c r="AC53" s="1316"/>
      <c r="AD53" s="1316"/>
      <c r="AE53" s="1317"/>
      <c r="AF53" s="1264" t="s">
        <v>1223</v>
      </c>
      <c r="AG53" s="1265"/>
      <c r="AH53" s="1265"/>
      <c r="AI53" s="1265"/>
      <c r="AJ53" s="1265"/>
      <c r="AK53" s="1265"/>
      <c r="AL53" s="1289" t="s">
        <v>370</v>
      </c>
      <c r="AM53" s="1303"/>
      <c r="AN53" s="1303"/>
      <c r="AO53" s="1303"/>
      <c r="AP53" s="1303"/>
      <c r="AQ53" s="1303"/>
      <c r="AR53" s="1303"/>
      <c r="AS53" s="1303"/>
      <c r="AT53" s="1303"/>
      <c r="AU53" s="1303"/>
      <c r="AV53" s="1303"/>
      <c r="AW53" s="1303"/>
      <c r="AX53" s="1303"/>
      <c r="AY53" s="1303"/>
      <c r="AZ53" s="1304"/>
      <c r="BA53" s="1269"/>
      <c r="BB53" s="1269"/>
      <c r="BC53" s="1269"/>
      <c r="BD53" s="1269"/>
      <c r="BE53" s="1266"/>
      <c r="BF53" s="949" t="s">
        <v>373</v>
      </c>
      <c r="BG53" s="950"/>
      <c r="BH53" s="951"/>
    </row>
    <row r="54" spans="1:67" ht="21.95" customHeight="1">
      <c r="A54" s="1364"/>
      <c r="B54" s="1368"/>
      <c r="C54" s="1366"/>
      <c r="D54" s="1366"/>
      <c r="E54" s="1366"/>
      <c r="F54" s="1366"/>
      <c r="G54" s="1366"/>
      <c r="H54" s="1366"/>
      <c r="I54" s="1366"/>
      <c r="J54" s="1367"/>
      <c r="K54" s="1369"/>
      <c r="L54" s="1370"/>
      <c r="M54" s="1370"/>
      <c r="N54" s="1371"/>
      <c r="O54" s="1369"/>
      <c r="P54" s="1370"/>
      <c r="Q54" s="1370"/>
      <c r="R54" s="1371"/>
      <c r="S54" s="1369"/>
      <c r="T54" s="1370"/>
      <c r="U54" s="1370"/>
      <c r="V54" s="1371"/>
      <c r="W54" s="1369"/>
      <c r="X54" s="1370"/>
      <c r="Y54" s="1370"/>
      <c r="Z54" s="1371"/>
      <c r="AA54" s="1315"/>
      <c r="AB54" s="1316"/>
      <c r="AC54" s="1316"/>
      <c r="AD54" s="1316"/>
      <c r="AE54" s="1317"/>
      <c r="AF54" s="1270" t="s">
        <v>1224</v>
      </c>
      <c r="AG54" s="1271"/>
      <c r="AH54" s="1271"/>
      <c r="AI54" s="1271"/>
      <c r="AJ54" s="1271"/>
      <c r="AK54" s="1264"/>
      <c r="AL54" s="1266" t="s">
        <v>370</v>
      </c>
      <c r="AM54" s="1267"/>
      <c r="AN54" s="1267"/>
      <c r="AO54" s="1267"/>
      <c r="AP54" s="1267"/>
      <c r="AQ54" s="1267"/>
      <c r="AR54" s="1267"/>
      <c r="AS54" s="1267"/>
      <c r="AT54" s="1267"/>
      <c r="AU54" s="1267"/>
      <c r="AV54" s="1267"/>
      <c r="AW54" s="1267"/>
      <c r="AX54" s="1267"/>
      <c r="AY54" s="1267"/>
      <c r="AZ54" s="1268"/>
      <c r="BA54" s="1266"/>
      <c r="BB54" s="1267"/>
      <c r="BC54" s="1267"/>
      <c r="BD54" s="1267"/>
      <c r="BE54" s="1267"/>
      <c r="BF54" s="949" t="s">
        <v>374</v>
      </c>
      <c r="BG54" s="950"/>
      <c r="BH54" s="951"/>
    </row>
    <row r="55" spans="1:67" ht="21.95" customHeight="1">
      <c r="A55" s="1364"/>
      <c r="B55" s="1368"/>
      <c r="C55" s="1366"/>
      <c r="D55" s="1366"/>
      <c r="E55" s="1366"/>
      <c r="F55" s="1366"/>
      <c r="G55" s="1366"/>
      <c r="H55" s="1366"/>
      <c r="I55" s="1366"/>
      <c r="J55" s="1367"/>
      <c r="K55" s="1369"/>
      <c r="L55" s="1370"/>
      <c r="M55" s="1370"/>
      <c r="N55" s="1371"/>
      <c r="O55" s="1369"/>
      <c r="P55" s="1370"/>
      <c r="Q55" s="1370"/>
      <c r="R55" s="1371"/>
      <c r="S55" s="1369"/>
      <c r="T55" s="1370"/>
      <c r="U55" s="1370"/>
      <c r="V55" s="1371"/>
      <c r="W55" s="1369"/>
      <c r="X55" s="1370"/>
      <c r="Y55" s="1370"/>
      <c r="Z55" s="1371"/>
      <c r="AA55" s="1315"/>
      <c r="AB55" s="1316"/>
      <c r="AC55" s="1316"/>
      <c r="AD55" s="1316"/>
      <c r="AE55" s="1317"/>
      <c r="AF55" s="1323" t="s">
        <v>1225</v>
      </c>
      <c r="AG55" s="1324"/>
      <c r="AH55" s="1324"/>
      <c r="AI55" s="1324"/>
      <c r="AJ55" s="1324"/>
      <c r="AK55" s="1324"/>
      <c r="AL55" s="1266" t="s">
        <v>370</v>
      </c>
      <c r="AM55" s="1267"/>
      <c r="AN55" s="1267"/>
      <c r="AO55" s="1267"/>
      <c r="AP55" s="1267"/>
      <c r="AQ55" s="1267"/>
      <c r="AR55" s="1267"/>
      <c r="AS55" s="1267"/>
      <c r="AT55" s="1267"/>
      <c r="AU55" s="1267"/>
      <c r="AV55" s="1267"/>
      <c r="AW55" s="1267"/>
      <c r="AX55" s="1267"/>
      <c r="AY55" s="1267"/>
      <c r="AZ55" s="1268"/>
      <c r="BA55" s="1328"/>
      <c r="BB55" s="1328"/>
      <c r="BC55" s="1328"/>
      <c r="BD55" s="1328"/>
      <c r="BE55" s="1295"/>
      <c r="BF55" s="949" t="s">
        <v>1260</v>
      </c>
      <c r="BG55" s="950"/>
      <c r="BH55" s="951"/>
    </row>
    <row r="56" spans="1:67" ht="21.95" customHeight="1">
      <c r="A56" s="1364"/>
      <c r="B56" s="1368"/>
      <c r="C56" s="1366"/>
      <c r="D56" s="1366"/>
      <c r="E56" s="1366"/>
      <c r="F56" s="1366"/>
      <c r="G56" s="1366"/>
      <c r="H56" s="1366"/>
      <c r="I56" s="1366"/>
      <c r="J56" s="1367"/>
      <c r="K56" s="1369"/>
      <c r="L56" s="1370"/>
      <c r="M56" s="1370"/>
      <c r="N56" s="1371"/>
      <c r="O56" s="1369"/>
      <c r="P56" s="1370"/>
      <c r="Q56" s="1370"/>
      <c r="R56" s="1371"/>
      <c r="S56" s="1369"/>
      <c r="T56" s="1370"/>
      <c r="U56" s="1370"/>
      <c r="V56" s="1371"/>
      <c r="W56" s="1369"/>
      <c r="X56" s="1370"/>
      <c r="Y56" s="1370"/>
      <c r="Z56" s="1371"/>
      <c r="AA56" s="1315"/>
      <c r="AB56" s="1316"/>
      <c r="AC56" s="1316"/>
      <c r="AD56" s="1316"/>
      <c r="AE56" s="1317"/>
      <c r="AF56" s="1329" t="s">
        <v>1208</v>
      </c>
      <c r="AG56" s="1330"/>
      <c r="AH56" s="1330"/>
      <c r="AI56" s="1330"/>
      <c r="AJ56" s="1330"/>
      <c r="AK56" s="1331"/>
      <c r="AL56" s="1332" t="s">
        <v>1309</v>
      </c>
      <c r="AM56" s="1333"/>
      <c r="AN56" s="1333"/>
      <c r="AO56" s="1333"/>
      <c r="AP56" s="1333"/>
      <c r="AQ56" s="1333"/>
      <c r="AR56" s="1333"/>
      <c r="AS56" s="1333"/>
      <c r="AT56" s="1333"/>
      <c r="AU56" s="1333"/>
      <c r="AV56" s="1333"/>
      <c r="AW56" s="1333"/>
      <c r="AX56" s="1333"/>
      <c r="AY56" s="1333"/>
      <c r="AZ56" s="1334"/>
      <c r="BA56" s="1311"/>
      <c r="BB56" s="1312"/>
      <c r="BC56" s="1312"/>
      <c r="BD56" s="1312"/>
      <c r="BE56" s="1312"/>
      <c r="BF56" s="969"/>
      <c r="BG56" s="970"/>
      <c r="BH56" s="971"/>
    </row>
    <row r="57" spans="1:67" ht="21.95" customHeight="1">
      <c r="A57" s="1364"/>
      <c r="B57" s="1368"/>
      <c r="C57" s="1366"/>
      <c r="D57" s="1366"/>
      <c r="E57" s="1366"/>
      <c r="F57" s="1366"/>
      <c r="G57" s="1366"/>
      <c r="H57" s="1366"/>
      <c r="I57" s="1366"/>
      <c r="J57" s="1367"/>
      <c r="K57" s="1369"/>
      <c r="L57" s="1370"/>
      <c r="M57" s="1370"/>
      <c r="N57" s="1371"/>
      <c r="O57" s="1369"/>
      <c r="P57" s="1370"/>
      <c r="Q57" s="1370"/>
      <c r="R57" s="1371"/>
      <c r="S57" s="1369"/>
      <c r="T57" s="1370"/>
      <c r="U57" s="1370"/>
      <c r="V57" s="1371"/>
      <c r="W57" s="1369"/>
      <c r="X57" s="1370"/>
      <c r="Y57" s="1370"/>
      <c r="Z57" s="1371"/>
      <c r="AA57" s="1315"/>
      <c r="AB57" s="1316"/>
      <c r="AC57" s="1316"/>
      <c r="AD57" s="1316"/>
      <c r="AE57" s="1317"/>
      <c r="AF57" s="1271" t="s">
        <v>1209</v>
      </c>
      <c r="AG57" s="1271"/>
      <c r="AH57" s="1271"/>
      <c r="AI57" s="1271"/>
      <c r="AJ57" s="1271"/>
      <c r="AK57" s="1264"/>
      <c r="AL57" s="1289" t="s">
        <v>1205</v>
      </c>
      <c r="AM57" s="1303"/>
      <c r="AN57" s="1303"/>
      <c r="AO57" s="1303"/>
      <c r="AP57" s="1303"/>
      <c r="AQ57" s="1303"/>
      <c r="AR57" s="1303"/>
      <c r="AS57" s="1303"/>
      <c r="AT57" s="1303"/>
      <c r="AU57" s="1303"/>
      <c r="AV57" s="1303"/>
      <c r="AW57" s="1303"/>
      <c r="AX57" s="1303"/>
      <c r="AY57" s="1303"/>
      <c r="AZ57" s="1304"/>
      <c r="BA57" s="1269"/>
      <c r="BB57" s="1269"/>
      <c r="BC57" s="1269"/>
      <c r="BD57" s="1269"/>
      <c r="BE57" s="1266"/>
      <c r="BF57" s="949" t="s">
        <v>245</v>
      </c>
      <c r="BG57" s="950"/>
      <c r="BH57" s="951"/>
      <c r="BI57" s="269"/>
      <c r="BJ57" s="269"/>
      <c r="BK57" s="269"/>
      <c r="BL57" s="269"/>
      <c r="BM57" s="269"/>
      <c r="BN57" s="269"/>
    </row>
    <row r="58" spans="1:67" ht="21.95" customHeight="1">
      <c r="A58" s="1364"/>
      <c r="B58" s="1368"/>
      <c r="C58" s="1366"/>
      <c r="D58" s="1366"/>
      <c r="E58" s="1366"/>
      <c r="F58" s="1366"/>
      <c r="G58" s="1366"/>
      <c r="H58" s="1366"/>
      <c r="I58" s="1366"/>
      <c r="J58" s="1367"/>
      <c r="K58" s="1369"/>
      <c r="L58" s="1370"/>
      <c r="M58" s="1370"/>
      <c r="N58" s="1371"/>
      <c r="O58" s="1369"/>
      <c r="P58" s="1370"/>
      <c r="Q58" s="1370"/>
      <c r="R58" s="1371"/>
      <c r="S58" s="1369"/>
      <c r="T58" s="1370"/>
      <c r="U58" s="1370"/>
      <c r="V58" s="1371"/>
      <c r="W58" s="1369"/>
      <c r="X58" s="1370"/>
      <c r="Y58" s="1370"/>
      <c r="Z58" s="1371"/>
      <c r="AA58" s="1315"/>
      <c r="AB58" s="1316"/>
      <c r="AC58" s="1316"/>
      <c r="AD58" s="1316"/>
      <c r="AE58" s="1317"/>
      <c r="AF58" s="1271" t="s">
        <v>1226</v>
      </c>
      <c r="AG58" s="1271"/>
      <c r="AH58" s="1271"/>
      <c r="AI58" s="1271"/>
      <c r="AJ58" s="1271"/>
      <c r="AK58" s="1264"/>
      <c r="AL58" s="1289" t="s">
        <v>1205</v>
      </c>
      <c r="AM58" s="1303"/>
      <c r="AN58" s="1303"/>
      <c r="AO58" s="1303"/>
      <c r="AP58" s="1303"/>
      <c r="AQ58" s="1303"/>
      <c r="AR58" s="1303"/>
      <c r="AS58" s="1303"/>
      <c r="AT58" s="1303"/>
      <c r="AU58" s="1303"/>
      <c r="AV58" s="1303"/>
      <c r="AW58" s="1303"/>
      <c r="AX58" s="1303"/>
      <c r="AY58" s="1303"/>
      <c r="AZ58" s="1304"/>
      <c r="BA58" s="1269"/>
      <c r="BB58" s="1269"/>
      <c r="BC58" s="1269"/>
      <c r="BD58" s="1269"/>
      <c r="BE58" s="1266"/>
      <c r="BF58" s="949" t="s">
        <v>245</v>
      </c>
      <c r="BG58" s="950"/>
      <c r="BH58" s="951"/>
      <c r="BI58" s="269"/>
      <c r="BJ58" s="269"/>
      <c r="BK58" s="269"/>
      <c r="BL58" s="269"/>
      <c r="BM58" s="269"/>
      <c r="BN58" s="269"/>
    </row>
    <row r="59" spans="1:67" ht="21.95" customHeight="1">
      <c r="A59" s="1364"/>
      <c r="B59" s="1368"/>
      <c r="C59" s="1366"/>
      <c r="D59" s="1366"/>
      <c r="E59" s="1366"/>
      <c r="F59" s="1366"/>
      <c r="G59" s="1366"/>
      <c r="H59" s="1366"/>
      <c r="I59" s="1366"/>
      <c r="J59" s="1367"/>
      <c r="K59" s="1369"/>
      <c r="L59" s="1370"/>
      <c r="M59" s="1370"/>
      <c r="N59" s="1371"/>
      <c r="O59" s="1369"/>
      <c r="P59" s="1370"/>
      <c r="Q59" s="1370"/>
      <c r="R59" s="1371"/>
      <c r="S59" s="1369"/>
      <c r="T59" s="1370"/>
      <c r="U59" s="1370"/>
      <c r="V59" s="1371"/>
      <c r="W59" s="1369"/>
      <c r="X59" s="1370"/>
      <c r="Y59" s="1370"/>
      <c r="Z59" s="1371"/>
      <c r="AA59" s="1315"/>
      <c r="AB59" s="1316"/>
      <c r="AC59" s="1316"/>
      <c r="AD59" s="1316"/>
      <c r="AE59" s="1317"/>
      <c r="AF59" s="1335" t="s">
        <v>1227</v>
      </c>
      <c r="AG59" s="1335"/>
      <c r="AH59" s="1335"/>
      <c r="AI59" s="1335"/>
      <c r="AJ59" s="1335"/>
      <c r="AK59" s="1323"/>
      <c r="AL59" s="1289" t="s">
        <v>375</v>
      </c>
      <c r="AM59" s="1303"/>
      <c r="AN59" s="1303"/>
      <c r="AO59" s="1303"/>
      <c r="AP59" s="1303"/>
      <c r="AQ59" s="1303"/>
      <c r="AR59" s="1303"/>
      <c r="AS59" s="1303"/>
      <c r="AT59" s="1303"/>
      <c r="AU59" s="1303"/>
      <c r="AV59" s="1303"/>
      <c r="AW59" s="1303"/>
      <c r="AX59" s="1303"/>
      <c r="AY59" s="1303"/>
      <c r="AZ59" s="1304"/>
      <c r="BA59" s="1269"/>
      <c r="BB59" s="1269"/>
      <c r="BC59" s="1269"/>
      <c r="BD59" s="1269"/>
      <c r="BE59" s="1266"/>
      <c r="BF59" s="949" t="s">
        <v>459</v>
      </c>
      <c r="BG59" s="950"/>
      <c r="BH59" s="951"/>
      <c r="BI59" s="269"/>
      <c r="BJ59" s="269"/>
      <c r="BK59" s="269"/>
      <c r="BL59" s="269"/>
      <c r="BM59" s="269"/>
      <c r="BN59" s="269"/>
    </row>
    <row r="60" spans="1:67" ht="21.95" customHeight="1">
      <c r="A60" s="1364"/>
      <c r="B60" s="1368"/>
      <c r="C60" s="1366"/>
      <c r="D60" s="1366"/>
      <c r="E60" s="1366"/>
      <c r="F60" s="1366"/>
      <c r="G60" s="1366"/>
      <c r="H60" s="1366"/>
      <c r="I60" s="1366"/>
      <c r="J60" s="1367"/>
      <c r="K60" s="1369"/>
      <c r="L60" s="1370"/>
      <c r="M60" s="1370"/>
      <c r="N60" s="1371"/>
      <c r="O60" s="1369"/>
      <c r="P60" s="1370"/>
      <c r="Q60" s="1370"/>
      <c r="R60" s="1371"/>
      <c r="S60" s="1369"/>
      <c r="T60" s="1370"/>
      <c r="U60" s="1370"/>
      <c r="V60" s="1371"/>
      <c r="W60" s="1369"/>
      <c r="X60" s="1370"/>
      <c r="Y60" s="1370"/>
      <c r="Z60" s="1371"/>
      <c r="AA60" s="1315"/>
      <c r="AB60" s="1316"/>
      <c r="AC60" s="1316"/>
      <c r="AD60" s="1316"/>
      <c r="AE60" s="1317"/>
      <c r="AF60" s="1358" t="s">
        <v>1211</v>
      </c>
      <c r="AG60" s="1358"/>
      <c r="AH60" s="1358"/>
      <c r="AI60" s="1358"/>
      <c r="AJ60" s="1358"/>
      <c r="AK60" s="1359"/>
      <c r="AL60" s="1266" t="s">
        <v>1205</v>
      </c>
      <c r="AM60" s="1267"/>
      <c r="AN60" s="1267"/>
      <c r="AO60" s="1267"/>
      <c r="AP60" s="1267"/>
      <c r="AQ60" s="1267"/>
      <c r="AR60" s="1267"/>
      <c r="AS60" s="1267"/>
      <c r="AT60" s="1267"/>
      <c r="AU60" s="1267"/>
      <c r="AV60" s="1267"/>
      <c r="AW60" s="1267"/>
      <c r="AX60" s="1267"/>
      <c r="AY60" s="1267"/>
      <c r="AZ60" s="1268"/>
      <c r="BA60" s="1266"/>
      <c r="BB60" s="1360"/>
      <c r="BC60" s="1360"/>
      <c r="BD60" s="1360"/>
      <c r="BE60" s="1360"/>
      <c r="BF60" s="949" t="s">
        <v>1151</v>
      </c>
      <c r="BG60" s="950"/>
      <c r="BH60" s="951"/>
      <c r="BI60" s="269"/>
      <c r="BJ60" s="269"/>
      <c r="BK60" s="269"/>
      <c r="BL60" s="269"/>
      <c r="BM60" s="269"/>
      <c r="BN60" s="269"/>
    </row>
    <row r="61" spans="1:67" ht="21.95" customHeight="1" thickBot="1">
      <c r="A61" s="1364"/>
      <c r="B61" s="1368"/>
      <c r="C61" s="1366"/>
      <c r="D61" s="1366"/>
      <c r="E61" s="1366"/>
      <c r="F61" s="1366"/>
      <c r="G61" s="1366"/>
      <c r="H61" s="1366"/>
      <c r="I61" s="1366"/>
      <c r="J61" s="1367"/>
      <c r="K61" s="1372"/>
      <c r="L61" s="1373"/>
      <c r="M61" s="1373"/>
      <c r="N61" s="1374"/>
      <c r="O61" s="1372"/>
      <c r="P61" s="1373"/>
      <c r="Q61" s="1373"/>
      <c r="R61" s="1374"/>
      <c r="S61" s="1372"/>
      <c r="T61" s="1373"/>
      <c r="U61" s="1373"/>
      <c r="V61" s="1374"/>
      <c r="W61" s="1372"/>
      <c r="X61" s="1373"/>
      <c r="Y61" s="1373"/>
      <c r="Z61" s="1374"/>
      <c r="AA61" s="1318"/>
      <c r="AB61" s="1319"/>
      <c r="AC61" s="1319"/>
      <c r="AD61" s="1319"/>
      <c r="AE61" s="1320"/>
      <c r="AF61" s="1358" t="s">
        <v>1213</v>
      </c>
      <c r="AG61" s="1358"/>
      <c r="AH61" s="1358"/>
      <c r="AI61" s="1358"/>
      <c r="AJ61" s="1358"/>
      <c r="AK61" s="1359"/>
      <c r="AL61" s="1289" t="s">
        <v>370</v>
      </c>
      <c r="AM61" s="1303"/>
      <c r="AN61" s="1303"/>
      <c r="AO61" s="1303"/>
      <c r="AP61" s="1303"/>
      <c r="AQ61" s="1303"/>
      <c r="AR61" s="1303"/>
      <c r="AS61" s="1303"/>
      <c r="AT61" s="1303"/>
      <c r="AU61" s="1303"/>
      <c r="AV61" s="1303"/>
      <c r="AW61" s="1303"/>
      <c r="AX61" s="1303"/>
      <c r="AY61" s="1303"/>
      <c r="AZ61" s="1304"/>
      <c r="BA61" s="1361"/>
      <c r="BB61" s="1362"/>
      <c r="BC61" s="1362"/>
      <c r="BD61" s="1362"/>
      <c r="BE61" s="1363"/>
      <c r="BF61" s="982"/>
      <c r="BG61" s="980"/>
      <c r="BH61" s="981"/>
      <c r="BI61" s="269"/>
      <c r="BJ61" s="269"/>
      <c r="BK61" s="269"/>
      <c r="BL61" s="269"/>
      <c r="BM61" s="269"/>
      <c r="BN61" s="269"/>
      <c r="BO61" s="269"/>
    </row>
    <row r="62" spans="1:67" ht="21" customHeight="1">
      <c r="A62" s="1336"/>
      <c r="B62" s="1337" t="s">
        <v>1228</v>
      </c>
      <c r="C62" s="1338"/>
      <c r="D62" s="1338"/>
      <c r="E62" s="1338"/>
      <c r="F62" s="1338"/>
      <c r="G62" s="1338"/>
      <c r="H62" s="1338"/>
      <c r="I62" s="1338"/>
      <c r="J62" s="1339"/>
      <c r="K62" s="1343"/>
      <c r="L62" s="1344"/>
      <c r="M62" s="1344"/>
      <c r="N62" s="1345"/>
      <c r="O62" s="1352"/>
      <c r="P62" s="1353"/>
      <c r="Q62" s="1353"/>
      <c r="R62" s="1354"/>
      <c r="S62" s="1352"/>
      <c r="T62" s="1353"/>
      <c r="U62" s="1353"/>
      <c r="V62" s="1354"/>
      <c r="W62" s="1352"/>
      <c r="X62" s="1353"/>
      <c r="Y62" s="1353"/>
      <c r="Z62" s="1354"/>
      <c r="AA62" s="1384" t="s">
        <v>377</v>
      </c>
      <c r="AB62" s="1338"/>
      <c r="AC62" s="1338"/>
      <c r="AD62" s="1338"/>
      <c r="AE62" s="1339"/>
      <c r="AF62" s="1386" t="s">
        <v>1187</v>
      </c>
      <c r="AG62" s="1386"/>
      <c r="AH62" s="1386"/>
      <c r="AI62" s="1386"/>
      <c r="AJ62" s="1386"/>
      <c r="AK62" s="1386"/>
      <c r="AL62" s="1387" t="s">
        <v>370</v>
      </c>
      <c r="AM62" s="1388"/>
      <c r="AN62" s="1388"/>
      <c r="AO62" s="1388"/>
      <c r="AP62" s="1388"/>
      <c r="AQ62" s="1388"/>
      <c r="AR62" s="1388"/>
      <c r="AS62" s="1388"/>
      <c r="AT62" s="1388"/>
      <c r="AU62" s="1388"/>
      <c r="AV62" s="1388"/>
      <c r="AW62" s="1388"/>
      <c r="AX62" s="1388"/>
      <c r="AY62" s="1388"/>
      <c r="AZ62" s="1389"/>
      <c r="BA62" s="1390"/>
      <c r="BB62" s="1390"/>
      <c r="BC62" s="1390"/>
      <c r="BD62" s="1390"/>
      <c r="BE62" s="1391"/>
      <c r="BF62" s="958" t="s">
        <v>245</v>
      </c>
      <c r="BG62" s="959"/>
      <c r="BH62" s="960"/>
      <c r="BI62" s="269"/>
      <c r="BJ62" s="269"/>
      <c r="BK62" s="269"/>
      <c r="BL62" s="269"/>
      <c r="BM62" s="269"/>
      <c r="BN62" s="269"/>
      <c r="BO62" s="269"/>
    </row>
    <row r="63" spans="1:67" ht="21.95" customHeight="1">
      <c r="A63" s="1336"/>
      <c r="B63" s="1239"/>
      <c r="C63" s="1237"/>
      <c r="D63" s="1237"/>
      <c r="E63" s="1237"/>
      <c r="F63" s="1237"/>
      <c r="G63" s="1237"/>
      <c r="H63" s="1237"/>
      <c r="I63" s="1237"/>
      <c r="J63" s="1238"/>
      <c r="K63" s="1346"/>
      <c r="L63" s="1347"/>
      <c r="M63" s="1347"/>
      <c r="N63" s="1348"/>
      <c r="O63" s="1243"/>
      <c r="P63" s="1244"/>
      <c r="Q63" s="1244"/>
      <c r="R63" s="1245"/>
      <c r="S63" s="1243"/>
      <c r="T63" s="1244"/>
      <c r="U63" s="1244"/>
      <c r="V63" s="1245"/>
      <c r="W63" s="1243"/>
      <c r="X63" s="1244"/>
      <c r="Y63" s="1244"/>
      <c r="Z63" s="1245"/>
      <c r="AA63" s="1236"/>
      <c r="AB63" s="1237"/>
      <c r="AC63" s="1237"/>
      <c r="AD63" s="1237"/>
      <c r="AE63" s="1238"/>
      <c r="AF63" s="1270" t="s">
        <v>1229</v>
      </c>
      <c r="AG63" s="1271"/>
      <c r="AH63" s="1271"/>
      <c r="AI63" s="1271"/>
      <c r="AJ63" s="1271"/>
      <c r="AK63" s="1264"/>
      <c r="AL63" s="1266" t="s">
        <v>370</v>
      </c>
      <c r="AM63" s="1267"/>
      <c r="AN63" s="1267"/>
      <c r="AO63" s="1267"/>
      <c r="AP63" s="1267"/>
      <c r="AQ63" s="1267"/>
      <c r="AR63" s="1267"/>
      <c r="AS63" s="1267"/>
      <c r="AT63" s="1267"/>
      <c r="AU63" s="1267"/>
      <c r="AV63" s="1267"/>
      <c r="AW63" s="1267"/>
      <c r="AX63" s="1267"/>
      <c r="AY63" s="1267"/>
      <c r="AZ63" s="1268"/>
      <c r="BA63" s="1286"/>
      <c r="BB63" s="1286"/>
      <c r="BC63" s="1286"/>
      <c r="BD63" s="1286"/>
      <c r="BE63" s="1272"/>
      <c r="BF63" s="949" t="s">
        <v>378</v>
      </c>
      <c r="BG63" s="950"/>
      <c r="BH63" s="951"/>
      <c r="BI63" s="269"/>
      <c r="BJ63" s="269"/>
      <c r="BK63" s="269"/>
      <c r="BL63" s="269"/>
      <c r="BM63" s="269"/>
      <c r="BN63" s="269"/>
      <c r="BO63" s="269"/>
    </row>
    <row r="64" spans="1:67" ht="21.95" customHeight="1">
      <c r="A64" s="1336"/>
      <c r="B64" s="1239"/>
      <c r="C64" s="1237"/>
      <c r="D64" s="1237"/>
      <c r="E64" s="1237"/>
      <c r="F64" s="1237"/>
      <c r="G64" s="1237"/>
      <c r="H64" s="1237"/>
      <c r="I64" s="1237"/>
      <c r="J64" s="1238"/>
      <c r="K64" s="1346"/>
      <c r="L64" s="1347"/>
      <c r="M64" s="1347"/>
      <c r="N64" s="1348"/>
      <c r="O64" s="1243"/>
      <c r="P64" s="1244"/>
      <c r="Q64" s="1244"/>
      <c r="R64" s="1245"/>
      <c r="S64" s="1243"/>
      <c r="T64" s="1244"/>
      <c r="U64" s="1244"/>
      <c r="V64" s="1245"/>
      <c r="W64" s="1243"/>
      <c r="X64" s="1244"/>
      <c r="Y64" s="1244"/>
      <c r="Z64" s="1245"/>
      <c r="AA64" s="1236"/>
      <c r="AB64" s="1237"/>
      <c r="AC64" s="1237"/>
      <c r="AD64" s="1237"/>
      <c r="AE64" s="1238"/>
      <c r="AF64" s="1270" t="s">
        <v>1189</v>
      </c>
      <c r="AG64" s="1271"/>
      <c r="AH64" s="1271"/>
      <c r="AI64" s="1271"/>
      <c r="AJ64" s="1271"/>
      <c r="AK64" s="1264"/>
      <c r="AL64" s="1266" t="s">
        <v>370</v>
      </c>
      <c r="AM64" s="1267"/>
      <c r="AN64" s="1267"/>
      <c r="AO64" s="1267"/>
      <c r="AP64" s="1267"/>
      <c r="AQ64" s="1267"/>
      <c r="AR64" s="1267"/>
      <c r="AS64" s="1267"/>
      <c r="AT64" s="1267"/>
      <c r="AU64" s="1267"/>
      <c r="AV64" s="1267"/>
      <c r="AW64" s="1267"/>
      <c r="AX64" s="1267"/>
      <c r="AY64" s="1267"/>
      <c r="AZ64" s="1268"/>
      <c r="BA64" s="1266"/>
      <c r="BB64" s="1267"/>
      <c r="BC64" s="1267"/>
      <c r="BD64" s="1267"/>
      <c r="BE64" s="1267"/>
      <c r="BF64" s="949"/>
      <c r="BG64" s="950"/>
      <c r="BH64" s="951"/>
      <c r="BI64" s="269"/>
      <c r="BJ64" s="269"/>
      <c r="BK64" s="269"/>
      <c r="BL64" s="269"/>
      <c r="BM64" s="269"/>
      <c r="BN64" s="269"/>
      <c r="BO64" s="269"/>
    </row>
    <row r="65" spans="1:67" ht="21.95" customHeight="1">
      <c r="A65" s="1336"/>
      <c r="B65" s="1239"/>
      <c r="C65" s="1237"/>
      <c r="D65" s="1237"/>
      <c r="E65" s="1237"/>
      <c r="F65" s="1237"/>
      <c r="G65" s="1237"/>
      <c r="H65" s="1237"/>
      <c r="I65" s="1237"/>
      <c r="J65" s="1238"/>
      <c r="K65" s="1346"/>
      <c r="L65" s="1347"/>
      <c r="M65" s="1347"/>
      <c r="N65" s="1348"/>
      <c r="O65" s="1243"/>
      <c r="P65" s="1244"/>
      <c r="Q65" s="1244"/>
      <c r="R65" s="1245"/>
      <c r="S65" s="1243"/>
      <c r="T65" s="1244"/>
      <c r="U65" s="1244"/>
      <c r="V65" s="1245"/>
      <c r="W65" s="1243"/>
      <c r="X65" s="1244"/>
      <c r="Y65" s="1244"/>
      <c r="Z65" s="1245"/>
      <c r="AA65" s="1236"/>
      <c r="AB65" s="1237"/>
      <c r="AC65" s="1237"/>
      <c r="AD65" s="1237"/>
      <c r="AE65" s="1238"/>
      <c r="AF65" s="1270" t="s">
        <v>1230</v>
      </c>
      <c r="AG65" s="1271"/>
      <c r="AH65" s="1271"/>
      <c r="AI65" s="1271"/>
      <c r="AJ65" s="1271"/>
      <c r="AK65" s="1264"/>
      <c r="AL65" s="1266" t="s">
        <v>370</v>
      </c>
      <c r="AM65" s="1267"/>
      <c r="AN65" s="1267"/>
      <c r="AO65" s="1267"/>
      <c r="AP65" s="1267"/>
      <c r="AQ65" s="1267"/>
      <c r="AR65" s="1267"/>
      <c r="AS65" s="1267"/>
      <c r="AT65" s="1267"/>
      <c r="AU65" s="1267"/>
      <c r="AV65" s="1267"/>
      <c r="AW65" s="1267"/>
      <c r="AX65" s="1267"/>
      <c r="AY65" s="1267"/>
      <c r="AZ65" s="1268"/>
      <c r="BA65" s="1266"/>
      <c r="BB65" s="1267"/>
      <c r="BC65" s="1267"/>
      <c r="BD65" s="1267"/>
      <c r="BE65" s="1267"/>
      <c r="BF65" s="949"/>
      <c r="BG65" s="950"/>
      <c r="BH65" s="951"/>
      <c r="BI65" s="269"/>
      <c r="BJ65" s="269"/>
      <c r="BK65" s="269"/>
      <c r="BL65" s="269"/>
      <c r="BM65" s="269"/>
      <c r="BN65" s="269"/>
      <c r="BO65" s="269"/>
    </row>
    <row r="66" spans="1:67" ht="21.95" customHeight="1">
      <c r="A66" s="1336"/>
      <c r="B66" s="1239"/>
      <c r="C66" s="1237"/>
      <c r="D66" s="1237"/>
      <c r="E66" s="1237"/>
      <c r="F66" s="1237"/>
      <c r="G66" s="1237"/>
      <c r="H66" s="1237"/>
      <c r="I66" s="1237"/>
      <c r="J66" s="1238"/>
      <c r="K66" s="1346"/>
      <c r="L66" s="1347"/>
      <c r="M66" s="1347"/>
      <c r="N66" s="1348"/>
      <c r="O66" s="1243"/>
      <c r="P66" s="1244"/>
      <c r="Q66" s="1244"/>
      <c r="R66" s="1245"/>
      <c r="S66" s="1243"/>
      <c r="T66" s="1244"/>
      <c r="U66" s="1244"/>
      <c r="V66" s="1245"/>
      <c r="W66" s="1243"/>
      <c r="X66" s="1244"/>
      <c r="Y66" s="1244"/>
      <c r="Z66" s="1245"/>
      <c r="AA66" s="1236"/>
      <c r="AB66" s="1237"/>
      <c r="AC66" s="1237"/>
      <c r="AD66" s="1237"/>
      <c r="AE66" s="1238"/>
      <c r="AF66" s="1270" t="s">
        <v>1191</v>
      </c>
      <c r="AG66" s="1271"/>
      <c r="AH66" s="1271"/>
      <c r="AI66" s="1271"/>
      <c r="AJ66" s="1271"/>
      <c r="AK66" s="1264"/>
      <c r="AL66" s="1266" t="s">
        <v>370</v>
      </c>
      <c r="AM66" s="1267"/>
      <c r="AN66" s="1267"/>
      <c r="AO66" s="1267"/>
      <c r="AP66" s="1267"/>
      <c r="AQ66" s="1267"/>
      <c r="AR66" s="1267"/>
      <c r="AS66" s="1267"/>
      <c r="AT66" s="1267"/>
      <c r="AU66" s="1267"/>
      <c r="AV66" s="1267"/>
      <c r="AW66" s="1267"/>
      <c r="AX66" s="1267"/>
      <c r="AY66" s="1267"/>
      <c r="AZ66" s="1268"/>
      <c r="BA66" s="1266"/>
      <c r="BB66" s="1267"/>
      <c r="BC66" s="1267"/>
      <c r="BD66" s="1267"/>
      <c r="BE66" s="1267"/>
      <c r="BF66" s="969"/>
      <c r="BG66" s="970"/>
      <c r="BH66" s="971"/>
      <c r="BI66" s="269"/>
      <c r="BJ66" s="269"/>
      <c r="BK66" s="269"/>
      <c r="BL66" s="269"/>
      <c r="BM66" s="269"/>
      <c r="BN66" s="269"/>
      <c r="BO66" s="269"/>
    </row>
    <row r="67" spans="1:67" ht="21.95" customHeight="1">
      <c r="A67" s="1336"/>
      <c r="B67" s="1239"/>
      <c r="C67" s="1237"/>
      <c r="D67" s="1237"/>
      <c r="E67" s="1237"/>
      <c r="F67" s="1237"/>
      <c r="G67" s="1237"/>
      <c r="H67" s="1237"/>
      <c r="I67" s="1237"/>
      <c r="J67" s="1238"/>
      <c r="K67" s="1346"/>
      <c r="L67" s="1347"/>
      <c r="M67" s="1347"/>
      <c r="N67" s="1348"/>
      <c r="O67" s="1243"/>
      <c r="P67" s="1244"/>
      <c r="Q67" s="1244"/>
      <c r="R67" s="1245"/>
      <c r="S67" s="1243"/>
      <c r="T67" s="1244"/>
      <c r="U67" s="1244"/>
      <c r="V67" s="1245"/>
      <c r="W67" s="1243"/>
      <c r="X67" s="1244"/>
      <c r="Y67" s="1244"/>
      <c r="Z67" s="1245"/>
      <c r="AA67" s="1236"/>
      <c r="AB67" s="1237"/>
      <c r="AC67" s="1237"/>
      <c r="AD67" s="1237"/>
      <c r="AE67" s="1238"/>
      <c r="AF67" s="1264" t="s">
        <v>379</v>
      </c>
      <c r="AG67" s="1265"/>
      <c r="AH67" s="1265"/>
      <c r="AI67" s="1265"/>
      <c r="AJ67" s="1265"/>
      <c r="AK67" s="1265"/>
      <c r="AL67" s="1266" t="s">
        <v>380</v>
      </c>
      <c r="AM67" s="1267"/>
      <c r="AN67" s="1267"/>
      <c r="AO67" s="1267"/>
      <c r="AP67" s="1267"/>
      <c r="AQ67" s="1267"/>
      <c r="AR67" s="1267"/>
      <c r="AS67" s="1267"/>
      <c r="AT67" s="1267"/>
      <c r="AU67" s="1267"/>
      <c r="AV67" s="1267"/>
      <c r="AW67" s="1267"/>
      <c r="AX67" s="1267"/>
      <c r="AY67" s="1267"/>
      <c r="AZ67" s="1268"/>
      <c r="BA67" s="1281"/>
      <c r="BB67" s="1281"/>
      <c r="BC67" s="1281"/>
      <c r="BD67" s="1281"/>
      <c r="BE67" s="1282"/>
      <c r="BF67" s="949" t="s">
        <v>376</v>
      </c>
      <c r="BG67" s="950"/>
      <c r="BH67" s="951"/>
      <c r="BI67" s="269"/>
      <c r="BJ67" s="269"/>
      <c r="BK67" s="269"/>
      <c r="BL67" s="269"/>
      <c r="BM67" s="269"/>
      <c r="BN67" s="269"/>
      <c r="BO67" s="269"/>
    </row>
    <row r="68" spans="1:67" ht="21.95" customHeight="1">
      <c r="A68" s="1336"/>
      <c r="B68" s="1239"/>
      <c r="C68" s="1237"/>
      <c r="D68" s="1237"/>
      <c r="E68" s="1237"/>
      <c r="F68" s="1237"/>
      <c r="G68" s="1237"/>
      <c r="H68" s="1237"/>
      <c r="I68" s="1237"/>
      <c r="J68" s="1238"/>
      <c r="K68" s="1346"/>
      <c r="L68" s="1347"/>
      <c r="M68" s="1347"/>
      <c r="N68" s="1348"/>
      <c r="O68" s="1243"/>
      <c r="P68" s="1244"/>
      <c r="Q68" s="1244"/>
      <c r="R68" s="1245"/>
      <c r="S68" s="1243"/>
      <c r="T68" s="1244"/>
      <c r="U68" s="1244"/>
      <c r="V68" s="1245"/>
      <c r="W68" s="1243"/>
      <c r="X68" s="1244"/>
      <c r="Y68" s="1244"/>
      <c r="Z68" s="1245"/>
      <c r="AA68" s="1236"/>
      <c r="AB68" s="1237"/>
      <c r="AC68" s="1237"/>
      <c r="AD68" s="1237"/>
      <c r="AE68" s="1238"/>
      <c r="AF68" s="1375" t="s">
        <v>1204</v>
      </c>
      <c r="AG68" s="1335"/>
      <c r="AH68" s="1335"/>
      <c r="AI68" s="1335"/>
      <c r="AJ68" s="1335"/>
      <c r="AK68" s="1323"/>
      <c r="AL68" s="1295" t="s">
        <v>1205</v>
      </c>
      <c r="AM68" s="1296"/>
      <c r="AN68" s="1296"/>
      <c r="AO68" s="1296"/>
      <c r="AP68" s="1296"/>
      <c r="AQ68" s="1296"/>
      <c r="AR68" s="1296"/>
      <c r="AS68" s="1296"/>
      <c r="AT68" s="1296"/>
      <c r="AU68" s="1296"/>
      <c r="AV68" s="1296"/>
      <c r="AW68" s="1296"/>
      <c r="AX68" s="1296"/>
      <c r="AY68" s="1296"/>
      <c r="AZ68" s="1376"/>
      <c r="BA68" s="1282"/>
      <c r="BB68" s="1279"/>
      <c r="BC68" s="1279"/>
      <c r="BD68" s="1279"/>
      <c r="BE68" s="1279"/>
      <c r="BF68" s="949"/>
      <c r="BG68" s="950"/>
      <c r="BH68" s="951"/>
      <c r="BI68" s="269"/>
      <c r="BJ68" s="269"/>
      <c r="BK68" s="269"/>
      <c r="BL68" s="269"/>
      <c r="BM68" s="269"/>
      <c r="BN68" s="269"/>
      <c r="BO68" s="269"/>
    </row>
    <row r="69" spans="1:67" ht="21.95" customHeight="1">
      <c r="A69" s="1336"/>
      <c r="B69" s="1239"/>
      <c r="C69" s="1237"/>
      <c r="D69" s="1237"/>
      <c r="E69" s="1237"/>
      <c r="F69" s="1237"/>
      <c r="G69" s="1237"/>
      <c r="H69" s="1237"/>
      <c r="I69" s="1237"/>
      <c r="J69" s="1238"/>
      <c r="K69" s="1346"/>
      <c r="L69" s="1347"/>
      <c r="M69" s="1347"/>
      <c r="N69" s="1348"/>
      <c r="O69" s="1243"/>
      <c r="P69" s="1244"/>
      <c r="Q69" s="1244"/>
      <c r="R69" s="1245"/>
      <c r="S69" s="1243"/>
      <c r="T69" s="1244"/>
      <c r="U69" s="1244"/>
      <c r="V69" s="1245"/>
      <c r="W69" s="1243"/>
      <c r="X69" s="1244"/>
      <c r="Y69" s="1244"/>
      <c r="Z69" s="1245"/>
      <c r="AA69" s="1236"/>
      <c r="AB69" s="1237"/>
      <c r="AC69" s="1237"/>
      <c r="AD69" s="1237"/>
      <c r="AE69" s="1238"/>
      <c r="AF69" s="1329" t="s">
        <v>1208</v>
      </c>
      <c r="AG69" s="1330"/>
      <c r="AH69" s="1330"/>
      <c r="AI69" s="1330"/>
      <c r="AJ69" s="1330"/>
      <c r="AK69" s="1331"/>
      <c r="AL69" s="1311" t="s">
        <v>1308</v>
      </c>
      <c r="AM69" s="1312"/>
      <c r="AN69" s="1312"/>
      <c r="AO69" s="1312"/>
      <c r="AP69" s="1312"/>
      <c r="AQ69" s="1312"/>
      <c r="AR69" s="1312"/>
      <c r="AS69" s="1312"/>
      <c r="AT69" s="1312"/>
      <c r="AU69" s="1312"/>
      <c r="AV69" s="1312"/>
      <c r="AW69" s="1312"/>
      <c r="AX69" s="1312"/>
      <c r="AY69" s="1312"/>
      <c r="AZ69" s="1392"/>
      <c r="BA69" s="1393"/>
      <c r="BB69" s="1394"/>
      <c r="BC69" s="1394"/>
      <c r="BD69" s="1394"/>
      <c r="BE69" s="1394"/>
      <c r="BF69" s="969"/>
      <c r="BG69" s="970"/>
      <c r="BH69" s="971"/>
      <c r="BI69" s="269"/>
      <c r="BJ69" s="269"/>
      <c r="BK69" s="269"/>
      <c r="BL69" s="269"/>
      <c r="BM69" s="269"/>
      <c r="BN69" s="269"/>
      <c r="BO69" s="269"/>
    </row>
    <row r="70" spans="1:67" ht="21.95" customHeight="1">
      <c r="A70" s="1336"/>
      <c r="B70" s="1239"/>
      <c r="C70" s="1237"/>
      <c r="D70" s="1237"/>
      <c r="E70" s="1237"/>
      <c r="F70" s="1237"/>
      <c r="G70" s="1237"/>
      <c r="H70" s="1237"/>
      <c r="I70" s="1237"/>
      <c r="J70" s="1238"/>
      <c r="K70" s="1346"/>
      <c r="L70" s="1347"/>
      <c r="M70" s="1347"/>
      <c r="N70" s="1348"/>
      <c r="O70" s="1243"/>
      <c r="P70" s="1244"/>
      <c r="Q70" s="1244"/>
      <c r="R70" s="1245"/>
      <c r="S70" s="1243"/>
      <c r="T70" s="1244"/>
      <c r="U70" s="1244"/>
      <c r="V70" s="1245"/>
      <c r="W70" s="1243"/>
      <c r="X70" s="1244"/>
      <c r="Y70" s="1244"/>
      <c r="Z70" s="1245"/>
      <c r="AA70" s="1236"/>
      <c r="AB70" s="1237"/>
      <c r="AC70" s="1237"/>
      <c r="AD70" s="1237"/>
      <c r="AE70" s="1238"/>
      <c r="AF70" s="1375" t="s">
        <v>1231</v>
      </c>
      <c r="AG70" s="1335"/>
      <c r="AH70" s="1335"/>
      <c r="AI70" s="1335"/>
      <c r="AJ70" s="1335"/>
      <c r="AK70" s="1323"/>
      <c r="AL70" s="1295" t="s">
        <v>370</v>
      </c>
      <c r="AM70" s="1296"/>
      <c r="AN70" s="1296"/>
      <c r="AO70" s="1296"/>
      <c r="AP70" s="1296"/>
      <c r="AQ70" s="1296"/>
      <c r="AR70" s="1296"/>
      <c r="AS70" s="1296"/>
      <c r="AT70" s="1296"/>
      <c r="AU70" s="1296"/>
      <c r="AV70" s="1296"/>
      <c r="AW70" s="1296"/>
      <c r="AX70" s="1296"/>
      <c r="AY70" s="1296"/>
      <c r="AZ70" s="1376"/>
      <c r="BA70" s="1282"/>
      <c r="BB70" s="1279"/>
      <c r="BC70" s="1279"/>
      <c r="BD70" s="1279"/>
      <c r="BE70" s="1279"/>
      <c r="BF70" s="969" t="s">
        <v>1161</v>
      </c>
      <c r="BG70" s="970"/>
      <c r="BH70" s="971"/>
      <c r="BI70" s="269"/>
      <c r="BJ70" s="269"/>
      <c r="BK70" s="269"/>
      <c r="BL70" s="269"/>
      <c r="BM70" s="269"/>
      <c r="BN70" s="269"/>
      <c r="BO70" s="269"/>
    </row>
    <row r="71" spans="1:67" ht="21.95" customHeight="1">
      <c r="A71" s="1336"/>
      <c r="B71" s="1239"/>
      <c r="C71" s="1237"/>
      <c r="D71" s="1237"/>
      <c r="E71" s="1237"/>
      <c r="F71" s="1237"/>
      <c r="G71" s="1237"/>
      <c r="H71" s="1237"/>
      <c r="I71" s="1237"/>
      <c r="J71" s="1238"/>
      <c r="K71" s="1346"/>
      <c r="L71" s="1347"/>
      <c r="M71" s="1347"/>
      <c r="N71" s="1348"/>
      <c r="O71" s="1243"/>
      <c r="P71" s="1244"/>
      <c r="Q71" s="1244"/>
      <c r="R71" s="1245"/>
      <c r="S71" s="1243"/>
      <c r="T71" s="1244"/>
      <c r="U71" s="1244"/>
      <c r="V71" s="1245"/>
      <c r="W71" s="1243"/>
      <c r="X71" s="1244"/>
      <c r="Y71" s="1244"/>
      <c r="Z71" s="1245"/>
      <c r="AA71" s="1236"/>
      <c r="AB71" s="1237"/>
      <c r="AC71" s="1237"/>
      <c r="AD71" s="1237"/>
      <c r="AE71" s="1238"/>
      <c r="AF71" s="1270" t="s">
        <v>1211</v>
      </c>
      <c r="AG71" s="1271"/>
      <c r="AH71" s="1271"/>
      <c r="AI71" s="1271"/>
      <c r="AJ71" s="1271"/>
      <c r="AK71" s="1264"/>
      <c r="AL71" s="1266" t="s">
        <v>1205</v>
      </c>
      <c r="AM71" s="1267"/>
      <c r="AN71" s="1267"/>
      <c r="AO71" s="1267"/>
      <c r="AP71" s="1267"/>
      <c r="AQ71" s="1267"/>
      <c r="AR71" s="1267"/>
      <c r="AS71" s="1267"/>
      <c r="AT71" s="1267"/>
      <c r="AU71" s="1267"/>
      <c r="AV71" s="1267"/>
      <c r="AW71" s="1267"/>
      <c r="AX71" s="1267"/>
      <c r="AY71" s="1267"/>
      <c r="AZ71" s="1268"/>
      <c r="BA71" s="1266"/>
      <c r="BB71" s="1360"/>
      <c r="BC71" s="1360"/>
      <c r="BD71" s="1360"/>
      <c r="BE71" s="1360"/>
      <c r="BF71" s="949" t="s">
        <v>1151</v>
      </c>
      <c r="BG71" s="950"/>
      <c r="BH71" s="951"/>
      <c r="BI71" s="269"/>
      <c r="BJ71" s="269"/>
      <c r="BK71" s="269"/>
      <c r="BL71" s="269"/>
      <c r="BM71" s="269"/>
      <c r="BN71" s="269"/>
      <c r="BO71" s="269"/>
    </row>
    <row r="72" spans="1:67" ht="21.95" customHeight="1" thickBot="1">
      <c r="A72" s="1336"/>
      <c r="B72" s="1340"/>
      <c r="C72" s="1341"/>
      <c r="D72" s="1341"/>
      <c r="E72" s="1341"/>
      <c r="F72" s="1341"/>
      <c r="G72" s="1341"/>
      <c r="H72" s="1341"/>
      <c r="I72" s="1341"/>
      <c r="J72" s="1342"/>
      <c r="K72" s="1349"/>
      <c r="L72" s="1350"/>
      <c r="M72" s="1350"/>
      <c r="N72" s="1351"/>
      <c r="O72" s="1355"/>
      <c r="P72" s="1356"/>
      <c r="Q72" s="1356"/>
      <c r="R72" s="1357"/>
      <c r="S72" s="1355"/>
      <c r="T72" s="1356"/>
      <c r="U72" s="1356"/>
      <c r="V72" s="1357"/>
      <c r="W72" s="1355"/>
      <c r="X72" s="1356"/>
      <c r="Y72" s="1356"/>
      <c r="Z72" s="1357"/>
      <c r="AA72" s="1385"/>
      <c r="AB72" s="1341"/>
      <c r="AC72" s="1341"/>
      <c r="AD72" s="1341"/>
      <c r="AE72" s="1342"/>
      <c r="AF72" s="1377" t="s">
        <v>1232</v>
      </c>
      <c r="AG72" s="1377"/>
      <c r="AH72" s="1377"/>
      <c r="AI72" s="1377"/>
      <c r="AJ72" s="1377"/>
      <c r="AK72" s="1378"/>
      <c r="AL72" s="1295" t="s">
        <v>370</v>
      </c>
      <c r="AM72" s="1296"/>
      <c r="AN72" s="1296"/>
      <c r="AO72" s="1296"/>
      <c r="AP72" s="1296"/>
      <c r="AQ72" s="1296"/>
      <c r="AR72" s="1296"/>
      <c r="AS72" s="1296"/>
      <c r="AT72" s="1296"/>
      <c r="AU72" s="1296"/>
      <c r="AV72" s="1296"/>
      <c r="AW72" s="1296"/>
      <c r="AX72" s="1296"/>
      <c r="AY72" s="1296"/>
      <c r="AZ72" s="1376"/>
      <c r="BA72" s="1379"/>
      <c r="BB72" s="1380"/>
      <c r="BC72" s="1380"/>
      <c r="BD72" s="1380"/>
      <c r="BE72" s="1381"/>
      <c r="BF72" s="974" t="s">
        <v>1150</v>
      </c>
      <c r="BG72" s="975"/>
      <c r="BH72" s="976"/>
      <c r="BI72" s="269"/>
      <c r="BJ72" s="269"/>
      <c r="BK72" s="269"/>
      <c r="BL72" s="269"/>
      <c r="BM72" s="269"/>
      <c r="BN72" s="269"/>
      <c r="BO72" s="269"/>
    </row>
    <row r="73" spans="1:67" ht="11.25" customHeight="1">
      <c r="A73" s="162"/>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977"/>
      <c r="BF73" s="972"/>
      <c r="BG73" s="973"/>
      <c r="BH73" s="973"/>
      <c r="BI73" s="269"/>
      <c r="BJ73" s="269"/>
      <c r="BK73" s="269"/>
      <c r="BL73" s="269"/>
      <c r="BM73" s="269"/>
      <c r="BN73" s="269"/>
      <c r="BO73" s="269"/>
    </row>
    <row r="74" spans="1:67" ht="21.95" customHeight="1">
      <c r="A74" s="164"/>
      <c r="B74" s="165" t="s">
        <v>1233</v>
      </c>
      <c r="C74" s="164"/>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972"/>
      <c r="BG74" s="973"/>
      <c r="BH74" s="973"/>
      <c r="BI74" s="269"/>
      <c r="BJ74" s="269"/>
      <c r="BK74" s="269"/>
      <c r="BL74" s="269"/>
      <c r="BM74" s="269"/>
      <c r="BN74" s="269"/>
      <c r="BO74" s="269"/>
    </row>
    <row r="75" spans="1:67" ht="9"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978"/>
      <c r="BF75" s="972"/>
      <c r="BG75" s="973"/>
      <c r="BH75" s="973"/>
      <c r="BI75" s="269"/>
      <c r="BJ75" s="269"/>
      <c r="BK75" s="269"/>
      <c r="BL75" s="269"/>
      <c r="BM75" s="269"/>
      <c r="BN75" s="269"/>
      <c r="BO75" s="269"/>
    </row>
    <row r="76" spans="1:67" ht="26.25" customHeight="1">
      <c r="A76" s="167" t="s">
        <v>391</v>
      </c>
      <c r="B76" s="167"/>
      <c r="C76" s="166" t="s">
        <v>1234</v>
      </c>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4"/>
      <c r="BF76" s="972"/>
      <c r="BG76" s="973"/>
      <c r="BH76" s="973"/>
      <c r="BI76" s="269"/>
      <c r="BJ76" s="269"/>
      <c r="BK76" s="269"/>
      <c r="BL76" s="269"/>
      <c r="BM76" s="269"/>
      <c r="BN76" s="269"/>
      <c r="BO76" s="269"/>
    </row>
    <row r="77" spans="1:67" ht="27.75" customHeight="1">
      <c r="A77" s="965" t="s">
        <v>619</v>
      </c>
      <c r="B77" s="966"/>
      <c r="C77" s="166" t="s">
        <v>1235</v>
      </c>
      <c r="BE77" s="979"/>
      <c r="BF77" s="972"/>
      <c r="BG77" s="973"/>
      <c r="BH77" s="973"/>
    </row>
    <row r="78" spans="1:67" ht="22.5" customHeight="1">
      <c r="A78" s="965" t="s">
        <v>617</v>
      </c>
      <c r="B78" s="967"/>
      <c r="C78" s="1382" t="s">
        <v>1236</v>
      </c>
      <c r="D78" s="1382"/>
      <c r="E78" s="1382"/>
      <c r="F78" s="1382"/>
      <c r="G78" s="1382"/>
      <c r="H78" s="1382"/>
      <c r="I78" s="1382"/>
      <c r="J78" s="1382"/>
      <c r="K78" s="1382"/>
      <c r="L78" s="1382"/>
      <c r="M78" s="1382"/>
      <c r="N78" s="1382"/>
      <c r="O78" s="1382"/>
      <c r="P78" s="1382"/>
      <c r="Q78" s="1382"/>
      <c r="R78" s="1382"/>
      <c r="S78" s="1382"/>
      <c r="T78" s="1382"/>
      <c r="U78" s="1382"/>
      <c r="V78" s="1382"/>
      <c r="W78" s="1382"/>
      <c r="X78" s="1382"/>
      <c r="Y78" s="1382"/>
      <c r="Z78" s="1382"/>
      <c r="AA78" s="1382"/>
      <c r="AB78" s="1382"/>
      <c r="AC78" s="1382"/>
      <c r="AD78" s="1382"/>
      <c r="AE78" s="1382"/>
      <c r="AF78" s="1382"/>
      <c r="AG78" s="1382"/>
      <c r="AH78" s="1382"/>
      <c r="AI78" s="1382"/>
      <c r="AJ78" s="1382"/>
      <c r="AK78" s="1382"/>
      <c r="AL78" s="1382"/>
      <c r="AM78" s="1382"/>
      <c r="AN78" s="1382"/>
      <c r="AO78" s="1382"/>
      <c r="AP78" s="1382"/>
      <c r="AQ78" s="1382"/>
      <c r="AR78" s="1382"/>
      <c r="AS78" s="1382"/>
      <c r="AT78" s="1382"/>
      <c r="AU78" s="1382"/>
      <c r="AV78" s="1382"/>
      <c r="AW78" s="1382"/>
      <c r="AX78" s="1382"/>
      <c r="AY78" s="1382"/>
      <c r="AZ78" s="1382"/>
      <c r="BA78" s="1382"/>
      <c r="BB78" s="1382"/>
      <c r="BC78" s="1382"/>
      <c r="BD78" s="1382"/>
      <c r="BE78" s="1382"/>
    </row>
    <row r="79" spans="1:67" ht="19.5" customHeight="1">
      <c r="A79" s="965"/>
      <c r="B79" s="967"/>
      <c r="C79" s="1382"/>
      <c r="D79" s="1382"/>
      <c r="E79" s="1382"/>
      <c r="F79" s="1382"/>
      <c r="G79" s="1382"/>
      <c r="H79" s="1382"/>
      <c r="I79" s="1382"/>
      <c r="J79" s="1382"/>
      <c r="K79" s="1382"/>
      <c r="L79" s="1382"/>
      <c r="M79" s="1382"/>
      <c r="N79" s="1382"/>
      <c r="O79" s="1382"/>
      <c r="P79" s="1382"/>
      <c r="Q79" s="1382"/>
      <c r="R79" s="1382"/>
      <c r="S79" s="1382"/>
      <c r="T79" s="1382"/>
      <c r="U79" s="1382"/>
      <c r="V79" s="1382"/>
      <c r="W79" s="1382"/>
      <c r="X79" s="1382"/>
      <c r="Y79" s="1382"/>
      <c r="Z79" s="1382"/>
      <c r="AA79" s="1382"/>
      <c r="AB79" s="1382"/>
      <c r="AC79" s="1382"/>
      <c r="AD79" s="1382"/>
      <c r="AE79" s="1382"/>
      <c r="AF79" s="1382"/>
      <c r="AG79" s="1382"/>
      <c r="AH79" s="1382"/>
      <c r="AI79" s="1382"/>
      <c r="AJ79" s="1382"/>
      <c r="AK79" s="1382"/>
      <c r="AL79" s="1382"/>
      <c r="AM79" s="1382"/>
      <c r="AN79" s="1382"/>
      <c r="AO79" s="1382"/>
      <c r="AP79" s="1382"/>
      <c r="AQ79" s="1382"/>
      <c r="AR79" s="1382"/>
      <c r="AS79" s="1382"/>
      <c r="AT79" s="1382"/>
      <c r="AU79" s="1382"/>
      <c r="AV79" s="1382"/>
      <c r="AW79" s="1382"/>
      <c r="AX79" s="1382"/>
      <c r="AY79" s="1382"/>
      <c r="AZ79" s="1382"/>
      <c r="BA79" s="1382"/>
      <c r="BB79" s="1382"/>
      <c r="BC79" s="1382"/>
      <c r="BD79" s="1382"/>
      <c r="BE79" s="1382"/>
    </row>
    <row r="80" spans="1:67" ht="27.75" customHeight="1">
      <c r="A80" s="965" t="s">
        <v>618</v>
      </c>
      <c r="B80" s="967"/>
      <c r="C80" s="1383" t="s">
        <v>1237</v>
      </c>
      <c r="D80" s="1383"/>
      <c r="E80" s="1383"/>
      <c r="F80" s="1383"/>
      <c r="G80" s="1383"/>
      <c r="H80" s="1383"/>
      <c r="I80" s="1383"/>
      <c r="J80" s="1383"/>
      <c r="K80" s="1383"/>
      <c r="L80" s="1383"/>
      <c r="M80" s="1383"/>
      <c r="N80" s="1383"/>
      <c r="O80" s="1383"/>
      <c r="P80" s="1383"/>
      <c r="Q80" s="1383"/>
      <c r="R80" s="1383"/>
      <c r="S80" s="1383"/>
      <c r="T80" s="1383"/>
      <c r="U80" s="1383"/>
      <c r="V80" s="1383"/>
      <c r="W80" s="1383"/>
      <c r="X80" s="1383"/>
      <c r="Y80" s="1383"/>
      <c r="Z80" s="1383"/>
      <c r="AA80" s="1383"/>
      <c r="AB80" s="1383"/>
      <c r="AC80" s="1383"/>
      <c r="AD80" s="1383"/>
      <c r="AE80" s="1383"/>
      <c r="AF80" s="1383"/>
      <c r="AG80" s="1383"/>
      <c r="AH80" s="1383"/>
      <c r="AI80" s="1383"/>
      <c r="AJ80" s="1383"/>
      <c r="AK80" s="1383"/>
      <c r="AL80" s="1383"/>
      <c r="AM80" s="1383"/>
      <c r="AN80" s="1383"/>
      <c r="AO80" s="1383"/>
      <c r="AP80" s="1383"/>
      <c r="AQ80" s="1383"/>
      <c r="AR80" s="1383"/>
      <c r="AS80" s="1383"/>
      <c r="AT80" s="1383"/>
      <c r="AU80" s="1383"/>
      <c r="AV80" s="1383"/>
      <c r="AW80" s="1383"/>
      <c r="AX80" s="1383"/>
      <c r="AY80" s="1383"/>
      <c r="AZ80" s="1383"/>
      <c r="BA80" s="1383"/>
      <c r="BB80" s="1383"/>
      <c r="BC80" s="1383"/>
      <c r="BD80" s="1383"/>
    </row>
    <row r="81" spans="1:3">
      <c r="A81" s="968"/>
      <c r="B81" s="968"/>
    </row>
    <row r="82" spans="1:3" ht="27.75" customHeight="1">
      <c r="A82" s="965" t="s">
        <v>615</v>
      </c>
      <c r="B82" s="966"/>
      <c r="C82" s="166" t="s">
        <v>613</v>
      </c>
    </row>
    <row r="83" spans="1:3" ht="27.75" customHeight="1">
      <c r="A83" s="965"/>
      <c r="B83" s="966"/>
      <c r="C83" s="166" t="s">
        <v>614</v>
      </c>
    </row>
  </sheetData>
  <mergeCells count="236">
    <mergeCell ref="C78:BE79"/>
    <mergeCell ref="C80:BD80"/>
    <mergeCell ref="AF70:AK70"/>
    <mergeCell ref="AL70:AZ70"/>
    <mergeCell ref="BA70:BE70"/>
    <mergeCell ref="AF71:AK71"/>
    <mergeCell ref="AL71:AZ71"/>
    <mergeCell ref="BA71:BE71"/>
    <mergeCell ref="AA62:AE72"/>
    <mergeCell ref="AF62:AK62"/>
    <mergeCell ref="AL62:AZ62"/>
    <mergeCell ref="BA62:BE62"/>
    <mergeCell ref="AF63:AK63"/>
    <mergeCell ref="AL63:AZ63"/>
    <mergeCell ref="BA63:BE63"/>
    <mergeCell ref="AF64:AK64"/>
    <mergeCell ref="AL64:AZ64"/>
    <mergeCell ref="BA64:BE64"/>
    <mergeCell ref="AF69:AK69"/>
    <mergeCell ref="AL69:AZ69"/>
    <mergeCell ref="BA69:BE69"/>
    <mergeCell ref="AF67:AK67"/>
    <mergeCell ref="AL67:AZ67"/>
    <mergeCell ref="BA67:BE67"/>
    <mergeCell ref="AF68:AK68"/>
    <mergeCell ref="AL68:AZ68"/>
    <mergeCell ref="BA68:BE68"/>
    <mergeCell ref="AF72:AK72"/>
    <mergeCell ref="AL72:AZ72"/>
    <mergeCell ref="BA72:BE72"/>
    <mergeCell ref="A62:A72"/>
    <mergeCell ref="B62:J72"/>
    <mergeCell ref="K62:N72"/>
    <mergeCell ref="O62:R72"/>
    <mergeCell ref="S62:V72"/>
    <mergeCell ref="W62:Z72"/>
    <mergeCell ref="AF60:AK60"/>
    <mergeCell ref="AL60:AZ60"/>
    <mergeCell ref="BA60:BE60"/>
    <mergeCell ref="AF61:AK61"/>
    <mergeCell ref="AL61:AZ61"/>
    <mergeCell ref="BA61:BE61"/>
    <mergeCell ref="A40:A61"/>
    <mergeCell ref="B40:J61"/>
    <mergeCell ref="K40:N61"/>
    <mergeCell ref="O40:R61"/>
    <mergeCell ref="S40:V61"/>
    <mergeCell ref="W40:Z61"/>
    <mergeCell ref="AF65:AK65"/>
    <mergeCell ref="AL65:AZ65"/>
    <mergeCell ref="BA65:BE65"/>
    <mergeCell ref="AF66:AK66"/>
    <mergeCell ref="AL66:AZ66"/>
    <mergeCell ref="BA66:BE66"/>
    <mergeCell ref="AF58:AK58"/>
    <mergeCell ref="AL58:AZ58"/>
    <mergeCell ref="BA58:BE58"/>
    <mergeCell ref="AF59:AK59"/>
    <mergeCell ref="AL59:AZ59"/>
    <mergeCell ref="BA59:BE59"/>
    <mergeCell ref="AF57:AK57"/>
    <mergeCell ref="AL57:AZ57"/>
    <mergeCell ref="BA57:BE57"/>
    <mergeCell ref="AF55:AK55"/>
    <mergeCell ref="AL55:AZ55"/>
    <mergeCell ref="BA55:BE55"/>
    <mergeCell ref="AF56:AK56"/>
    <mergeCell ref="AL56:AZ56"/>
    <mergeCell ref="BA56:BE56"/>
    <mergeCell ref="AF53:AK53"/>
    <mergeCell ref="AL53:AZ53"/>
    <mergeCell ref="BA53:BE53"/>
    <mergeCell ref="AF54:AK54"/>
    <mergeCell ref="AL54:AZ54"/>
    <mergeCell ref="BA54:BE54"/>
    <mergeCell ref="BA45:BE45"/>
    <mergeCell ref="AF46:AK46"/>
    <mergeCell ref="AL46:AZ46"/>
    <mergeCell ref="BA46:BE46"/>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3:AK43"/>
    <mergeCell ref="AL43:AZ43"/>
    <mergeCell ref="BA43:BE43"/>
    <mergeCell ref="AF44:AK44"/>
    <mergeCell ref="AL44:AZ44"/>
    <mergeCell ref="BA44:BE44"/>
    <mergeCell ref="AA40:AE61"/>
    <mergeCell ref="AF40:AK40"/>
    <mergeCell ref="AL40:AZ40"/>
    <mergeCell ref="BA40:BE40"/>
    <mergeCell ref="AF41:AK41"/>
    <mergeCell ref="AL41:AZ41"/>
    <mergeCell ref="BA41:BE41"/>
    <mergeCell ref="AF42:AK42"/>
    <mergeCell ref="AL42:AZ42"/>
    <mergeCell ref="BA42:BE42"/>
    <mergeCell ref="AF47:AK47"/>
    <mergeCell ref="AL47:AZ47"/>
    <mergeCell ref="BA47:BE47"/>
    <mergeCell ref="AF48:AK48"/>
    <mergeCell ref="AL48:AZ48"/>
    <mergeCell ref="BA48:BE48"/>
    <mergeCell ref="AF45:AK45"/>
    <mergeCell ref="AL45:AZ45"/>
    <mergeCell ref="AF38:AK38"/>
    <mergeCell ref="AL38:AZ38"/>
    <mergeCell ref="BA38:BE38"/>
    <mergeCell ref="AF39:AK39"/>
    <mergeCell ref="AL39:AZ39"/>
    <mergeCell ref="BA39:BE39"/>
    <mergeCell ref="AF36:AK36"/>
    <mergeCell ref="AL36:AZ36"/>
    <mergeCell ref="BA36:BE36"/>
    <mergeCell ref="AF37:AK37"/>
    <mergeCell ref="AL37:AZ37"/>
    <mergeCell ref="BA37:BE37"/>
    <mergeCell ref="AF34:AK34"/>
    <mergeCell ref="AL34:AZ34"/>
    <mergeCell ref="BA34:BE34"/>
    <mergeCell ref="AF35:AK35"/>
    <mergeCell ref="AL35:AZ35"/>
    <mergeCell ref="BA35:BE35"/>
    <mergeCell ref="AF33:AK33"/>
    <mergeCell ref="AL33:AZ33"/>
    <mergeCell ref="BA33:BE33"/>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6:AK16"/>
    <mergeCell ref="AL16:AZ16"/>
    <mergeCell ref="BA16:BE16"/>
    <mergeCell ref="AF13:AK13"/>
    <mergeCell ref="AL13:AZ13"/>
    <mergeCell ref="BA13:BE13"/>
    <mergeCell ref="AF14:AK14"/>
    <mergeCell ref="AL14:AZ14"/>
    <mergeCell ref="BA14:BE14"/>
    <mergeCell ref="AF9:AK9"/>
    <mergeCell ref="AL9:AZ9"/>
    <mergeCell ref="BA9:BE9"/>
    <mergeCell ref="AF10:AK10"/>
    <mergeCell ref="AL10:AZ10"/>
    <mergeCell ref="BA10:BE10"/>
    <mergeCell ref="AF15:AK15"/>
    <mergeCell ref="AL15:AZ15"/>
    <mergeCell ref="BA15:BE15"/>
    <mergeCell ref="AF7:AK7"/>
    <mergeCell ref="AL7:AZ7"/>
    <mergeCell ref="BA7:BE7"/>
    <mergeCell ref="B8:J39"/>
    <mergeCell ref="K8:N39"/>
    <mergeCell ref="O8:R39"/>
    <mergeCell ref="S8:V39"/>
    <mergeCell ref="W8:Z39"/>
    <mergeCell ref="AA8:AE39"/>
    <mergeCell ref="AF8:AK8"/>
    <mergeCell ref="A7:J7"/>
    <mergeCell ref="K7:N7"/>
    <mergeCell ref="O7:R7"/>
    <mergeCell ref="S7:V7"/>
    <mergeCell ref="W7:Z7"/>
    <mergeCell ref="AA7:AE7"/>
    <mergeCell ref="AF11:AK11"/>
    <mergeCell ref="AL11:AZ11"/>
    <mergeCell ref="BA11:BE11"/>
    <mergeCell ref="AF12:AK12"/>
    <mergeCell ref="AL12:AZ12"/>
    <mergeCell ref="BA12:BE12"/>
    <mergeCell ref="AL8:AZ8"/>
    <mergeCell ref="BA8:BE8"/>
    <mergeCell ref="A3:BE3"/>
    <mergeCell ref="B4:J4"/>
    <mergeCell ref="A5:J6"/>
    <mergeCell ref="K5:N6"/>
    <mergeCell ref="O5:R6"/>
    <mergeCell ref="S5:V6"/>
    <mergeCell ref="W5:Z6"/>
    <mergeCell ref="AA5:AE6"/>
    <mergeCell ref="AF5:AZ6"/>
    <mergeCell ref="BA6:BE6"/>
  </mergeCells>
  <phoneticPr fontId="1"/>
  <printOptions horizontalCentered="1"/>
  <pageMargins left="0.15748031496062992" right="0.15748031496062992" top="0.35433070866141736" bottom="0.27559055118110237" header="0.15748031496062992" footer="0.19685039370078741"/>
  <pageSetup paperSize="9" scale="41" orientation="portrait" r:id="rId1"/>
  <headerFooter alignWithMargins="0"/>
  <rowBreaks count="1" manualBreakCount="1">
    <brk id="72" max="5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75"/>
  <sheetViews>
    <sheetView view="pageBreakPreview" zoomScale="85" zoomScaleNormal="85" zoomScaleSheetLayoutView="85" workbookViewId="0">
      <selection activeCell="B1" sqref="B1"/>
    </sheetView>
  </sheetViews>
  <sheetFormatPr defaultColWidth="3.125" defaultRowHeight="13.5"/>
  <cols>
    <col min="1" max="1" width="3.125" style="77"/>
    <col min="2" max="2" width="10.375" style="75" customWidth="1"/>
    <col min="3" max="3" width="3.875" style="75" customWidth="1"/>
    <col min="4" max="4" width="10.625" style="75" customWidth="1"/>
    <col min="5" max="5" width="9" style="75" customWidth="1"/>
    <col min="6" max="33" width="3.125" style="75" customWidth="1"/>
    <col min="34" max="35" width="5.625" style="75" customWidth="1"/>
    <col min="36" max="36" width="6.625" style="75" customWidth="1"/>
    <col min="37" max="37" width="5.625" style="75" customWidth="1"/>
    <col min="38" max="38" width="10.625" style="75" customWidth="1"/>
    <col min="39" max="39" width="6.25" style="75" customWidth="1"/>
    <col min="40" max="40" width="9.625" style="75" customWidth="1"/>
    <col min="41" max="41" width="3.125" style="75"/>
    <col min="42" max="16384" width="3.125" style="77"/>
  </cols>
  <sheetData>
    <row r="1" spans="1:99" ht="14.25" thickBot="1">
      <c r="B1" s="75" t="s">
        <v>259</v>
      </c>
      <c r="D1" s="1470" t="s">
        <v>214</v>
      </c>
      <c r="E1" s="1470"/>
      <c r="F1" s="1470"/>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9.5" customHeight="1" thickBot="1">
      <c r="J2" s="75" t="s">
        <v>1241</v>
      </c>
      <c r="R2" s="1471" t="s">
        <v>131</v>
      </c>
      <c r="S2" s="1472"/>
      <c r="T2" s="1472"/>
      <c r="U2" s="1472"/>
      <c r="V2" s="1472"/>
      <c r="W2" s="1472" t="s">
        <v>1</v>
      </c>
      <c r="X2" s="1472"/>
      <c r="Y2" s="1472"/>
      <c r="Z2" s="1473"/>
      <c r="AA2" s="1474" t="s">
        <v>487</v>
      </c>
      <c r="AB2" s="1475"/>
      <c r="AC2" s="1475"/>
      <c r="AD2" s="1475"/>
      <c r="AE2" s="1475"/>
      <c r="AF2" s="1475"/>
      <c r="AG2" s="1473" t="s">
        <v>62</v>
      </c>
      <c r="AH2" s="1476"/>
      <c r="AI2" s="1477"/>
      <c r="AJ2" s="1467"/>
      <c r="AK2" s="1468"/>
      <c r="AL2" s="1468"/>
      <c r="AM2" s="1468"/>
      <c r="AN2" s="1469"/>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9.5" customHeight="1">
      <c r="B3" s="78" t="s">
        <v>280</v>
      </c>
      <c r="J3" s="1458"/>
      <c r="K3" s="1458"/>
      <c r="L3" s="1458"/>
      <c r="M3" s="77" t="s">
        <v>1239</v>
      </c>
      <c r="N3" s="1458"/>
      <c r="O3" s="1458"/>
      <c r="P3" s="75" t="s">
        <v>1240</v>
      </c>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6.75" customHeight="1" thickBot="1">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19.5" customHeight="1">
      <c r="B5" s="1459" t="s">
        <v>46</v>
      </c>
      <c r="C5" s="1437"/>
      <c r="D5" s="155"/>
      <c r="E5" s="1437" t="s">
        <v>208</v>
      </c>
      <c r="F5" s="1437"/>
      <c r="G5" s="1437"/>
      <c r="H5" s="1437"/>
      <c r="I5" s="1460"/>
      <c r="J5" s="1460"/>
      <c r="K5" s="1460"/>
      <c r="L5" s="1460"/>
      <c r="M5" s="1437" t="s">
        <v>205</v>
      </c>
      <c r="N5" s="1437"/>
      <c r="O5" s="1437"/>
      <c r="P5" s="1437"/>
      <c r="Q5" s="1437"/>
      <c r="R5" s="1437"/>
      <c r="S5" s="1437"/>
      <c r="T5" s="1460"/>
      <c r="U5" s="1460"/>
      <c r="V5" s="1460"/>
      <c r="W5" s="1460"/>
      <c r="X5" s="1461" t="s">
        <v>47</v>
      </c>
      <c r="Y5" s="1462"/>
      <c r="Z5" s="1462"/>
      <c r="AA5" s="1462"/>
      <c r="AB5" s="1462"/>
      <c r="AC5" s="1462"/>
      <c r="AD5" s="1462"/>
      <c r="AE5" s="1462"/>
      <c r="AF5" s="1463" t="s">
        <v>207</v>
      </c>
      <c r="AG5" s="1463"/>
      <c r="AH5" s="1463"/>
      <c r="AI5" s="1464"/>
      <c r="AJ5" s="1464"/>
      <c r="AK5" s="1464"/>
      <c r="AL5" s="107" t="s">
        <v>206</v>
      </c>
      <c r="AM5" s="1465"/>
      <c r="AN5" s="146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19.5" customHeight="1" thickBot="1">
      <c r="B6" s="1451" t="s">
        <v>0</v>
      </c>
      <c r="C6" s="1452"/>
      <c r="D6" s="1453" t="s">
        <v>1145</v>
      </c>
      <c r="E6" s="1453"/>
      <c r="F6" s="1453"/>
      <c r="G6" s="1453"/>
      <c r="H6" s="1453"/>
      <c r="I6" s="1453"/>
      <c r="J6" s="1453"/>
      <c r="K6" s="1453"/>
      <c r="L6" s="1453"/>
      <c r="M6" s="1454"/>
      <c r="N6" s="1455" t="s">
        <v>281</v>
      </c>
      <c r="O6" s="1455"/>
      <c r="P6" s="1455"/>
      <c r="Q6" s="1455"/>
      <c r="R6" s="1455"/>
      <c r="S6" s="1455"/>
      <c r="T6" s="1455"/>
      <c r="U6" s="1455"/>
      <c r="V6" s="1455"/>
      <c r="W6" s="1455"/>
      <c r="X6" s="1452"/>
      <c r="Y6" s="1452"/>
      <c r="Z6" s="1452"/>
      <c r="AA6" s="1452"/>
      <c r="AB6" s="1452"/>
      <c r="AC6" s="1452"/>
      <c r="AD6" s="1452"/>
      <c r="AE6" s="1452"/>
      <c r="AF6" s="1452"/>
      <c r="AG6" s="1452"/>
      <c r="AH6" s="1452"/>
      <c r="AI6" s="1452"/>
      <c r="AJ6" s="1452"/>
      <c r="AK6" s="1452"/>
      <c r="AL6" s="1452"/>
      <c r="AM6" s="1456"/>
      <c r="AN6" s="1457"/>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99" ht="15.95" customHeight="1">
      <c r="B7" s="1442" t="s">
        <v>196</v>
      </c>
      <c r="C7" s="1438" t="s">
        <v>197</v>
      </c>
      <c r="D7" s="1445" t="s">
        <v>21</v>
      </c>
      <c r="E7" s="1448" t="s">
        <v>215</v>
      </c>
      <c r="F7" s="1437" t="s">
        <v>198</v>
      </c>
      <c r="G7" s="1437"/>
      <c r="H7" s="1437"/>
      <c r="I7" s="1437"/>
      <c r="J7" s="1437"/>
      <c r="K7" s="1437"/>
      <c r="L7" s="1437"/>
      <c r="M7" s="1437" t="s">
        <v>199</v>
      </c>
      <c r="N7" s="1437"/>
      <c r="O7" s="1437"/>
      <c r="P7" s="1437"/>
      <c r="Q7" s="1437"/>
      <c r="R7" s="1437"/>
      <c r="S7" s="1437"/>
      <c r="T7" s="1437" t="s">
        <v>200</v>
      </c>
      <c r="U7" s="1437"/>
      <c r="V7" s="1437"/>
      <c r="W7" s="1437"/>
      <c r="X7" s="1437"/>
      <c r="Y7" s="1437"/>
      <c r="Z7" s="1437"/>
      <c r="AA7" s="1437" t="s">
        <v>201</v>
      </c>
      <c r="AB7" s="1437"/>
      <c r="AC7" s="1437"/>
      <c r="AD7" s="1437"/>
      <c r="AE7" s="1437"/>
      <c r="AF7" s="1437"/>
      <c r="AG7" s="1437"/>
      <c r="AH7" s="1438" t="s">
        <v>204</v>
      </c>
      <c r="AI7" s="1438" t="s">
        <v>202</v>
      </c>
      <c r="AJ7" s="1439" t="s">
        <v>223</v>
      </c>
      <c r="AK7" s="1438" t="s">
        <v>203</v>
      </c>
      <c r="AL7" s="1413" t="s">
        <v>282</v>
      </c>
      <c r="AM7" s="1413"/>
      <c r="AN7" s="1414"/>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99" ht="15.95" customHeight="1">
      <c r="B8" s="1443"/>
      <c r="C8" s="1417"/>
      <c r="D8" s="1446"/>
      <c r="E8" s="1449"/>
      <c r="F8" s="82">
        <v>1</v>
      </c>
      <c r="G8" s="82">
        <v>2</v>
      </c>
      <c r="H8" s="82">
        <v>3</v>
      </c>
      <c r="I8" s="82">
        <v>4</v>
      </c>
      <c r="J8" s="82">
        <v>5</v>
      </c>
      <c r="K8" s="82">
        <v>6</v>
      </c>
      <c r="L8" s="82">
        <v>7</v>
      </c>
      <c r="M8" s="82">
        <v>8</v>
      </c>
      <c r="N8" s="82">
        <v>9</v>
      </c>
      <c r="O8" s="82">
        <v>10</v>
      </c>
      <c r="P8" s="82">
        <v>11</v>
      </c>
      <c r="Q8" s="82">
        <v>12</v>
      </c>
      <c r="R8" s="82">
        <v>13</v>
      </c>
      <c r="S8" s="82">
        <v>14</v>
      </c>
      <c r="T8" s="82">
        <v>15</v>
      </c>
      <c r="U8" s="82">
        <v>16</v>
      </c>
      <c r="V8" s="82">
        <v>17</v>
      </c>
      <c r="W8" s="82">
        <v>18</v>
      </c>
      <c r="X8" s="82">
        <v>19</v>
      </c>
      <c r="Y8" s="82">
        <v>20</v>
      </c>
      <c r="Z8" s="82">
        <v>21</v>
      </c>
      <c r="AA8" s="82">
        <v>22</v>
      </c>
      <c r="AB8" s="82">
        <v>23</v>
      </c>
      <c r="AC8" s="82">
        <v>24</v>
      </c>
      <c r="AD8" s="82">
        <v>25</v>
      </c>
      <c r="AE8" s="82">
        <v>26</v>
      </c>
      <c r="AF8" s="82">
        <v>27</v>
      </c>
      <c r="AG8" s="82">
        <v>28</v>
      </c>
      <c r="AH8" s="1417"/>
      <c r="AI8" s="1417"/>
      <c r="AJ8" s="1440"/>
      <c r="AK8" s="1417"/>
      <c r="AL8" s="1415" t="s">
        <v>45</v>
      </c>
      <c r="AM8" s="1417" t="s">
        <v>44</v>
      </c>
      <c r="AN8" s="1419" t="s">
        <v>43</v>
      </c>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99" ht="15.95" customHeight="1" thickBot="1">
      <c r="B9" s="1444"/>
      <c r="C9" s="1418"/>
      <c r="D9" s="1447"/>
      <c r="E9" s="1450"/>
      <c r="F9" s="983" t="e">
        <f>DATE($J$3,$N$3,F8)</f>
        <v>#NUM!</v>
      </c>
      <c r="G9" s="983" t="e">
        <f t="shared" ref="G9:AF9" si="0">DATE($J$3,$N$3,G8)</f>
        <v>#NUM!</v>
      </c>
      <c r="H9" s="983" t="e">
        <f t="shared" si="0"/>
        <v>#NUM!</v>
      </c>
      <c r="I9" s="983" t="e">
        <f t="shared" si="0"/>
        <v>#NUM!</v>
      </c>
      <c r="J9" s="983" t="e">
        <f t="shared" si="0"/>
        <v>#NUM!</v>
      </c>
      <c r="K9" s="983" t="e">
        <f t="shared" si="0"/>
        <v>#NUM!</v>
      </c>
      <c r="L9" s="983" t="e">
        <f t="shared" si="0"/>
        <v>#NUM!</v>
      </c>
      <c r="M9" s="983" t="e">
        <f t="shared" si="0"/>
        <v>#NUM!</v>
      </c>
      <c r="N9" s="983" t="e">
        <f t="shared" si="0"/>
        <v>#NUM!</v>
      </c>
      <c r="O9" s="983" t="e">
        <f t="shared" si="0"/>
        <v>#NUM!</v>
      </c>
      <c r="P9" s="983" t="e">
        <f t="shared" si="0"/>
        <v>#NUM!</v>
      </c>
      <c r="Q9" s="983" t="e">
        <f t="shared" si="0"/>
        <v>#NUM!</v>
      </c>
      <c r="R9" s="983" t="e">
        <f t="shared" si="0"/>
        <v>#NUM!</v>
      </c>
      <c r="S9" s="983" t="e">
        <f t="shared" si="0"/>
        <v>#NUM!</v>
      </c>
      <c r="T9" s="983" t="e">
        <f t="shared" si="0"/>
        <v>#NUM!</v>
      </c>
      <c r="U9" s="983" t="e">
        <f t="shared" si="0"/>
        <v>#NUM!</v>
      </c>
      <c r="V9" s="983" t="e">
        <f t="shared" si="0"/>
        <v>#NUM!</v>
      </c>
      <c r="W9" s="983" t="e">
        <f t="shared" si="0"/>
        <v>#NUM!</v>
      </c>
      <c r="X9" s="983" t="e">
        <f t="shared" si="0"/>
        <v>#NUM!</v>
      </c>
      <c r="Y9" s="983" t="e">
        <f t="shared" si="0"/>
        <v>#NUM!</v>
      </c>
      <c r="Z9" s="983" t="e">
        <f t="shared" si="0"/>
        <v>#NUM!</v>
      </c>
      <c r="AA9" s="983" t="e">
        <f t="shared" si="0"/>
        <v>#NUM!</v>
      </c>
      <c r="AB9" s="983" t="e">
        <f t="shared" si="0"/>
        <v>#NUM!</v>
      </c>
      <c r="AC9" s="983" t="e">
        <f t="shared" si="0"/>
        <v>#NUM!</v>
      </c>
      <c r="AD9" s="983" t="e">
        <f t="shared" si="0"/>
        <v>#NUM!</v>
      </c>
      <c r="AE9" s="983" t="e">
        <f t="shared" si="0"/>
        <v>#NUM!</v>
      </c>
      <c r="AF9" s="983" t="e">
        <f t="shared" si="0"/>
        <v>#NUM!</v>
      </c>
      <c r="AG9" s="983" t="e">
        <f>DATE($J$3,$N$3,AG8)</f>
        <v>#NUM!</v>
      </c>
      <c r="AH9" s="1418"/>
      <c r="AI9" s="1418"/>
      <c r="AJ9" s="1441"/>
      <c r="AK9" s="1418"/>
      <c r="AL9" s="1416"/>
      <c r="AM9" s="1418"/>
      <c r="AN9" s="1420"/>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99">
      <c r="A10" s="77">
        <v>1</v>
      </c>
      <c r="B10" s="222"/>
      <c r="C10" s="223"/>
      <c r="D10" s="224"/>
      <c r="E10" s="223"/>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3"/>
      <c r="AI10" s="223"/>
      <c r="AJ10" s="226"/>
      <c r="AK10" s="226"/>
      <c r="AL10" s="227"/>
      <c r="AM10" s="223"/>
      <c r="AN10" s="228"/>
    </row>
    <row r="11" spans="1:99">
      <c r="A11" s="77">
        <v>2</v>
      </c>
      <c r="B11" s="229"/>
      <c r="C11" s="230"/>
      <c r="D11" s="231"/>
      <c r="E11" s="230"/>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0"/>
      <c r="AI11" s="230"/>
      <c r="AJ11" s="230"/>
      <c r="AK11" s="233"/>
      <c r="AL11" s="234"/>
      <c r="AM11" s="230"/>
      <c r="AN11" s="235"/>
    </row>
    <row r="12" spans="1:99">
      <c r="A12" s="77">
        <v>3</v>
      </c>
      <c r="B12" s="229"/>
      <c r="C12" s="230"/>
      <c r="D12" s="231"/>
      <c r="E12" s="230"/>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0"/>
      <c r="AI12" s="230"/>
      <c r="AJ12" s="230"/>
      <c r="AK12" s="233"/>
      <c r="AL12" s="234"/>
      <c r="AM12" s="230"/>
      <c r="AN12" s="235"/>
    </row>
    <row r="13" spans="1:99">
      <c r="A13" s="77">
        <v>4</v>
      </c>
      <c r="B13" s="229"/>
      <c r="C13" s="230"/>
      <c r="D13" s="231"/>
      <c r="E13" s="230"/>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0"/>
      <c r="AI13" s="230"/>
      <c r="AJ13" s="230"/>
      <c r="AK13" s="233"/>
      <c r="AL13" s="234"/>
      <c r="AM13" s="230"/>
      <c r="AN13" s="235"/>
    </row>
    <row r="14" spans="1:99">
      <c r="A14" s="77">
        <v>5</v>
      </c>
      <c r="B14" s="229"/>
      <c r="C14" s="230"/>
      <c r="D14" s="231"/>
      <c r="E14" s="230"/>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0"/>
      <c r="AI14" s="230"/>
      <c r="AJ14" s="230"/>
      <c r="AK14" s="233"/>
      <c r="AL14" s="234"/>
      <c r="AM14" s="230"/>
      <c r="AN14" s="235"/>
    </row>
    <row r="15" spans="1:99">
      <c r="A15" s="77">
        <v>6</v>
      </c>
      <c r="B15" s="229"/>
      <c r="C15" s="230"/>
      <c r="D15" s="231"/>
      <c r="E15" s="230"/>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0"/>
      <c r="AI15" s="230"/>
      <c r="AJ15" s="230"/>
      <c r="AK15" s="233"/>
      <c r="AL15" s="234"/>
      <c r="AM15" s="230"/>
      <c r="AN15" s="235"/>
    </row>
    <row r="16" spans="1:99">
      <c r="A16" s="77">
        <v>7</v>
      </c>
      <c r="B16" s="229"/>
      <c r="C16" s="230"/>
      <c r="D16" s="231"/>
      <c r="E16" s="230"/>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0"/>
      <c r="AI16" s="230"/>
      <c r="AJ16" s="230"/>
      <c r="AK16" s="233"/>
      <c r="AL16" s="234"/>
      <c r="AM16" s="230"/>
      <c r="AN16" s="235"/>
    </row>
    <row r="17" spans="1:41">
      <c r="A17" s="77">
        <v>8</v>
      </c>
      <c r="B17" s="229"/>
      <c r="C17" s="230"/>
      <c r="D17" s="231"/>
      <c r="E17" s="230"/>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0"/>
      <c r="AI17" s="230"/>
      <c r="AJ17" s="230"/>
      <c r="AK17" s="233"/>
      <c r="AL17" s="234"/>
      <c r="AM17" s="230"/>
      <c r="AN17" s="235"/>
    </row>
    <row r="18" spans="1:41">
      <c r="A18" s="77">
        <v>9</v>
      </c>
      <c r="B18" s="229"/>
      <c r="C18" s="230"/>
      <c r="D18" s="231"/>
      <c r="E18" s="230"/>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0"/>
      <c r="AI18" s="230"/>
      <c r="AJ18" s="230"/>
      <c r="AK18" s="233"/>
      <c r="AL18" s="234"/>
      <c r="AM18" s="230"/>
      <c r="AN18" s="235"/>
    </row>
    <row r="19" spans="1:41">
      <c r="A19" s="77">
        <v>10</v>
      </c>
      <c r="B19" s="229"/>
      <c r="C19" s="230"/>
      <c r="D19" s="231"/>
      <c r="E19" s="230"/>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0"/>
      <c r="AI19" s="230"/>
      <c r="AJ19" s="230"/>
      <c r="AK19" s="233"/>
      <c r="AL19" s="234"/>
      <c r="AM19" s="230"/>
      <c r="AN19" s="235"/>
    </row>
    <row r="20" spans="1:41">
      <c r="A20" s="77">
        <v>11</v>
      </c>
      <c r="B20" s="229"/>
      <c r="C20" s="230"/>
      <c r="D20" s="231"/>
      <c r="E20" s="230"/>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0"/>
      <c r="AI20" s="230"/>
      <c r="AJ20" s="230"/>
      <c r="AK20" s="233"/>
      <c r="AL20" s="234"/>
      <c r="AM20" s="230"/>
      <c r="AN20" s="235"/>
    </row>
    <row r="21" spans="1:41">
      <c r="A21" s="77">
        <v>12</v>
      </c>
      <c r="B21" s="229"/>
      <c r="C21" s="230"/>
      <c r="D21" s="231"/>
      <c r="E21" s="230"/>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0"/>
      <c r="AI21" s="230"/>
      <c r="AJ21" s="230"/>
      <c r="AK21" s="233"/>
      <c r="AL21" s="234"/>
      <c r="AM21" s="230"/>
      <c r="AN21" s="235"/>
      <c r="AO21" s="77"/>
    </row>
    <row r="22" spans="1:41">
      <c r="A22" s="77">
        <v>13</v>
      </c>
      <c r="B22" s="229"/>
      <c r="C22" s="230"/>
      <c r="D22" s="231"/>
      <c r="E22" s="230"/>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0"/>
      <c r="AI22" s="230"/>
      <c r="AJ22" s="230"/>
      <c r="AK22" s="233"/>
      <c r="AL22" s="234"/>
      <c r="AM22" s="230"/>
      <c r="AN22" s="235"/>
    </row>
    <row r="23" spans="1:41">
      <c r="A23" s="77">
        <v>14</v>
      </c>
      <c r="B23" s="229"/>
      <c r="C23" s="230"/>
      <c r="D23" s="231"/>
      <c r="E23" s="230"/>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0"/>
      <c r="AI23" s="230"/>
      <c r="AJ23" s="230"/>
      <c r="AK23" s="233"/>
      <c r="AL23" s="234"/>
      <c r="AM23" s="230"/>
      <c r="AN23" s="235"/>
    </row>
    <row r="24" spans="1:41">
      <c r="A24" s="77">
        <v>15</v>
      </c>
      <c r="B24" s="229"/>
      <c r="C24" s="230"/>
      <c r="D24" s="231"/>
      <c r="E24" s="230"/>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0"/>
      <c r="AI24" s="230"/>
      <c r="AJ24" s="230"/>
      <c r="AK24" s="233"/>
      <c r="AL24" s="234"/>
      <c r="AM24" s="230"/>
      <c r="AN24" s="235"/>
    </row>
    <row r="25" spans="1:41">
      <c r="A25" s="77">
        <v>16</v>
      </c>
      <c r="B25" s="229"/>
      <c r="C25" s="230"/>
      <c r="D25" s="231"/>
      <c r="E25" s="230"/>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0"/>
      <c r="AI25" s="230"/>
      <c r="AJ25" s="230"/>
      <c r="AK25" s="233"/>
      <c r="AL25" s="234"/>
      <c r="AM25" s="230"/>
      <c r="AN25" s="235"/>
    </row>
    <row r="26" spans="1:41">
      <c r="A26" s="77">
        <v>17</v>
      </c>
      <c r="B26" s="229"/>
      <c r="C26" s="230"/>
      <c r="D26" s="231"/>
      <c r="E26" s="230"/>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0"/>
      <c r="AI26" s="230"/>
      <c r="AJ26" s="230"/>
      <c r="AK26" s="233"/>
      <c r="AL26" s="234"/>
      <c r="AM26" s="230"/>
      <c r="AN26" s="235"/>
    </row>
    <row r="27" spans="1:41">
      <c r="A27" s="77">
        <v>18</v>
      </c>
      <c r="B27" s="229"/>
      <c r="C27" s="230"/>
      <c r="D27" s="231"/>
      <c r="E27" s="230"/>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0"/>
      <c r="AI27" s="230"/>
      <c r="AJ27" s="230"/>
      <c r="AK27" s="233"/>
      <c r="AL27" s="234"/>
      <c r="AM27" s="230"/>
      <c r="AN27" s="235"/>
    </row>
    <row r="28" spans="1:41">
      <c r="A28" s="77">
        <v>19</v>
      </c>
      <c r="B28" s="229"/>
      <c r="C28" s="230"/>
      <c r="D28" s="231"/>
      <c r="E28" s="230"/>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0"/>
      <c r="AI28" s="230"/>
      <c r="AJ28" s="230"/>
      <c r="AK28" s="233"/>
      <c r="AL28" s="234"/>
      <c r="AM28" s="230"/>
      <c r="AN28" s="235"/>
    </row>
    <row r="29" spans="1:41">
      <c r="A29" s="77">
        <v>20</v>
      </c>
      <c r="B29" s="229"/>
      <c r="C29" s="230"/>
      <c r="D29" s="231"/>
      <c r="E29" s="230"/>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0"/>
      <c r="AI29" s="230"/>
      <c r="AJ29" s="230"/>
      <c r="AK29" s="233"/>
      <c r="AL29" s="234"/>
      <c r="AM29" s="230"/>
      <c r="AN29" s="235"/>
    </row>
    <row r="30" spans="1:41">
      <c r="A30" s="77">
        <v>21</v>
      </c>
      <c r="B30" s="229"/>
      <c r="C30" s="230"/>
      <c r="D30" s="231"/>
      <c r="E30" s="230"/>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0"/>
      <c r="AI30" s="230"/>
      <c r="AJ30" s="230"/>
      <c r="AK30" s="233"/>
      <c r="AL30" s="234"/>
      <c r="AM30" s="230"/>
      <c r="AN30" s="235"/>
    </row>
    <row r="31" spans="1:41" ht="14.25" thickBot="1">
      <c r="A31" s="77">
        <v>22</v>
      </c>
      <c r="B31" s="236"/>
      <c r="C31" s="237"/>
      <c r="D31" s="238"/>
      <c r="E31" s="237"/>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7"/>
      <c r="AI31" s="237"/>
      <c r="AJ31" s="240"/>
      <c r="AK31" s="240"/>
      <c r="AL31" s="241"/>
      <c r="AM31" s="237"/>
      <c r="AN31" s="242"/>
    </row>
    <row r="32" spans="1:41" ht="6.75" customHeight="1">
      <c r="B32" s="81"/>
      <c r="C32" s="81"/>
      <c r="D32" s="81"/>
      <c r="E32" s="81"/>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81"/>
      <c r="AI32" s="81"/>
      <c r="AJ32" s="81"/>
      <c r="AK32" s="81"/>
      <c r="AL32" s="81"/>
      <c r="AM32" s="81"/>
      <c r="AN32" s="81"/>
    </row>
    <row r="33" spans="2:40">
      <c r="B33" s="100" t="s">
        <v>283</v>
      </c>
      <c r="D33" s="115" t="s">
        <v>300</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row>
    <row r="34" spans="2:40">
      <c r="B34" s="101"/>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row>
    <row r="35" spans="2:40">
      <c r="B35" s="100" t="s">
        <v>284</v>
      </c>
      <c r="D35" s="75" t="s">
        <v>285</v>
      </c>
    </row>
    <row r="36" spans="2:40" ht="6.75" customHeight="1" thickBot="1">
      <c r="B36" s="79"/>
    </row>
    <row r="37" spans="2:40" ht="13.5" customHeight="1">
      <c r="B37" s="1424" t="s">
        <v>216</v>
      </c>
      <c r="C37" s="1427" t="s">
        <v>1242</v>
      </c>
      <c r="D37" s="1428"/>
      <c r="E37" s="1433" t="s">
        <v>286</v>
      </c>
      <c r="G37" s="102" t="s">
        <v>48</v>
      </c>
      <c r="H37" s="1436" t="s">
        <v>220</v>
      </c>
      <c r="I37" s="1436"/>
      <c r="J37" s="1436"/>
      <c r="K37" s="1436"/>
      <c r="L37" s="1436"/>
      <c r="M37" s="1436"/>
      <c r="N37" s="1436"/>
      <c r="O37" s="1436"/>
      <c r="P37" s="1436"/>
      <c r="Q37" s="1436"/>
      <c r="R37" s="1436"/>
      <c r="S37" s="1436"/>
      <c r="T37" s="1436"/>
      <c r="U37" s="1436"/>
      <c r="V37" s="1436"/>
      <c r="W37" s="1436"/>
      <c r="X37" s="1436"/>
      <c r="Y37" s="1436"/>
      <c r="Z37" s="1436"/>
      <c r="AA37" s="1436"/>
      <c r="AB37" s="1436"/>
      <c r="AC37" s="1436"/>
      <c r="AD37" s="1436"/>
      <c r="AE37" s="1436"/>
      <c r="AF37" s="1436"/>
      <c r="AG37" s="1436"/>
      <c r="AH37" s="1436"/>
      <c r="AI37" s="1436"/>
      <c r="AJ37" s="1436"/>
      <c r="AK37" s="1436"/>
      <c r="AL37" s="1436"/>
      <c r="AM37" s="1436"/>
      <c r="AN37" s="1436"/>
    </row>
    <row r="38" spans="2:40" ht="13.5" customHeight="1">
      <c r="B38" s="1425"/>
      <c r="C38" s="1429"/>
      <c r="D38" s="1430"/>
      <c r="E38" s="1434"/>
      <c r="G38" s="79"/>
      <c r="H38" s="1436"/>
      <c r="I38" s="1436"/>
      <c r="J38" s="1436"/>
      <c r="K38" s="1436"/>
      <c r="L38" s="1436"/>
      <c r="M38" s="1436"/>
      <c r="N38" s="1436"/>
      <c r="O38" s="1436"/>
      <c r="P38" s="1436"/>
      <c r="Q38" s="1436"/>
      <c r="R38" s="1436"/>
      <c r="S38" s="1436"/>
      <c r="T38" s="1436"/>
      <c r="U38" s="1436"/>
      <c r="V38" s="1436"/>
      <c r="W38" s="1436"/>
      <c r="X38" s="1436"/>
      <c r="Y38" s="1436"/>
      <c r="Z38" s="1436"/>
      <c r="AA38" s="1436"/>
      <c r="AB38" s="1436"/>
      <c r="AC38" s="1436"/>
      <c r="AD38" s="1436"/>
      <c r="AE38" s="1436"/>
      <c r="AF38" s="1436"/>
      <c r="AG38" s="1436"/>
      <c r="AH38" s="1436"/>
      <c r="AI38" s="1436"/>
      <c r="AJ38" s="1436"/>
      <c r="AK38" s="1436"/>
      <c r="AL38" s="1436"/>
      <c r="AM38" s="1436"/>
      <c r="AN38" s="1436"/>
    </row>
    <row r="39" spans="2:40" ht="13.5" customHeight="1" thickBot="1">
      <c r="B39" s="1426"/>
      <c r="C39" s="1431"/>
      <c r="D39" s="1432"/>
      <c r="E39" s="1435"/>
      <c r="G39" s="79"/>
      <c r="H39" s="1436"/>
      <c r="I39" s="1436"/>
      <c r="J39" s="1436"/>
      <c r="K39" s="1436"/>
      <c r="L39" s="1436"/>
      <c r="M39" s="1436"/>
      <c r="N39" s="1436"/>
      <c r="O39" s="1436"/>
      <c r="P39" s="1436"/>
      <c r="Q39" s="1436"/>
      <c r="R39" s="1436"/>
      <c r="S39" s="1436"/>
      <c r="T39" s="1436"/>
      <c r="U39" s="1436"/>
      <c r="V39" s="1436"/>
      <c r="W39" s="1436"/>
      <c r="X39" s="1436"/>
      <c r="Y39" s="1436"/>
      <c r="Z39" s="1436"/>
      <c r="AA39" s="1436"/>
      <c r="AB39" s="1436"/>
      <c r="AC39" s="1436"/>
      <c r="AD39" s="1436"/>
      <c r="AE39" s="1436"/>
      <c r="AF39" s="1436"/>
      <c r="AG39" s="1436"/>
      <c r="AH39" s="1436"/>
      <c r="AI39" s="1436"/>
      <c r="AJ39" s="1436"/>
      <c r="AK39" s="1436"/>
      <c r="AL39" s="1436"/>
      <c r="AM39" s="1436"/>
      <c r="AN39" s="1436"/>
    </row>
    <row r="40" spans="2:40" ht="13.5" customHeight="1">
      <c r="B40" s="103" t="s">
        <v>52</v>
      </c>
      <c r="C40" s="1421"/>
      <c r="D40" s="1422"/>
      <c r="E40" s="109">
        <f>C40/2.5</f>
        <v>0</v>
      </c>
      <c r="G40" s="79" t="s">
        <v>49</v>
      </c>
      <c r="H40" s="75" t="s">
        <v>221</v>
      </c>
    </row>
    <row r="41" spans="2:40" ht="13.5" customHeight="1">
      <c r="B41" s="80" t="s">
        <v>53</v>
      </c>
      <c r="C41" s="1402"/>
      <c r="D41" s="1412"/>
      <c r="E41" s="110">
        <f>C41/4</f>
        <v>0</v>
      </c>
      <c r="G41" s="79" t="s">
        <v>50</v>
      </c>
      <c r="H41" s="1423" t="s">
        <v>287</v>
      </c>
      <c r="I41" s="1423"/>
      <c r="J41" s="1423"/>
      <c r="K41" s="1423"/>
      <c r="L41" s="1423"/>
      <c r="M41" s="1423"/>
      <c r="N41" s="1423"/>
      <c r="O41" s="1423"/>
      <c r="P41" s="1423"/>
      <c r="Q41" s="1423"/>
      <c r="R41" s="1423"/>
      <c r="S41" s="1423"/>
      <c r="T41" s="1423"/>
      <c r="U41" s="1423"/>
      <c r="V41" s="1423"/>
      <c r="W41" s="1423"/>
      <c r="X41" s="1423"/>
      <c r="Y41" s="1423"/>
      <c r="Z41" s="1423"/>
      <c r="AA41" s="1423"/>
      <c r="AB41" s="1423"/>
      <c r="AC41" s="1423"/>
      <c r="AD41" s="1423"/>
      <c r="AE41" s="1423"/>
      <c r="AF41" s="1423"/>
      <c r="AG41" s="1423"/>
      <c r="AH41" s="1423"/>
      <c r="AI41" s="1423"/>
      <c r="AJ41" s="1423"/>
      <c r="AK41" s="1423"/>
      <c r="AL41" s="1423"/>
      <c r="AM41" s="1423"/>
      <c r="AN41" s="1423"/>
    </row>
    <row r="42" spans="2:40">
      <c r="B42" s="80" t="s">
        <v>54</v>
      </c>
      <c r="C42" s="1402"/>
      <c r="D42" s="1412"/>
      <c r="E42" s="110">
        <f>C42/6</f>
        <v>0</v>
      </c>
      <c r="G42" s="79"/>
      <c r="H42" s="1423"/>
      <c r="I42" s="1423"/>
      <c r="J42" s="1423"/>
      <c r="K42" s="1423"/>
      <c r="L42" s="1423"/>
      <c r="M42" s="1423"/>
      <c r="N42" s="1423"/>
      <c r="O42" s="1423"/>
      <c r="P42" s="1423"/>
      <c r="Q42" s="1423"/>
      <c r="R42" s="1423"/>
      <c r="S42" s="1423"/>
      <c r="T42" s="1423"/>
      <c r="U42" s="1423"/>
      <c r="V42" s="1423"/>
      <c r="W42" s="1423"/>
      <c r="X42" s="1423"/>
      <c r="Y42" s="1423"/>
      <c r="Z42" s="1423"/>
      <c r="AA42" s="1423"/>
      <c r="AB42" s="1423"/>
      <c r="AC42" s="1423"/>
      <c r="AD42" s="1423"/>
      <c r="AE42" s="1423"/>
      <c r="AF42" s="1423"/>
      <c r="AG42" s="1423"/>
      <c r="AH42" s="1423"/>
      <c r="AI42" s="1423"/>
      <c r="AJ42" s="1423"/>
      <c r="AK42" s="1423"/>
      <c r="AL42" s="1423"/>
      <c r="AM42" s="1423"/>
      <c r="AN42" s="1423"/>
    </row>
    <row r="43" spans="2:40">
      <c r="B43" s="80" t="s">
        <v>55</v>
      </c>
      <c r="C43" s="1402"/>
      <c r="D43" s="1412"/>
      <c r="E43" s="110">
        <f>C43/9</f>
        <v>0</v>
      </c>
      <c r="G43" s="79" t="s">
        <v>91</v>
      </c>
      <c r="H43" s="75" t="s">
        <v>217</v>
      </c>
    </row>
    <row r="44" spans="2:40">
      <c r="B44" s="80" t="s">
        <v>56</v>
      </c>
      <c r="C44" s="1402"/>
      <c r="D44" s="1412"/>
      <c r="E44" s="111"/>
      <c r="G44" s="79"/>
    </row>
    <row r="45" spans="2:40">
      <c r="B45" s="1395" t="s">
        <v>209</v>
      </c>
      <c r="C45" s="1396"/>
      <c r="D45" s="1397"/>
      <c r="E45" s="1400"/>
      <c r="G45" s="108" t="s">
        <v>219</v>
      </c>
      <c r="H45" s="76" t="s">
        <v>288</v>
      </c>
      <c r="I45" s="76"/>
      <c r="J45" s="76"/>
      <c r="K45" s="76"/>
      <c r="L45" s="76"/>
      <c r="M45" s="76"/>
      <c r="N45" s="76"/>
      <c r="O45" s="76"/>
      <c r="P45" s="76"/>
      <c r="Q45" s="76"/>
      <c r="R45" s="76"/>
      <c r="S45" s="77"/>
      <c r="T45" s="77"/>
      <c r="U45" s="77"/>
      <c r="V45" s="77"/>
      <c r="W45" s="77"/>
      <c r="X45" s="77"/>
      <c r="Y45" s="77"/>
      <c r="Z45" s="77"/>
      <c r="AA45" s="77"/>
      <c r="AB45" s="77"/>
      <c r="AC45" s="77"/>
      <c r="AD45" s="77"/>
      <c r="AE45" s="77"/>
      <c r="AF45" s="77"/>
      <c r="AG45" s="77"/>
      <c r="AH45" s="77"/>
      <c r="AI45" s="77"/>
      <c r="AJ45" s="77"/>
      <c r="AK45" s="77"/>
      <c r="AL45" s="77"/>
      <c r="AM45" s="77"/>
      <c r="AN45" s="77"/>
    </row>
    <row r="46" spans="2:40">
      <c r="B46" s="1395"/>
      <c r="C46" s="1398"/>
      <c r="D46" s="1399"/>
      <c r="E46" s="1401"/>
      <c r="F46" s="77"/>
      <c r="G46" s="104" t="s">
        <v>90</v>
      </c>
      <c r="H46" s="105"/>
      <c r="I46" s="105"/>
      <c r="J46" s="105"/>
      <c r="K46" s="105"/>
      <c r="L46" s="105"/>
      <c r="M46" s="105"/>
      <c r="N46" s="105"/>
      <c r="O46" s="105"/>
      <c r="P46" s="105"/>
      <c r="Q46" s="105"/>
      <c r="R46" s="105"/>
      <c r="S46" s="105"/>
      <c r="T46" s="105"/>
      <c r="U46" s="105"/>
      <c r="V46" s="105"/>
      <c r="W46" s="105"/>
      <c r="X46" s="105"/>
      <c r="Y46" s="105"/>
      <c r="Z46" s="105"/>
      <c r="AA46" s="105"/>
      <c r="AB46" s="105"/>
      <c r="AC46" s="1402"/>
      <c r="AD46" s="1403"/>
      <c r="AE46" s="106" t="s">
        <v>57</v>
      </c>
      <c r="AF46" s="77"/>
      <c r="AG46" s="77"/>
      <c r="AH46" s="77"/>
      <c r="AI46" s="77"/>
      <c r="AJ46" s="77"/>
      <c r="AK46" s="77"/>
      <c r="AL46" s="77"/>
      <c r="AM46" s="77"/>
      <c r="AN46" s="77"/>
    </row>
    <row r="47" spans="2:40" ht="13.5" customHeight="1">
      <c r="B47" s="1395" t="s">
        <v>210</v>
      </c>
      <c r="C47" s="1405">
        <f>SUM(C40:C46)</f>
        <v>0</v>
      </c>
      <c r="D47" s="1406"/>
      <c r="E47" s="1409">
        <f>ROUNDUP(SUM(E40:E43),1)</f>
        <v>0</v>
      </c>
      <c r="F47" s="77"/>
      <c r="G47" s="77"/>
      <c r="H47" s="1411" t="s">
        <v>211</v>
      </c>
      <c r="I47" s="1411"/>
      <c r="J47" s="1411"/>
      <c r="K47" s="1411"/>
      <c r="L47" s="1411"/>
      <c r="M47" s="1411"/>
      <c r="N47" s="1411"/>
      <c r="O47" s="1411"/>
      <c r="P47" s="1411"/>
      <c r="Q47" s="1411"/>
      <c r="R47" s="1411"/>
      <c r="S47" s="1411"/>
      <c r="T47" s="1411"/>
      <c r="U47" s="1411"/>
      <c r="V47" s="1411"/>
      <c r="W47" s="1411"/>
      <c r="X47" s="1411"/>
      <c r="Y47" s="1411"/>
      <c r="Z47" s="1411"/>
      <c r="AA47" s="1411"/>
      <c r="AB47" s="1411"/>
      <c r="AC47" s="1411"/>
      <c r="AD47" s="1411"/>
      <c r="AE47" s="1411"/>
      <c r="AF47" s="1411"/>
      <c r="AG47" s="1411"/>
      <c r="AH47" s="1411"/>
      <c r="AI47" s="1411"/>
      <c r="AJ47" s="1411"/>
      <c r="AK47" s="1411"/>
      <c r="AL47" s="1411"/>
      <c r="AM47" s="1411"/>
      <c r="AN47" s="1411"/>
    </row>
    <row r="48" spans="2:40" ht="13.5" customHeight="1" thickBot="1">
      <c r="B48" s="1404"/>
      <c r="C48" s="1407"/>
      <c r="D48" s="1408"/>
      <c r="E48" s="1410"/>
      <c r="F48" s="77"/>
      <c r="G48" s="77"/>
      <c r="H48" s="1411"/>
      <c r="I48" s="1411"/>
      <c r="J48" s="1411"/>
      <c r="K48" s="1411"/>
      <c r="L48" s="1411"/>
      <c r="M48" s="1411"/>
      <c r="N48" s="1411"/>
      <c r="O48" s="1411"/>
      <c r="P48" s="1411"/>
      <c r="Q48" s="1411"/>
      <c r="R48" s="1411"/>
      <c r="S48" s="1411"/>
      <c r="T48" s="1411"/>
      <c r="U48" s="1411"/>
      <c r="V48" s="1411"/>
      <c r="W48" s="1411"/>
      <c r="X48" s="1411"/>
      <c r="Y48" s="1411"/>
      <c r="Z48" s="1411"/>
      <c r="AA48" s="1411"/>
      <c r="AB48" s="1411"/>
      <c r="AC48" s="1411"/>
      <c r="AD48" s="1411"/>
      <c r="AE48" s="1411"/>
      <c r="AF48" s="1411"/>
      <c r="AG48" s="1411"/>
      <c r="AH48" s="1411"/>
      <c r="AI48" s="1411"/>
      <c r="AJ48" s="1411"/>
      <c r="AK48" s="1411"/>
      <c r="AL48" s="1411"/>
      <c r="AM48" s="1411"/>
      <c r="AN48" s="1411"/>
    </row>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sheetData>
  <mergeCells count="55">
    <mergeCell ref="AJ2:AN2"/>
    <mergeCell ref="D1:F1"/>
    <mergeCell ref="R2:V2"/>
    <mergeCell ref="W2:Z2"/>
    <mergeCell ref="AA2:AF2"/>
    <mergeCell ref="AG2:AI2"/>
    <mergeCell ref="B6:C6"/>
    <mergeCell ref="D6:M6"/>
    <mergeCell ref="N6:AL6"/>
    <mergeCell ref="AM6:AN6"/>
    <mergeCell ref="N3:O3"/>
    <mergeCell ref="B5:C5"/>
    <mergeCell ref="E5:H5"/>
    <mergeCell ref="I5:L5"/>
    <mergeCell ref="M5:S5"/>
    <mergeCell ref="T5:W5"/>
    <mergeCell ref="X5:AE5"/>
    <mergeCell ref="AF5:AH5"/>
    <mergeCell ref="AI5:AK5"/>
    <mergeCell ref="AM5:AN5"/>
    <mergeCell ref="J3:L3"/>
    <mergeCell ref="B37:B39"/>
    <mergeCell ref="C37:D39"/>
    <mergeCell ref="E37:E39"/>
    <mergeCell ref="H37:AN39"/>
    <mergeCell ref="T7:Z7"/>
    <mergeCell ref="AA7:AG7"/>
    <mergeCell ref="AH7:AH9"/>
    <mergeCell ref="AI7:AI9"/>
    <mergeCell ref="AJ7:AJ9"/>
    <mergeCell ref="AK7:AK9"/>
    <mergeCell ref="B7:B9"/>
    <mergeCell ref="C7:C9"/>
    <mergeCell ref="D7:D9"/>
    <mergeCell ref="E7:E9"/>
    <mergeCell ref="F7:L7"/>
    <mergeCell ref="M7:S7"/>
    <mergeCell ref="C44:D44"/>
    <mergeCell ref="AL7:AN7"/>
    <mergeCell ref="AL8:AL9"/>
    <mergeCell ref="AM8:AM9"/>
    <mergeCell ref="AN8:AN9"/>
    <mergeCell ref="C40:D40"/>
    <mergeCell ref="C41:D41"/>
    <mergeCell ref="H41:AN42"/>
    <mergeCell ref="C42:D42"/>
    <mergeCell ref="C43:D43"/>
    <mergeCell ref="B45:B46"/>
    <mergeCell ref="C45:D46"/>
    <mergeCell ref="E45:E46"/>
    <mergeCell ref="AC46:AD46"/>
    <mergeCell ref="B47:B48"/>
    <mergeCell ref="C47:D48"/>
    <mergeCell ref="E47:E48"/>
    <mergeCell ref="H47:AN48"/>
  </mergeCells>
  <phoneticPr fontId="1"/>
  <dataValidations count="1">
    <dataValidation type="list" allowBlank="1" showInputMessage="1" showErrorMessage="1" sqref="AA2:AF2" xr:uid="{00000000-0002-0000-0400-000000000000}">
      <formula1>"（選択してください）,介護サービス包括型,外部サービス利用型,日中サービス支援型"</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76"/>
  <sheetViews>
    <sheetView view="pageBreakPreview" zoomScale="85" zoomScaleNormal="85" zoomScaleSheetLayoutView="85" workbookViewId="0">
      <selection activeCell="B1" sqref="B1"/>
    </sheetView>
  </sheetViews>
  <sheetFormatPr defaultColWidth="3.125" defaultRowHeight="13.5"/>
  <cols>
    <col min="1" max="1" width="3.125" style="77"/>
    <col min="2" max="2" width="10.375" style="75" customWidth="1"/>
    <col min="3" max="3" width="3.875" style="75" customWidth="1"/>
    <col min="4" max="4" width="10.625" style="75" customWidth="1"/>
    <col min="5" max="5" width="9" style="75" customWidth="1"/>
    <col min="6" max="33" width="3.125" style="75" customWidth="1"/>
    <col min="34" max="35" width="5.625" style="75" customWidth="1"/>
    <col min="36" max="36" width="6.625" style="75" customWidth="1"/>
    <col min="37" max="37" width="5.625" style="75" customWidth="1"/>
    <col min="38" max="38" width="10.625" style="75" customWidth="1"/>
    <col min="39" max="39" width="6.25" style="75" customWidth="1"/>
    <col min="40" max="40" width="9.625" style="75" customWidth="1"/>
    <col min="41" max="41" width="3.125" style="75"/>
    <col min="42" max="16384" width="3.125" style="77"/>
  </cols>
  <sheetData>
    <row r="1" spans="1:99" ht="14.25" thickBot="1">
      <c r="B1" s="75" t="s">
        <v>367</v>
      </c>
      <c r="D1" s="1470" t="s">
        <v>214</v>
      </c>
      <c r="E1" s="1470"/>
      <c r="F1" s="1470"/>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9.5" customHeight="1">
      <c r="R2" s="1459" t="s">
        <v>131</v>
      </c>
      <c r="S2" s="1437"/>
      <c r="T2" s="1437"/>
      <c r="U2" s="1437"/>
      <c r="V2" s="1437"/>
      <c r="W2" s="1492" t="s">
        <v>1</v>
      </c>
      <c r="X2" s="1492"/>
      <c r="Y2" s="1492"/>
      <c r="Z2" s="1493"/>
      <c r="AA2" s="1494"/>
      <c r="AB2" s="1495"/>
      <c r="AC2" s="1495"/>
      <c r="AD2" s="1495"/>
      <c r="AE2" s="1495"/>
      <c r="AF2" s="1495"/>
      <c r="AG2" s="1437" t="s">
        <v>62</v>
      </c>
      <c r="AH2" s="1437"/>
      <c r="AI2" s="1437"/>
      <c r="AJ2" s="1482"/>
      <c r="AK2" s="1483"/>
      <c r="AL2" s="1483"/>
      <c r="AM2" s="1483"/>
      <c r="AN2" s="1484"/>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9.5" customHeight="1" thickBot="1">
      <c r="K3" s="75" t="s">
        <v>1261</v>
      </c>
      <c r="R3" s="1451"/>
      <c r="S3" s="1452"/>
      <c r="T3" s="1452"/>
      <c r="U3" s="1452"/>
      <c r="V3" s="1452"/>
      <c r="W3" s="1485" t="s">
        <v>228</v>
      </c>
      <c r="X3" s="1485"/>
      <c r="Y3" s="1485"/>
      <c r="Z3" s="1486"/>
      <c r="AA3" s="1487"/>
      <c r="AB3" s="1488"/>
      <c r="AC3" s="1488"/>
      <c r="AD3" s="1488"/>
      <c r="AE3" s="1488"/>
      <c r="AF3" s="1488"/>
      <c r="AG3" s="1452"/>
      <c r="AH3" s="1452"/>
      <c r="AI3" s="1452"/>
      <c r="AJ3" s="1489"/>
      <c r="AK3" s="1490"/>
      <c r="AL3" s="1490"/>
      <c r="AM3" s="1490"/>
      <c r="AN3" s="1491"/>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19.5" customHeight="1">
      <c r="B4" s="78" t="s">
        <v>289</v>
      </c>
      <c r="J4" s="79" t="s">
        <v>493</v>
      </c>
      <c r="K4" s="1478"/>
      <c r="L4" s="1478"/>
      <c r="M4" s="75" t="s">
        <v>212</v>
      </c>
      <c r="N4" s="1478"/>
      <c r="O4" s="1478"/>
      <c r="P4" s="75" t="s">
        <v>213</v>
      </c>
      <c r="Q4" s="75" t="s">
        <v>290</v>
      </c>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6.75" customHeight="1" thickBot="1">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27">
      <c r="B6" s="1459" t="s">
        <v>46</v>
      </c>
      <c r="C6" s="1437"/>
      <c r="D6" s="139" t="s">
        <v>298</v>
      </c>
      <c r="E6" s="1437" t="s">
        <v>208</v>
      </c>
      <c r="F6" s="1437"/>
      <c r="G6" s="1437"/>
      <c r="H6" s="1437"/>
      <c r="I6" s="1479" t="s">
        <v>299</v>
      </c>
      <c r="J6" s="1480"/>
      <c r="K6" s="1480"/>
      <c r="L6" s="1481"/>
      <c r="M6" s="1437" t="s">
        <v>205</v>
      </c>
      <c r="N6" s="1437"/>
      <c r="O6" s="1437"/>
      <c r="P6" s="1437"/>
      <c r="Q6" s="1437"/>
      <c r="R6" s="1437"/>
      <c r="S6" s="1437"/>
      <c r="T6" s="1479" t="s">
        <v>299</v>
      </c>
      <c r="U6" s="1480"/>
      <c r="V6" s="1480"/>
      <c r="W6" s="1481"/>
      <c r="X6" s="1461" t="s">
        <v>47</v>
      </c>
      <c r="Y6" s="1462"/>
      <c r="Z6" s="1462"/>
      <c r="AA6" s="1462"/>
      <c r="AB6" s="1462"/>
      <c r="AC6" s="1462"/>
      <c r="AD6" s="1462"/>
      <c r="AE6" s="1462"/>
      <c r="AF6" s="1463" t="s">
        <v>207</v>
      </c>
      <c r="AG6" s="1463"/>
      <c r="AH6" s="1463"/>
      <c r="AI6" s="1464"/>
      <c r="AJ6" s="1464"/>
      <c r="AK6" s="1464"/>
      <c r="AL6" s="107" t="s">
        <v>206</v>
      </c>
      <c r="AM6" s="1465"/>
      <c r="AN6" s="146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99" ht="19.5" customHeight="1" thickBot="1">
      <c r="B7" s="1451" t="s">
        <v>0</v>
      </c>
      <c r="C7" s="1452"/>
      <c r="D7" s="1453" t="s">
        <v>1145</v>
      </c>
      <c r="E7" s="1453"/>
      <c r="F7" s="1453"/>
      <c r="G7" s="1453"/>
      <c r="H7" s="1453"/>
      <c r="I7" s="1453"/>
      <c r="J7" s="1453"/>
      <c r="K7" s="1453"/>
      <c r="L7" s="1453"/>
      <c r="M7" s="1454"/>
      <c r="N7" s="1455" t="s">
        <v>291</v>
      </c>
      <c r="O7" s="1455"/>
      <c r="P7" s="1455"/>
      <c r="Q7" s="1455"/>
      <c r="R7" s="1455"/>
      <c r="S7" s="1455"/>
      <c r="T7" s="1455"/>
      <c r="U7" s="1455"/>
      <c r="V7" s="1455"/>
      <c r="W7" s="1455"/>
      <c r="X7" s="1452"/>
      <c r="Y7" s="1452"/>
      <c r="Z7" s="1452"/>
      <c r="AA7" s="1452"/>
      <c r="AB7" s="1452"/>
      <c r="AC7" s="1452"/>
      <c r="AD7" s="1452"/>
      <c r="AE7" s="1452"/>
      <c r="AF7" s="1452"/>
      <c r="AG7" s="1452"/>
      <c r="AH7" s="1452"/>
      <c r="AI7" s="1452"/>
      <c r="AJ7" s="1452"/>
      <c r="AK7" s="1452"/>
      <c r="AL7" s="1452"/>
      <c r="AM7" s="1456"/>
      <c r="AN7" s="1457"/>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99" ht="15.95" customHeight="1">
      <c r="B8" s="1442" t="s">
        <v>196</v>
      </c>
      <c r="C8" s="1438" t="s">
        <v>197</v>
      </c>
      <c r="D8" s="1445" t="s">
        <v>21</v>
      </c>
      <c r="E8" s="1448" t="s">
        <v>215</v>
      </c>
      <c r="F8" s="1437" t="s">
        <v>198</v>
      </c>
      <c r="G8" s="1437"/>
      <c r="H8" s="1437"/>
      <c r="I8" s="1437"/>
      <c r="J8" s="1437"/>
      <c r="K8" s="1437"/>
      <c r="L8" s="1437"/>
      <c r="M8" s="1437" t="s">
        <v>199</v>
      </c>
      <c r="N8" s="1437"/>
      <c r="O8" s="1437"/>
      <c r="P8" s="1437"/>
      <c r="Q8" s="1437"/>
      <c r="R8" s="1437"/>
      <c r="S8" s="1437"/>
      <c r="T8" s="1437" t="s">
        <v>200</v>
      </c>
      <c r="U8" s="1437"/>
      <c r="V8" s="1437"/>
      <c r="W8" s="1437"/>
      <c r="X8" s="1437"/>
      <c r="Y8" s="1437"/>
      <c r="Z8" s="1437"/>
      <c r="AA8" s="1437" t="s">
        <v>201</v>
      </c>
      <c r="AB8" s="1437"/>
      <c r="AC8" s="1437"/>
      <c r="AD8" s="1437"/>
      <c r="AE8" s="1437"/>
      <c r="AF8" s="1437"/>
      <c r="AG8" s="1437"/>
      <c r="AH8" s="1438" t="s">
        <v>204</v>
      </c>
      <c r="AI8" s="1438" t="s">
        <v>202</v>
      </c>
      <c r="AJ8" s="1439" t="s">
        <v>223</v>
      </c>
      <c r="AK8" s="1438" t="s">
        <v>203</v>
      </c>
      <c r="AL8" s="1413" t="s">
        <v>292</v>
      </c>
      <c r="AM8" s="1413"/>
      <c r="AN8" s="1414"/>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99" ht="15.95" customHeight="1">
      <c r="B9" s="1443"/>
      <c r="C9" s="1417"/>
      <c r="D9" s="1446"/>
      <c r="E9" s="1449"/>
      <c r="F9" s="82">
        <v>1</v>
      </c>
      <c r="G9" s="82">
        <v>2</v>
      </c>
      <c r="H9" s="82">
        <v>3</v>
      </c>
      <c r="I9" s="82">
        <v>4</v>
      </c>
      <c r="J9" s="82">
        <v>5</v>
      </c>
      <c r="K9" s="82">
        <v>6</v>
      </c>
      <c r="L9" s="82">
        <v>7</v>
      </c>
      <c r="M9" s="82">
        <v>8</v>
      </c>
      <c r="N9" s="82">
        <v>9</v>
      </c>
      <c r="O9" s="82">
        <v>10</v>
      </c>
      <c r="P9" s="82">
        <v>11</v>
      </c>
      <c r="Q9" s="82">
        <v>12</v>
      </c>
      <c r="R9" s="82">
        <v>13</v>
      </c>
      <c r="S9" s="82">
        <v>14</v>
      </c>
      <c r="T9" s="82">
        <v>15</v>
      </c>
      <c r="U9" s="82">
        <v>16</v>
      </c>
      <c r="V9" s="82">
        <v>17</v>
      </c>
      <c r="W9" s="82">
        <v>18</v>
      </c>
      <c r="X9" s="82">
        <v>19</v>
      </c>
      <c r="Y9" s="82">
        <v>20</v>
      </c>
      <c r="Z9" s="82">
        <v>21</v>
      </c>
      <c r="AA9" s="82">
        <v>22</v>
      </c>
      <c r="AB9" s="82">
        <v>23</v>
      </c>
      <c r="AC9" s="82">
        <v>24</v>
      </c>
      <c r="AD9" s="82">
        <v>25</v>
      </c>
      <c r="AE9" s="82">
        <v>26</v>
      </c>
      <c r="AF9" s="82">
        <v>27</v>
      </c>
      <c r="AG9" s="82">
        <v>28</v>
      </c>
      <c r="AH9" s="1417"/>
      <c r="AI9" s="1417"/>
      <c r="AJ9" s="1440"/>
      <c r="AK9" s="1417"/>
      <c r="AL9" s="1415" t="s">
        <v>45</v>
      </c>
      <c r="AM9" s="1417" t="s">
        <v>44</v>
      </c>
      <c r="AN9" s="1419" t="s">
        <v>43</v>
      </c>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99" ht="15.95" customHeight="1" thickBot="1">
      <c r="B10" s="1444"/>
      <c r="C10" s="1418"/>
      <c r="D10" s="1447"/>
      <c r="E10" s="1450"/>
      <c r="F10" s="983" t="e">
        <f>DATE($K$4,$N$4,F9)</f>
        <v>#NUM!</v>
      </c>
      <c r="G10" s="983" t="e">
        <f t="shared" ref="G10:AG10" si="0">DATE($K$4,$N$4,G9)</f>
        <v>#NUM!</v>
      </c>
      <c r="H10" s="983" t="e">
        <f t="shared" si="0"/>
        <v>#NUM!</v>
      </c>
      <c r="I10" s="983" t="e">
        <f t="shared" si="0"/>
        <v>#NUM!</v>
      </c>
      <c r="J10" s="983" t="e">
        <f t="shared" si="0"/>
        <v>#NUM!</v>
      </c>
      <c r="K10" s="983" t="e">
        <f t="shared" si="0"/>
        <v>#NUM!</v>
      </c>
      <c r="L10" s="983" t="e">
        <f t="shared" si="0"/>
        <v>#NUM!</v>
      </c>
      <c r="M10" s="983" t="e">
        <f t="shared" si="0"/>
        <v>#NUM!</v>
      </c>
      <c r="N10" s="983" t="e">
        <f t="shared" si="0"/>
        <v>#NUM!</v>
      </c>
      <c r="O10" s="983" t="e">
        <f t="shared" si="0"/>
        <v>#NUM!</v>
      </c>
      <c r="P10" s="983" t="e">
        <f t="shared" si="0"/>
        <v>#NUM!</v>
      </c>
      <c r="Q10" s="983" t="e">
        <f t="shared" si="0"/>
        <v>#NUM!</v>
      </c>
      <c r="R10" s="983" t="e">
        <f t="shared" si="0"/>
        <v>#NUM!</v>
      </c>
      <c r="S10" s="983" t="e">
        <f t="shared" si="0"/>
        <v>#NUM!</v>
      </c>
      <c r="T10" s="983" t="e">
        <f t="shared" si="0"/>
        <v>#NUM!</v>
      </c>
      <c r="U10" s="983" t="e">
        <f t="shared" si="0"/>
        <v>#NUM!</v>
      </c>
      <c r="V10" s="983" t="e">
        <f t="shared" si="0"/>
        <v>#NUM!</v>
      </c>
      <c r="W10" s="983" t="e">
        <f t="shared" si="0"/>
        <v>#NUM!</v>
      </c>
      <c r="X10" s="983" t="e">
        <f t="shared" si="0"/>
        <v>#NUM!</v>
      </c>
      <c r="Y10" s="983" t="e">
        <f t="shared" si="0"/>
        <v>#NUM!</v>
      </c>
      <c r="Z10" s="983" t="e">
        <f t="shared" si="0"/>
        <v>#NUM!</v>
      </c>
      <c r="AA10" s="983" t="e">
        <f t="shared" si="0"/>
        <v>#NUM!</v>
      </c>
      <c r="AB10" s="983" t="e">
        <f t="shared" si="0"/>
        <v>#NUM!</v>
      </c>
      <c r="AC10" s="983" t="e">
        <f t="shared" si="0"/>
        <v>#NUM!</v>
      </c>
      <c r="AD10" s="983" t="e">
        <f t="shared" si="0"/>
        <v>#NUM!</v>
      </c>
      <c r="AE10" s="983" t="e">
        <f t="shared" si="0"/>
        <v>#NUM!</v>
      </c>
      <c r="AF10" s="983" t="e">
        <f t="shared" si="0"/>
        <v>#NUM!</v>
      </c>
      <c r="AG10" s="983" t="e">
        <f t="shared" si="0"/>
        <v>#NUM!</v>
      </c>
      <c r="AH10" s="1418"/>
      <c r="AI10" s="1418"/>
      <c r="AJ10" s="1441"/>
      <c r="AK10" s="1418"/>
      <c r="AL10" s="1416"/>
      <c r="AM10" s="1418"/>
      <c r="AN10" s="1420"/>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99">
      <c r="A11" s="77">
        <v>1</v>
      </c>
      <c r="B11" s="84"/>
      <c r="C11" s="85"/>
      <c r="D11" s="86"/>
      <c r="E11" s="85"/>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5"/>
      <c r="AI11" s="85"/>
      <c r="AJ11" s="113"/>
      <c r="AK11" s="113"/>
      <c r="AL11" s="88"/>
      <c r="AM11" s="85"/>
      <c r="AN11" s="89"/>
    </row>
    <row r="12" spans="1:99">
      <c r="A12" s="77">
        <v>2</v>
      </c>
      <c r="B12" s="90"/>
      <c r="C12" s="82"/>
      <c r="D12" s="91"/>
      <c r="E12" s="8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82"/>
      <c r="AI12" s="82"/>
      <c r="AJ12" s="82"/>
      <c r="AK12" s="114"/>
      <c r="AL12" s="93"/>
      <c r="AM12" s="82"/>
      <c r="AN12" s="94"/>
    </row>
    <row r="13" spans="1:99">
      <c r="A13" s="77">
        <v>3</v>
      </c>
      <c r="B13" s="90"/>
      <c r="C13" s="82"/>
      <c r="D13" s="91"/>
      <c r="E13" s="8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82"/>
      <c r="AI13" s="82"/>
      <c r="AJ13" s="82"/>
      <c r="AK13" s="114"/>
      <c r="AL13" s="93"/>
      <c r="AM13" s="82"/>
      <c r="AN13" s="94"/>
    </row>
    <row r="14" spans="1:99">
      <c r="A14" s="77">
        <v>4</v>
      </c>
      <c r="B14" s="90"/>
      <c r="C14" s="82"/>
      <c r="D14" s="91"/>
      <c r="E14" s="8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82"/>
      <c r="AI14" s="82"/>
      <c r="AJ14" s="82"/>
      <c r="AK14" s="114"/>
      <c r="AL14" s="93"/>
      <c r="AM14" s="82"/>
      <c r="AN14" s="94"/>
    </row>
    <row r="15" spans="1:99">
      <c r="A15" s="77">
        <v>5</v>
      </c>
      <c r="B15" s="90"/>
      <c r="C15" s="82"/>
      <c r="D15" s="91"/>
      <c r="E15" s="8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82"/>
      <c r="AI15" s="82"/>
      <c r="AJ15" s="82"/>
      <c r="AK15" s="114"/>
      <c r="AL15" s="93"/>
      <c r="AM15" s="82"/>
      <c r="AN15" s="94"/>
    </row>
    <row r="16" spans="1:99">
      <c r="A16" s="77">
        <v>6</v>
      </c>
      <c r="B16" s="90"/>
      <c r="C16" s="82"/>
      <c r="D16" s="91"/>
      <c r="E16" s="8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82"/>
      <c r="AI16" s="82"/>
      <c r="AJ16" s="82"/>
      <c r="AK16" s="114"/>
      <c r="AL16" s="93"/>
      <c r="AM16" s="82"/>
      <c r="AN16" s="94"/>
    </row>
    <row r="17" spans="1:41">
      <c r="A17" s="77">
        <v>7</v>
      </c>
      <c r="B17" s="90"/>
      <c r="C17" s="82"/>
      <c r="D17" s="91"/>
      <c r="E17" s="8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82"/>
      <c r="AI17" s="82"/>
      <c r="AJ17" s="82"/>
      <c r="AK17" s="114"/>
      <c r="AL17" s="93"/>
      <c r="AM17" s="82"/>
      <c r="AN17" s="94"/>
    </row>
    <row r="18" spans="1:41">
      <c r="A18" s="77">
        <v>8</v>
      </c>
      <c r="B18" s="90"/>
      <c r="C18" s="82"/>
      <c r="D18" s="91"/>
      <c r="E18" s="8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82"/>
      <c r="AI18" s="82"/>
      <c r="AJ18" s="82"/>
      <c r="AK18" s="114"/>
      <c r="AL18" s="93"/>
      <c r="AM18" s="82"/>
      <c r="AN18" s="94"/>
    </row>
    <row r="19" spans="1:41">
      <c r="A19" s="77">
        <v>9</v>
      </c>
      <c r="B19" s="90"/>
      <c r="C19" s="82"/>
      <c r="D19" s="91"/>
      <c r="E19" s="8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82"/>
      <c r="AI19" s="82"/>
      <c r="AJ19" s="82"/>
      <c r="AK19" s="114"/>
      <c r="AL19" s="93"/>
      <c r="AM19" s="82"/>
      <c r="AN19" s="94"/>
    </row>
    <row r="20" spans="1:41">
      <c r="A20" s="77">
        <v>10</v>
      </c>
      <c r="B20" s="90"/>
      <c r="C20" s="82"/>
      <c r="D20" s="91"/>
      <c r="E20" s="8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82"/>
      <c r="AI20" s="82"/>
      <c r="AJ20" s="82"/>
      <c r="AK20" s="114"/>
      <c r="AL20" s="93"/>
      <c r="AM20" s="82"/>
      <c r="AN20" s="94"/>
    </row>
    <row r="21" spans="1:41">
      <c r="A21" s="77">
        <v>11</v>
      </c>
      <c r="B21" s="90"/>
      <c r="C21" s="82"/>
      <c r="D21" s="91"/>
      <c r="E21" s="8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82"/>
      <c r="AI21" s="82"/>
      <c r="AJ21" s="82"/>
      <c r="AK21" s="114"/>
      <c r="AL21" s="93"/>
      <c r="AM21" s="82"/>
      <c r="AN21" s="94"/>
    </row>
    <row r="22" spans="1:41">
      <c r="A22" s="77">
        <v>12</v>
      </c>
      <c r="B22" s="90"/>
      <c r="C22" s="82"/>
      <c r="D22" s="91"/>
      <c r="E22" s="8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82"/>
      <c r="AI22" s="82"/>
      <c r="AJ22" s="82"/>
      <c r="AK22" s="114"/>
      <c r="AL22" s="93"/>
      <c r="AM22" s="82"/>
      <c r="AN22" s="94"/>
      <c r="AO22" s="77"/>
    </row>
    <row r="23" spans="1:41">
      <c r="A23" s="77">
        <v>13</v>
      </c>
      <c r="B23" s="90"/>
      <c r="C23" s="82"/>
      <c r="D23" s="91"/>
      <c r="E23" s="8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82"/>
      <c r="AI23" s="82"/>
      <c r="AJ23" s="82"/>
      <c r="AK23" s="114"/>
      <c r="AL23" s="93"/>
      <c r="AM23" s="82"/>
      <c r="AN23" s="94"/>
    </row>
    <row r="24" spans="1:41">
      <c r="A24" s="77">
        <v>14</v>
      </c>
      <c r="B24" s="90"/>
      <c r="C24" s="82"/>
      <c r="D24" s="91"/>
      <c r="E24" s="8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82"/>
      <c r="AI24" s="82"/>
      <c r="AJ24" s="82"/>
      <c r="AK24" s="114"/>
      <c r="AL24" s="93"/>
      <c r="AM24" s="82"/>
      <c r="AN24" s="94"/>
    </row>
    <row r="25" spans="1:41">
      <c r="A25" s="77">
        <v>15</v>
      </c>
      <c r="B25" s="90"/>
      <c r="C25" s="82"/>
      <c r="D25" s="91"/>
      <c r="E25" s="8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82"/>
      <c r="AI25" s="82"/>
      <c r="AJ25" s="82"/>
      <c r="AK25" s="114"/>
      <c r="AL25" s="93"/>
      <c r="AM25" s="82"/>
      <c r="AN25" s="94"/>
    </row>
    <row r="26" spans="1:41">
      <c r="A26" s="77">
        <v>16</v>
      </c>
      <c r="B26" s="90"/>
      <c r="C26" s="82"/>
      <c r="D26" s="91"/>
      <c r="E26" s="8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82"/>
      <c r="AI26" s="82"/>
      <c r="AJ26" s="82"/>
      <c r="AK26" s="114"/>
      <c r="AL26" s="93"/>
      <c r="AM26" s="82"/>
      <c r="AN26" s="94"/>
    </row>
    <row r="27" spans="1:41">
      <c r="A27" s="77">
        <v>17</v>
      </c>
      <c r="B27" s="90"/>
      <c r="C27" s="82"/>
      <c r="D27" s="91"/>
      <c r="E27" s="8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82"/>
      <c r="AI27" s="82"/>
      <c r="AJ27" s="82"/>
      <c r="AK27" s="114"/>
      <c r="AL27" s="93"/>
      <c r="AM27" s="82"/>
      <c r="AN27" s="94"/>
    </row>
    <row r="28" spans="1:41">
      <c r="A28" s="77">
        <v>18</v>
      </c>
      <c r="B28" s="90"/>
      <c r="C28" s="82"/>
      <c r="D28" s="91"/>
      <c r="E28" s="8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82"/>
      <c r="AI28" s="82"/>
      <c r="AJ28" s="82"/>
      <c r="AK28" s="114"/>
      <c r="AL28" s="93"/>
      <c r="AM28" s="82"/>
      <c r="AN28" s="94"/>
    </row>
    <row r="29" spans="1:41">
      <c r="A29" s="77">
        <v>19</v>
      </c>
      <c r="B29" s="90"/>
      <c r="C29" s="82"/>
      <c r="D29" s="91"/>
      <c r="E29" s="8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82"/>
      <c r="AI29" s="82"/>
      <c r="AJ29" s="82"/>
      <c r="AK29" s="114"/>
      <c r="AL29" s="93"/>
      <c r="AM29" s="82"/>
      <c r="AN29" s="94"/>
    </row>
    <row r="30" spans="1:41">
      <c r="A30" s="77">
        <v>20</v>
      </c>
      <c r="B30" s="90"/>
      <c r="C30" s="82"/>
      <c r="D30" s="91"/>
      <c r="E30" s="8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82"/>
      <c r="AI30" s="82"/>
      <c r="AJ30" s="82"/>
      <c r="AK30" s="114"/>
      <c r="AL30" s="93"/>
      <c r="AM30" s="82"/>
      <c r="AN30" s="94"/>
    </row>
    <row r="31" spans="1:41">
      <c r="A31" s="77">
        <v>21</v>
      </c>
      <c r="B31" s="90"/>
      <c r="C31" s="82"/>
      <c r="D31" s="91"/>
      <c r="E31" s="8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82"/>
      <c r="AI31" s="82"/>
      <c r="AJ31" s="82"/>
      <c r="AK31" s="114"/>
      <c r="AL31" s="93"/>
      <c r="AM31" s="82"/>
      <c r="AN31" s="94"/>
    </row>
    <row r="32" spans="1:41" ht="14.25" thickBot="1">
      <c r="A32" s="77">
        <v>22</v>
      </c>
      <c r="B32" s="95"/>
      <c r="C32" s="83"/>
      <c r="D32" s="96"/>
      <c r="E32" s="83"/>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83"/>
      <c r="AI32" s="83"/>
      <c r="AJ32" s="112"/>
      <c r="AK32" s="112"/>
      <c r="AL32" s="98"/>
      <c r="AM32" s="83"/>
      <c r="AN32" s="99"/>
    </row>
    <row r="33" spans="1:99" ht="6.75" customHeight="1">
      <c r="B33" s="81"/>
      <c r="C33" s="81"/>
      <c r="D33" s="81"/>
      <c r="E33" s="81"/>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81"/>
      <c r="AI33" s="81"/>
      <c r="AJ33" s="81"/>
      <c r="AK33" s="81"/>
      <c r="AL33" s="81"/>
      <c r="AM33" s="81"/>
      <c r="AN33" s="81"/>
    </row>
    <row r="34" spans="1:99" s="75" customFormat="1">
      <c r="A34" s="77"/>
      <c r="B34" s="100" t="s">
        <v>293</v>
      </c>
      <c r="D34" s="115" t="s">
        <v>300</v>
      </c>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row>
    <row r="35" spans="1:99" s="75" customFormat="1">
      <c r="A35" s="77"/>
      <c r="B35" s="101"/>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row>
    <row r="36" spans="1:99" s="75" customFormat="1">
      <c r="A36" s="77"/>
      <c r="B36" s="100" t="s">
        <v>294</v>
      </c>
      <c r="D36" s="75" t="s">
        <v>295</v>
      </c>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row>
    <row r="37" spans="1:99" s="75" customFormat="1" ht="6.75" customHeight="1" thickBot="1">
      <c r="A37" s="77"/>
      <c r="B37" s="79"/>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row>
    <row r="38" spans="1:99" s="75" customFormat="1" ht="13.5" customHeight="1">
      <c r="A38" s="77"/>
      <c r="B38" s="1424" t="s">
        <v>216</v>
      </c>
      <c r="C38" s="1427" t="s">
        <v>222</v>
      </c>
      <c r="D38" s="1428"/>
      <c r="E38" s="1433" t="s">
        <v>296</v>
      </c>
      <c r="G38" s="102" t="s">
        <v>48</v>
      </c>
      <c r="H38" s="1436" t="s">
        <v>220</v>
      </c>
      <c r="I38" s="1436"/>
      <c r="J38" s="1436"/>
      <c r="K38" s="1436"/>
      <c r="L38" s="1436"/>
      <c r="M38" s="1436"/>
      <c r="N38" s="1436"/>
      <c r="O38" s="1436"/>
      <c r="P38" s="1436"/>
      <c r="Q38" s="1436"/>
      <c r="R38" s="1436"/>
      <c r="S38" s="1436"/>
      <c r="T38" s="1436"/>
      <c r="U38" s="1436"/>
      <c r="V38" s="1436"/>
      <c r="W38" s="1436"/>
      <c r="X38" s="1436"/>
      <c r="Y38" s="1436"/>
      <c r="Z38" s="1436"/>
      <c r="AA38" s="1436"/>
      <c r="AB38" s="1436"/>
      <c r="AC38" s="1436"/>
      <c r="AD38" s="1436"/>
      <c r="AE38" s="1436"/>
      <c r="AF38" s="1436"/>
      <c r="AG38" s="1436"/>
      <c r="AH38" s="1436"/>
      <c r="AI38" s="1436"/>
      <c r="AJ38" s="1436"/>
      <c r="AK38" s="1436"/>
      <c r="AL38" s="1436"/>
      <c r="AM38" s="1436"/>
      <c r="AN38" s="1436"/>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row>
    <row r="39" spans="1:99" s="75" customFormat="1" ht="13.5" customHeight="1">
      <c r="A39" s="77"/>
      <c r="B39" s="1425"/>
      <c r="C39" s="1429"/>
      <c r="D39" s="1430"/>
      <c r="E39" s="1434"/>
      <c r="G39" s="79"/>
      <c r="H39" s="1436"/>
      <c r="I39" s="1436"/>
      <c r="J39" s="1436"/>
      <c r="K39" s="1436"/>
      <c r="L39" s="1436"/>
      <c r="M39" s="1436"/>
      <c r="N39" s="1436"/>
      <c r="O39" s="1436"/>
      <c r="P39" s="1436"/>
      <c r="Q39" s="1436"/>
      <c r="R39" s="1436"/>
      <c r="S39" s="1436"/>
      <c r="T39" s="1436"/>
      <c r="U39" s="1436"/>
      <c r="V39" s="1436"/>
      <c r="W39" s="1436"/>
      <c r="X39" s="1436"/>
      <c r="Y39" s="1436"/>
      <c r="Z39" s="1436"/>
      <c r="AA39" s="1436"/>
      <c r="AB39" s="1436"/>
      <c r="AC39" s="1436"/>
      <c r="AD39" s="1436"/>
      <c r="AE39" s="1436"/>
      <c r="AF39" s="1436"/>
      <c r="AG39" s="1436"/>
      <c r="AH39" s="1436"/>
      <c r="AI39" s="1436"/>
      <c r="AJ39" s="1436"/>
      <c r="AK39" s="1436"/>
      <c r="AL39" s="1436"/>
      <c r="AM39" s="1436"/>
      <c r="AN39" s="1436"/>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row>
    <row r="40" spans="1:99" s="75" customFormat="1" ht="13.5" customHeight="1" thickBot="1">
      <c r="A40" s="77"/>
      <c r="B40" s="1426"/>
      <c r="C40" s="1431"/>
      <c r="D40" s="1432"/>
      <c r="E40" s="1435"/>
      <c r="G40" s="79"/>
      <c r="H40" s="1436"/>
      <c r="I40" s="1436"/>
      <c r="J40" s="1436"/>
      <c r="K40" s="1436"/>
      <c r="L40" s="1436"/>
      <c r="M40" s="1436"/>
      <c r="N40" s="1436"/>
      <c r="O40" s="1436"/>
      <c r="P40" s="1436"/>
      <c r="Q40" s="1436"/>
      <c r="R40" s="1436"/>
      <c r="S40" s="1436"/>
      <c r="T40" s="1436"/>
      <c r="U40" s="1436"/>
      <c r="V40" s="1436"/>
      <c r="W40" s="1436"/>
      <c r="X40" s="1436"/>
      <c r="Y40" s="1436"/>
      <c r="Z40" s="1436"/>
      <c r="AA40" s="1436"/>
      <c r="AB40" s="1436"/>
      <c r="AC40" s="1436"/>
      <c r="AD40" s="1436"/>
      <c r="AE40" s="1436"/>
      <c r="AF40" s="1436"/>
      <c r="AG40" s="1436"/>
      <c r="AH40" s="1436"/>
      <c r="AI40" s="1436"/>
      <c r="AJ40" s="1436"/>
      <c r="AK40" s="1436"/>
      <c r="AL40" s="1436"/>
      <c r="AM40" s="1436"/>
      <c r="AN40" s="1436"/>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row>
    <row r="41" spans="1:99" s="75" customFormat="1" ht="13.5" customHeight="1">
      <c r="A41" s="77"/>
      <c r="B41" s="103" t="s">
        <v>52</v>
      </c>
      <c r="C41" s="1421"/>
      <c r="D41" s="1422"/>
      <c r="E41" s="109">
        <f>C41/2.5</f>
        <v>0</v>
      </c>
      <c r="G41" s="79" t="s">
        <v>49</v>
      </c>
      <c r="H41" s="75" t="s">
        <v>221</v>
      </c>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row>
    <row r="42" spans="1:99" s="75" customFormat="1" ht="13.5" customHeight="1">
      <c r="A42" s="77"/>
      <c r="B42" s="80" t="s">
        <v>53</v>
      </c>
      <c r="C42" s="1402"/>
      <c r="D42" s="1412"/>
      <c r="E42" s="110">
        <f>C42/4</f>
        <v>0</v>
      </c>
      <c r="G42" s="79" t="s">
        <v>50</v>
      </c>
      <c r="H42" s="1423" t="s">
        <v>287</v>
      </c>
      <c r="I42" s="1423"/>
      <c r="J42" s="1423"/>
      <c r="K42" s="1423"/>
      <c r="L42" s="1423"/>
      <c r="M42" s="1423"/>
      <c r="N42" s="1423"/>
      <c r="O42" s="1423"/>
      <c r="P42" s="1423"/>
      <c r="Q42" s="1423"/>
      <c r="R42" s="1423"/>
      <c r="S42" s="1423"/>
      <c r="T42" s="1423"/>
      <c r="U42" s="1423"/>
      <c r="V42" s="1423"/>
      <c r="W42" s="1423"/>
      <c r="X42" s="1423"/>
      <c r="Y42" s="1423"/>
      <c r="Z42" s="1423"/>
      <c r="AA42" s="1423"/>
      <c r="AB42" s="1423"/>
      <c r="AC42" s="1423"/>
      <c r="AD42" s="1423"/>
      <c r="AE42" s="1423"/>
      <c r="AF42" s="1423"/>
      <c r="AG42" s="1423"/>
      <c r="AH42" s="1423"/>
      <c r="AI42" s="1423"/>
      <c r="AJ42" s="1423"/>
      <c r="AK42" s="1423"/>
      <c r="AL42" s="1423"/>
      <c r="AM42" s="1423"/>
      <c r="AN42" s="1423"/>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row>
    <row r="43" spans="1:99" s="75" customFormat="1">
      <c r="A43" s="77"/>
      <c r="B43" s="80" t="s">
        <v>54</v>
      </c>
      <c r="C43" s="1402"/>
      <c r="D43" s="1412"/>
      <c r="E43" s="110">
        <f>C43/6</f>
        <v>0</v>
      </c>
      <c r="G43" s="79"/>
      <c r="H43" s="1423"/>
      <c r="I43" s="1423"/>
      <c r="J43" s="1423"/>
      <c r="K43" s="1423"/>
      <c r="L43" s="1423"/>
      <c r="M43" s="1423"/>
      <c r="N43" s="1423"/>
      <c r="O43" s="1423"/>
      <c r="P43" s="1423"/>
      <c r="Q43" s="1423"/>
      <c r="R43" s="1423"/>
      <c r="S43" s="1423"/>
      <c r="T43" s="1423"/>
      <c r="U43" s="1423"/>
      <c r="V43" s="1423"/>
      <c r="W43" s="1423"/>
      <c r="X43" s="1423"/>
      <c r="Y43" s="1423"/>
      <c r="Z43" s="1423"/>
      <c r="AA43" s="1423"/>
      <c r="AB43" s="1423"/>
      <c r="AC43" s="1423"/>
      <c r="AD43" s="1423"/>
      <c r="AE43" s="1423"/>
      <c r="AF43" s="1423"/>
      <c r="AG43" s="1423"/>
      <c r="AH43" s="1423"/>
      <c r="AI43" s="1423"/>
      <c r="AJ43" s="1423"/>
      <c r="AK43" s="1423"/>
      <c r="AL43" s="1423"/>
      <c r="AM43" s="1423"/>
      <c r="AN43" s="1423"/>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row>
    <row r="44" spans="1:99" s="75" customFormat="1">
      <c r="A44" s="77"/>
      <c r="B44" s="80" t="s">
        <v>55</v>
      </c>
      <c r="C44" s="1402"/>
      <c r="D44" s="1412"/>
      <c r="E44" s="110">
        <f>C44/9</f>
        <v>0</v>
      </c>
      <c r="G44" s="79" t="s">
        <v>91</v>
      </c>
      <c r="H44" s="75" t="s">
        <v>217</v>
      </c>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row>
    <row r="45" spans="1:99" s="75" customFormat="1">
      <c r="A45" s="77"/>
      <c r="B45" s="80" t="s">
        <v>56</v>
      </c>
      <c r="C45" s="1402"/>
      <c r="D45" s="1412"/>
      <c r="E45" s="111"/>
      <c r="G45" s="79"/>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row>
    <row r="46" spans="1:99" s="75" customFormat="1">
      <c r="A46" s="77"/>
      <c r="B46" s="1395" t="s">
        <v>209</v>
      </c>
      <c r="C46" s="1396"/>
      <c r="D46" s="1397"/>
      <c r="E46" s="1400"/>
      <c r="G46" s="108" t="s">
        <v>219</v>
      </c>
      <c r="H46" s="76" t="s">
        <v>297</v>
      </c>
      <c r="I46" s="76"/>
      <c r="J46" s="76"/>
      <c r="K46" s="76"/>
      <c r="L46" s="76"/>
      <c r="M46" s="76"/>
      <c r="N46" s="76"/>
      <c r="O46" s="76"/>
      <c r="P46" s="76"/>
      <c r="Q46" s="76"/>
      <c r="R46" s="76"/>
      <c r="S46" s="77"/>
      <c r="T46" s="77"/>
      <c r="U46" s="77"/>
      <c r="V46" s="77"/>
      <c r="W46" s="77"/>
      <c r="X46" s="77"/>
      <c r="Y46" s="77"/>
      <c r="Z46" s="77"/>
      <c r="AA46" s="77"/>
      <c r="AB46" s="77"/>
      <c r="AC46" s="77"/>
      <c r="AD46" s="77"/>
      <c r="AE46" s="77"/>
      <c r="AF46" s="77"/>
      <c r="AG46" s="77"/>
      <c r="AH46" s="77"/>
      <c r="AI46" s="77"/>
      <c r="AJ46" s="77"/>
      <c r="AK46" s="77"/>
      <c r="AL46" s="77"/>
      <c r="AM46" s="77"/>
      <c r="AN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row>
    <row r="47" spans="1:99" s="75" customFormat="1">
      <c r="A47" s="77"/>
      <c r="B47" s="1395"/>
      <c r="C47" s="1398"/>
      <c r="D47" s="1399"/>
      <c r="E47" s="1401"/>
      <c r="F47" s="77"/>
      <c r="G47" s="104" t="s">
        <v>90</v>
      </c>
      <c r="H47" s="105"/>
      <c r="I47" s="105"/>
      <c r="J47" s="105"/>
      <c r="K47" s="105"/>
      <c r="L47" s="105"/>
      <c r="M47" s="105"/>
      <c r="N47" s="105"/>
      <c r="O47" s="105"/>
      <c r="P47" s="105"/>
      <c r="Q47" s="105"/>
      <c r="R47" s="105"/>
      <c r="S47" s="105"/>
      <c r="T47" s="105"/>
      <c r="U47" s="105"/>
      <c r="V47" s="105"/>
      <c r="W47" s="105"/>
      <c r="X47" s="105"/>
      <c r="Y47" s="105"/>
      <c r="Z47" s="105"/>
      <c r="AA47" s="105"/>
      <c r="AB47" s="105"/>
      <c r="AC47" s="1402"/>
      <c r="AD47" s="1403"/>
      <c r="AE47" s="106" t="s">
        <v>57</v>
      </c>
      <c r="AF47" s="77"/>
      <c r="AG47" s="77"/>
      <c r="AH47" s="77"/>
      <c r="AI47" s="77"/>
      <c r="AJ47" s="77"/>
      <c r="AK47" s="77"/>
      <c r="AL47" s="77"/>
      <c r="AM47" s="77"/>
      <c r="AN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row>
    <row r="48" spans="1:99" s="75" customFormat="1" ht="13.5" customHeight="1">
      <c r="A48" s="77"/>
      <c r="B48" s="1395" t="s">
        <v>210</v>
      </c>
      <c r="C48" s="1405">
        <f>SUM(C41:C47)</f>
        <v>0</v>
      </c>
      <c r="D48" s="1406"/>
      <c r="E48" s="1409">
        <f>ROUNDUP(SUM(E41:E44),1)</f>
        <v>0</v>
      </c>
      <c r="F48" s="77"/>
      <c r="G48" s="77"/>
      <c r="H48" s="1411" t="s">
        <v>211</v>
      </c>
      <c r="I48" s="1411"/>
      <c r="J48" s="1411"/>
      <c r="K48" s="1411"/>
      <c r="L48" s="1411"/>
      <c r="M48" s="1411"/>
      <c r="N48" s="1411"/>
      <c r="O48" s="1411"/>
      <c r="P48" s="1411"/>
      <c r="Q48" s="1411"/>
      <c r="R48" s="1411"/>
      <c r="S48" s="1411"/>
      <c r="T48" s="1411"/>
      <c r="U48" s="1411"/>
      <c r="V48" s="1411"/>
      <c r="W48" s="1411"/>
      <c r="X48" s="1411"/>
      <c r="Y48" s="1411"/>
      <c r="Z48" s="1411"/>
      <c r="AA48" s="1411"/>
      <c r="AB48" s="1411"/>
      <c r="AC48" s="1411"/>
      <c r="AD48" s="1411"/>
      <c r="AE48" s="1411"/>
      <c r="AF48" s="1411"/>
      <c r="AG48" s="1411"/>
      <c r="AH48" s="1411"/>
      <c r="AI48" s="1411"/>
      <c r="AJ48" s="1411"/>
      <c r="AK48" s="1411"/>
      <c r="AL48" s="1411"/>
      <c r="AM48" s="1411"/>
      <c r="AN48" s="1411"/>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row>
    <row r="49" spans="1:99" s="75" customFormat="1" ht="13.5" customHeight="1" thickBot="1">
      <c r="A49" s="77"/>
      <c r="B49" s="1404"/>
      <c r="C49" s="1407"/>
      <c r="D49" s="1408"/>
      <c r="E49" s="1410"/>
      <c r="F49" s="77"/>
      <c r="G49" s="77"/>
      <c r="H49" s="1411"/>
      <c r="I49" s="1411"/>
      <c r="J49" s="1411"/>
      <c r="K49" s="1411"/>
      <c r="L49" s="1411"/>
      <c r="M49" s="1411"/>
      <c r="N49" s="1411"/>
      <c r="O49" s="1411"/>
      <c r="P49" s="1411"/>
      <c r="Q49" s="1411"/>
      <c r="R49" s="1411"/>
      <c r="S49" s="1411"/>
      <c r="T49" s="1411"/>
      <c r="U49" s="1411"/>
      <c r="V49" s="1411"/>
      <c r="W49" s="1411"/>
      <c r="X49" s="1411"/>
      <c r="Y49" s="1411"/>
      <c r="Z49" s="1411"/>
      <c r="AA49" s="1411"/>
      <c r="AB49" s="1411"/>
      <c r="AC49" s="1411"/>
      <c r="AD49" s="1411"/>
      <c r="AE49" s="1411"/>
      <c r="AF49" s="1411"/>
      <c r="AG49" s="1411"/>
      <c r="AH49" s="1411"/>
      <c r="AI49" s="1411"/>
      <c r="AJ49" s="1411"/>
      <c r="AK49" s="1411"/>
      <c r="AL49" s="1411"/>
      <c r="AM49" s="1411"/>
      <c r="AN49" s="1411"/>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row>
    <row r="51" spans="1:99" s="76" customFormat="1"/>
    <row r="52" spans="1:99" s="76" customFormat="1"/>
    <row r="53" spans="1:99" s="76" customFormat="1"/>
    <row r="54" spans="1:99" s="76" customFormat="1"/>
    <row r="55" spans="1:99" s="76" customFormat="1"/>
    <row r="56" spans="1:99" s="76" customFormat="1"/>
    <row r="57" spans="1:99" s="76" customFormat="1"/>
    <row r="58" spans="1:99" s="76" customFormat="1"/>
    <row r="59" spans="1:99" s="76" customFormat="1"/>
    <row r="60" spans="1:99" s="76" customFormat="1"/>
    <row r="61" spans="1:99" s="76" customFormat="1"/>
    <row r="62" spans="1:99" s="76" customFormat="1"/>
    <row r="63" spans="1:99" s="76" customFormat="1"/>
    <row r="64" spans="1:99"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sheetData>
  <mergeCells count="58">
    <mergeCell ref="AJ2:AN2"/>
    <mergeCell ref="W3:Z3"/>
    <mergeCell ref="AA3:AF3"/>
    <mergeCell ref="AJ3:AN3"/>
    <mergeCell ref="D1:F1"/>
    <mergeCell ref="R2:V3"/>
    <mergeCell ref="W2:Z2"/>
    <mergeCell ref="AA2:AF2"/>
    <mergeCell ref="AG2:AI3"/>
    <mergeCell ref="B7:C7"/>
    <mergeCell ref="D7:M7"/>
    <mergeCell ref="N7:AL7"/>
    <mergeCell ref="AM7:AN7"/>
    <mergeCell ref="K4:L4"/>
    <mergeCell ref="N4:O4"/>
    <mergeCell ref="B6:C6"/>
    <mergeCell ref="E6:H6"/>
    <mergeCell ref="I6:L6"/>
    <mergeCell ref="M6:S6"/>
    <mergeCell ref="T6:W6"/>
    <mergeCell ref="X6:AE6"/>
    <mergeCell ref="AF6:AH6"/>
    <mergeCell ref="AI6:AK6"/>
    <mergeCell ref="AM6:AN6"/>
    <mergeCell ref="B38:B40"/>
    <mergeCell ref="C38:D40"/>
    <mergeCell ref="E38:E40"/>
    <mergeCell ref="H38:AN40"/>
    <mergeCell ref="T8:Z8"/>
    <mergeCell ref="AA8:AG8"/>
    <mergeCell ref="AH8:AH10"/>
    <mergeCell ref="AI8:AI10"/>
    <mergeCell ref="AJ8:AJ10"/>
    <mergeCell ref="AK8:AK10"/>
    <mergeCell ref="B8:B10"/>
    <mergeCell ref="C8:C10"/>
    <mergeCell ref="D8:D10"/>
    <mergeCell ref="E8:E10"/>
    <mergeCell ref="F8:L8"/>
    <mergeCell ref="M8:S8"/>
    <mergeCell ref="C45:D45"/>
    <mergeCell ref="AL8:AN8"/>
    <mergeCell ref="AL9:AL10"/>
    <mergeCell ref="AM9:AM10"/>
    <mergeCell ref="AN9:AN10"/>
    <mergeCell ref="C41:D41"/>
    <mergeCell ref="C42:D42"/>
    <mergeCell ref="H42:AN43"/>
    <mergeCell ref="C43:D43"/>
    <mergeCell ref="C44:D44"/>
    <mergeCell ref="B46:B47"/>
    <mergeCell ref="C46:D47"/>
    <mergeCell ref="E46:E47"/>
    <mergeCell ref="AC47:AD47"/>
    <mergeCell ref="B48:B49"/>
    <mergeCell ref="C48:D49"/>
    <mergeCell ref="E48:E49"/>
    <mergeCell ref="H48:AN49"/>
  </mergeCells>
  <phoneticPr fontId="1"/>
  <dataValidations count="2">
    <dataValidation type="list" allowBlank="1" showInputMessage="1" showErrorMessage="1" sqref="AA3:AF3" xr:uid="{00000000-0002-0000-0500-000000000000}">
      <formula1>"併設型,空床利用型,併設・空床利用型,単独型"</formula1>
    </dataValidation>
    <dataValidation type="list" allowBlank="1" showInputMessage="1" showErrorMessage="1" sqref="AA2:AF2" xr:uid="{00000000-0002-0000-0500-000001000000}">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E345-0046-4831-9144-C4469FB41572}">
  <sheetPr>
    <pageSetUpPr fitToPage="1"/>
  </sheetPr>
  <dimension ref="A1:S71"/>
  <sheetViews>
    <sheetView view="pageBreakPreview" zoomScale="70" zoomScaleNormal="100" zoomScaleSheetLayoutView="70" workbookViewId="0">
      <selection activeCell="B1" sqref="B1"/>
    </sheetView>
  </sheetViews>
  <sheetFormatPr defaultColWidth="9" defaultRowHeight="15" customHeight="1"/>
  <cols>
    <col min="1" max="1" width="5.125" style="998" customWidth="1"/>
    <col min="2" max="2" width="3.125" style="998" customWidth="1"/>
    <col min="3" max="3" width="25.875" style="998" customWidth="1"/>
    <col min="4" max="4" width="9.375" style="998" customWidth="1"/>
    <col min="5" max="5" width="5.5" style="998" customWidth="1"/>
    <col min="6" max="8" width="5.125" style="998" customWidth="1"/>
    <col min="9" max="9" width="4.875" style="998" customWidth="1"/>
    <col min="10" max="17" width="5.125" style="998" customWidth="1"/>
    <col min="18" max="19" width="5.5" style="998" customWidth="1"/>
    <col min="20" max="16384" width="9" style="998"/>
  </cols>
  <sheetData>
    <row r="1" spans="1:19" ht="15" customHeight="1">
      <c r="B1" s="998" t="s">
        <v>1263</v>
      </c>
      <c r="D1" s="999"/>
      <c r="M1" s="998" t="s">
        <v>1264</v>
      </c>
      <c r="N1" s="1000"/>
      <c r="O1" s="998" t="s">
        <v>1239</v>
      </c>
      <c r="P1" s="1000"/>
      <c r="Q1" s="998" t="s">
        <v>1240</v>
      </c>
      <c r="R1" s="1000"/>
      <c r="S1" s="1001" t="s">
        <v>1265</v>
      </c>
    </row>
    <row r="2" spans="1:19" ht="18.75">
      <c r="C2" s="1002"/>
      <c r="D2" s="1003" t="s">
        <v>1264</v>
      </c>
      <c r="E2" s="1000"/>
      <c r="F2" s="999" t="s">
        <v>1266</v>
      </c>
      <c r="G2" s="243"/>
      <c r="H2" s="243"/>
      <c r="I2" s="243"/>
      <c r="J2" s="243"/>
      <c r="K2" s="243"/>
      <c r="L2" s="243"/>
      <c r="M2" s="243"/>
      <c r="N2" s="243"/>
      <c r="O2" s="243"/>
    </row>
    <row r="3" spans="1:19" ht="15" customHeight="1">
      <c r="E3" s="1004"/>
      <c r="F3" s="1004"/>
      <c r="G3" s="1004"/>
      <c r="H3" s="1004"/>
      <c r="I3" s="1004"/>
      <c r="J3" s="1004"/>
      <c r="K3" s="1004"/>
      <c r="L3" s="1004"/>
      <c r="M3" s="1004"/>
      <c r="N3" s="1004"/>
      <c r="O3" s="1004"/>
      <c r="P3" s="1004"/>
      <c r="Q3" s="1004"/>
      <c r="R3" s="1004"/>
      <c r="S3" s="1004"/>
    </row>
    <row r="4" spans="1:19" ht="15" customHeight="1">
      <c r="C4" s="1005"/>
      <c r="D4" s="1005"/>
      <c r="E4" s="1005"/>
      <c r="F4" s="1005"/>
      <c r="G4" s="1005"/>
      <c r="H4" s="1005"/>
      <c r="I4" s="1005"/>
      <c r="J4" s="1005"/>
      <c r="K4" s="1005"/>
      <c r="L4" s="1496" t="s">
        <v>1267</v>
      </c>
      <c r="M4" s="1496"/>
      <c r="N4" s="1497"/>
      <c r="O4" s="1497"/>
      <c r="P4" s="1497"/>
      <c r="Q4" s="1497"/>
      <c r="R4" s="1497"/>
      <c r="S4" s="1006"/>
    </row>
    <row r="5" spans="1:19" ht="15" customHeight="1">
      <c r="C5" s="1000"/>
      <c r="D5" s="1000"/>
      <c r="E5" s="998" t="s">
        <v>1268</v>
      </c>
      <c r="L5" s="1498" t="s">
        <v>76</v>
      </c>
      <c r="M5" s="1498"/>
      <c r="N5" s="1499"/>
      <c r="O5" s="1499"/>
      <c r="P5" s="1499"/>
      <c r="Q5" s="1499"/>
      <c r="R5" s="1499"/>
      <c r="S5" s="1006"/>
    </row>
    <row r="6" spans="1:19" ht="15" customHeight="1">
      <c r="L6" s="1498" t="s">
        <v>1269</v>
      </c>
      <c r="M6" s="1498"/>
      <c r="N6" s="1007"/>
      <c r="O6" s="1500" t="s">
        <v>1270</v>
      </c>
      <c r="P6" s="1500"/>
      <c r="Q6" s="1007"/>
      <c r="R6" s="1008" t="s">
        <v>1271</v>
      </c>
      <c r="S6" s="1009"/>
    </row>
    <row r="7" spans="1:19" s="1011" customFormat="1" ht="19.5" customHeight="1">
      <c r="A7" s="1010" t="s">
        <v>1272</v>
      </c>
      <c r="S7" s="1012"/>
    </row>
    <row r="8" spans="1:19" ht="15" customHeight="1">
      <c r="B8" s="998" t="s">
        <v>1273</v>
      </c>
      <c r="P8" s="1004"/>
    </row>
    <row r="9" spans="1:19" ht="15" customHeight="1">
      <c r="B9" s="998" t="s">
        <v>1274</v>
      </c>
    </row>
    <row r="10" spans="1:19" ht="15" customHeight="1">
      <c r="B10" s="998" t="s">
        <v>1275</v>
      </c>
    </row>
    <row r="11" spans="1:19" ht="30.75" customHeight="1">
      <c r="B11" s="1501" t="s">
        <v>1276</v>
      </c>
      <c r="C11" s="1501"/>
      <c r="D11" s="1501"/>
      <c r="E11" s="1501"/>
      <c r="F11" s="1501"/>
      <c r="G11" s="1501"/>
      <c r="H11" s="1501"/>
      <c r="I11" s="1501"/>
      <c r="J11" s="1501"/>
      <c r="K11" s="1501"/>
      <c r="L11" s="1501"/>
      <c r="M11" s="1501"/>
      <c r="N11" s="1501"/>
      <c r="O11" s="1501"/>
      <c r="P11" s="1501"/>
      <c r="Q11" s="1501"/>
    </row>
    <row r="12" spans="1:19" ht="14.45" customHeight="1">
      <c r="B12" s="1013"/>
      <c r="C12" s="1013"/>
      <c r="D12" s="1013"/>
      <c r="E12" s="1013"/>
      <c r="F12" s="1013"/>
      <c r="G12" s="1013"/>
      <c r="H12" s="1013"/>
      <c r="I12" s="1013"/>
      <c r="J12" s="1013"/>
      <c r="K12" s="1013"/>
      <c r="L12" s="1013"/>
      <c r="M12" s="1013"/>
      <c r="N12" s="1013"/>
      <c r="O12" s="1013"/>
      <c r="P12" s="1013"/>
      <c r="Q12" s="1013"/>
    </row>
    <row r="13" spans="1:19" s="1015" customFormat="1" ht="19.5" customHeight="1" thickBot="1">
      <c r="A13" s="1014" t="s">
        <v>1277</v>
      </c>
      <c r="R13" s="1016" t="s">
        <v>1278</v>
      </c>
      <c r="S13" s="1017"/>
    </row>
    <row r="14" spans="1:19" ht="19.5" customHeight="1">
      <c r="B14" s="1502"/>
      <c r="C14" s="1504" t="s">
        <v>1279</v>
      </c>
      <c r="D14" s="1506" t="s">
        <v>1280</v>
      </c>
      <c r="E14" s="1508" t="s">
        <v>1281</v>
      </c>
      <c r="F14" s="1504" t="s">
        <v>521</v>
      </c>
      <c r="G14" s="1504"/>
      <c r="H14" s="1504"/>
      <c r="I14" s="1504"/>
      <c r="J14" s="1504"/>
      <c r="K14" s="1504"/>
      <c r="L14" s="1504"/>
      <c r="M14" s="1504"/>
      <c r="N14" s="1504"/>
      <c r="O14" s="1504" t="s">
        <v>522</v>
      </c>
      <c r="P14" s="1504"/>
      <c r="Q14" s="1504"/>
      <c r="R14" s="1510" t="s">
        <v>1282</v>
      </c>
      <c r="S14" s="1512" t="s">
        <v>1283</v>
      </c>
    </row>
    <row r="15" spans="1:19" ht="19.5" customHeight="1">
      <c r="B15" s="1503"/>
      <c r="C15" s="1505"/>
      <c r="D15" s="1507"/>
      <c r="E15" s="1509"/>
      <c r="F15" s="1018" t="s">
        <v>77</v>
      </c>
      <c r="G15" s="1018" t="s">
        <v>78</v>
      </c>
      <c r="H15" s="1018" t="s">
        <v>79</v>
      </c>
      <c r="I15" s="1018" t="s">
        <v>80</v>
      </c>
      <c r="J15" s="1018" t="s">
        <v>81</v>
      </c>
      <c r="K15" s="1018" t="s">
        <v>82</v>
      </c>
      <c r="L15" s="1018" t="s">
        <v>83</v>
      </c>
      <c r="M15" s="1018" t="s">
        <v>84</v>
      </c>
      <c r="N15" s="1018" t="s">
        <v>85</v>
      </c>
      <c r="O15" s="1018" t="s">
        <v>86</v>
      </c>
      <c r="P15" s="1018" t="s">
        <v>87</v>
      </c>
      <c r="Q15" s="1018" t="s">
        <v>88</v>
      </c>
      <c r="R15" s="1511"/>
      <c r="S15" s="1513"/>
    </row>
    <row r="16" spans="1:19" ht="19.5" customHeight="1">
      <c r="B16" s="1019">
        <v>1</v>
      </c>
      <c r="C16" s="1020"/>
      <c r="D16" s="1020"/>
      <c r="E16" s="1021"/>
      <c r="F16" s="1022"/>
      <c r="G16" s="1022"/>
      <c r="H16" s="1022"/>
      <c r="I16" s="1022"/>
      <c r="J16" s="1022"/>
      <c r="K16" s="1022"/>
      <c r="L16" s="1022"/>
      <c r="M16" s="1022"/>
      <c r="N16" s="1022"/>
      <c r="O16" s="1022"/>
      <c r="P16" s="1022"/>
      <c r="Q16" s="1022"/>
      <c r="R16" s="1023">
        <f>SUM(F16:Q16)</f>
        <v>0</v>
      </c>
      <c r="S16" s="1024" t="str">
        <f>IF(R16=0,"",ROUND(R16/$E$55,0))</f>
        <v/>
      </c>
    </row>
    <row r="17" spans="1:19" ht="21" customHeight="1">
      <c r="B17" s="1019">
        <v>2</v>
      </c>
      <c r="C17" s="1020"/>
      <c r="D17" s="1020"/>
      <c r="E17" s="1021"/>
      <c r="F17" s="1022"/>
      <c r="G17" s="1022"/>
      <c r="H17" s="1022"/>
      <c r="I17" s="1022"/>
      <c r="J17" s="1022"/>
      <c r="K17" s="1022"/>
      <c r="L17" s="1022"/>
      <c r="M17" s="1022"/>
      <c r="N17" s="1022"/>
      <c r="O17" s="1022"/>
      <c r="P17" s="1022"/>
      <c r="Q17" s="1022"/>
      <c r="R17" s="1023">
        <f>SUM(F17:Q17)</f>
        <v>0</v>
      </c>
      <c r="S17" s="1024" t="str">
        <f>IF(R17=0,"",ROUND(R17/$E$55,0))</f>
        <v/>
      </c>
    </row>
    <row r="18" spans="1:19" ht="19.5" customHeight="1">
      <c r="B18" s="1019">
        <v>3</v>
      </c>
      <c r="C18" s="1020"/>
      <c r="D18" s="1020"/>
      <c r="E18" s="1021"/>
      <c r="F18" s="1022"/>
      <c r="G18" s="1022"/>
      <c r="H18" s="1022"/>
      <c r="I18" s="1022"/>
      <c r="J18" s="1022"/>
      <c r="K18" s="1022"/>
      <c r="L18" s="1022"/>
      <c r="M18" s="1022"/>
      <c r="N18" s="1022"/>
      <c r="O18" s="1022"/>
      <c r="P18" s="1022"/>
      <c r="Q18" s="1022"/>
      <c r="R18" s="1023">
        <f t="shared" ref="R18:R24" si="0">SUM(F18:Q18)</f>
        <v>0</v>
      </c>
      <c r="S18" s="1024" t="str">
        <f t="shared" ref="S18:S25" si="1">IF(R18=0,"",ROUND(R18/$E$55,0))</f>
        <v/>
      </c>
    </row>
    <row r="19" spans="1:19" ht="19.5" customHeight="1">
      <c r="B19" s="1019">
        <v>4</v>
      </c>
      <c r="C19" s="1047"/>
      <c r="D19" s="1048"/>
      <c r="E19" s="1049"/>
      <c r="F19" s="1050"/>
      <c r="G19" s="1050"/>
      <c r="H19" s="1050"/>
      <c r="I19" s="1050"/>
      <c r="J19" s="1050"/>
      <c r="K19" s="1050"/>
      <c r="L19" s="1050"/>
      <c r="M19" s="1050"/>
      <c r="N19" s="1050"/>
      <c r="O19" s="1050"/>
      <c r="P19" s="1050"/>
      <c r="Q19" s="1050"/>
      <c r="R19" s="1023">
        <f t="shared" si="0"/>
        <v>0</v>
      </c>
      <c r="S19" s="1024" t="str">
        <f t="shared" si="1"/>
        <v/>
      </c>
    </row>
    <row r="20" spans="1:19" ht="19.5" customHeight="1">
      <c r="B20" s="1019">
        <v>5</v>
      </c>
      <c r="C20" s="1047"/>
      <c r="D20" s="1048"/>
      <c r="E20" s="1049"/>
      <c r="F20" s="1050"/>
      <c r="G20" s="1050"/>
      <c r="H20" s="1050"/>
      <c r="I20" s="1050"/>
      <c r="J20" s="1050"/>
      <c r="K20" s="1050"/>
      <c r="L20" s="1050"/>
      <c r="M20" s="1050"/>
      <c r="N20" s="1050"/>
      <c r="O20" s="1050"/>
      <c r="P20" s="1050"/>
      <c r="Q20" s="1050"/>
      <c r="R20" s="1023">
        <f t="shared" si="0"/>
        <v>0</v>
      </c>
      <c r="S20" s="1024" t="str">
        <f t="shared" si="1"/>
        <v/>
      </c>
    </row>
    <row r="21" spans="1:19" ht="19.5" customHeight="1">
      <c r="B21" s="1019">
        <v>6</v>
      </c>
      <c r="C21" s="1047"/>
      <c r="D21" s="1048"/>
      <c r="E21" s="1049"/>
      <c r="F21" s="1050"/>
      <c r="G21" s="1050"/>
      <c r="H21" s="1050"/>
      <c r="I21" s="1050"/>
      <c r="J21" s="1050"/>
      <c r="K21" s="1050"/>
      <c r="L21" s="1050"/>
      <c r="M21" s="1050"/>
      <c r="N21" s="1050"/>
      <c r="O21" s="1050"/>
      <c r="P21" s="1050"/>
      <c r="Q21" s="1050"/>
      <c r="R21" s="1023">
        <f t="shared" si="0"/>
        <v>0</v>
      </c>
      <c r="S21" s="1024" t="str">
        <f t="shared" si="1"/>
        <v/>
      </c>
    </row>
    <row r="22" spans="1:19" ht="19.5" customHeight="1">
      <c r="B22" s="1019">
        <v>7</v>
      </c>
      <c r="C22" s="1047"/>
      <c r="D22" s="1048"/>
      <c r="E22" s="1049"/>
      <c r="F22" s="1050"/>
      <c r="G22" s="1050"/>
      <c r="H22" s="1050"/>
      <c r="I22" s="1050"/>
      <c r="J22" s="1050"/>
      <c r="K22" s="1050"/>
      <c r="L22" s="1050"/>
      <c r="M22" s="1050"/>
      <c r="N22" s="1050"/>
      <c r="O22" s="1050"/>
      <c r="P22" s="1050"/>
      <c r="Q22" s="1050"/>
      <c r="R22" s="1023">
        <f t="shared" si="0"/>
        <v>0</v>
      </c>
      <c r="S22" s="1024" t="str">
        <f t="shared" si="1"/>
        <v/>
      </c>
    </row>
    <row r="23" spans="1:19" ht="19.5" customHeight="1">
      <c r="B23" s="1019">
        <v>8</v>
      </c>
      <c r="C23" s="1047"/>
      <c r="D23" s="1048"/>
      <c r="E23" s="1049"/>
      <c r="F23" s="1050"/>
      <c r="G23" s="1050"/>
      <c r="H23" s="1050"/>
      <c r="I23" s="1050"/>
      <c r="J23" s="1050"/>
      <c r="K23" s="1050"/>
      <c r="L23" s="1050"/>
      <c r="M23" s="1050"/>
      <c r="N23" s="1050"/>
      <c r="O23" s="1050"/>
      <c r="P23" s="1050"/>
      <c r="Q23" s="1050"/>
      <c r="R23" s="1023">
        <f t="shared" si="0"/>
        <v>0</v>
      </c>
      <c r="S23" s="1024" t="str">
        <f t="shared" si="1"/>
        <v/>
      </c>
    </row>
    <row r="24" spans="1:19" ht="19.5" customHeight="1">
      <c r="B24" s="1019">
        <v>9</v>
      </c>
      <c r="C24" s="1047"/>
      <c r="D24" s="1048"/>
      <c r="E24" s="1049"/>
      <c r="F24" s="1050"/>
      <c r="G24" s="1050"/>
      <c r="H24" s="1050"/>
      <c r="I24" s="1050"/>
      <c r="J24" s="1050"/>
      <c r="K24" s="1050"/>
      <c r="L24" s="1050"/>
      <c r="M24" s="1050"/>
      <c r="N24" s="1050"/>
      <c r="O24" s="1050"/>
      <c r="P24" s="1050"/>
      <c r="Q24" s="1050"/>
      <c r="R24" s="1023">
        <f t="shared" si="0"/>
        <v>0</v>
      </c>
      <c r="S24" s="1024" t="str">
        <f t="shared" si="1"/>
        <v/>
      </c>
    </row>
    <row r="25" spans="1:19" ht="19.5" customHeight="1">
      <c r="B25" s="1019">
        <v>10</v>
      </c>
      <c r="C25" s="1047"/>
      <c r="D25" s="1048"/>
      <c r="E25" s="1049"/>
      <c r="F25" s="1050"/>
      <c r="G25" s="1050"/>
      <c r="H25" s="1050"/>
      <c r="I25" s="1050"/>
      <c r="J25" s="1050"/>
      <c r="K25" s="1050"/>
      <c r="L25" s="1050"/>
      <c r="M25" s="1050"/>
      <c r="N25" s="1050"/>
      <c r="O25" s="1050"/>
      <c r="P25" s="1050"/>
      <c r="Q25" s="1050"/>
      <c r="R25" s="1023">
        <f>SUM(F25:Q25)</f>
        <v>0</v>
      </c>
      <c r="S25" s="1024" t="str">
        <f t="shared" si="1"/>
        <v/>
      </c>
    </row>
    <row r="26" spans="1:19" ht="19.5" customHeight="1" thickBot="1">
      <c r="B26" s="1025"/>
      <c r="C26" s="1026" t="s">
        <v>1284</v>
      </c>
      <c r="D26" s="1027"/>
      <c r="E26" s="1028">
        <f t="shared" ref="E26:P26" si="2">SUM(E16:E18)</f>
        <v>0</v>
      </c>
      <c r="F26" s="1028">
        <f t="shared" si="2"/>
        <v>0</v>
      </c>
      <c r="G26" s="1028">
        <f t="shared" si="2"/>
        <v>0</v>
      </c>
      <c r="H26" s="1028">
        <f t="shared" si="2"/>
        <v>0</v>
      </c>
      <c r="I26" s="1028">
        <f t="shared" si="2"/>
        <v>0</v>
      </c>
      <c r="J26" s="1028">
        <f t="shared" si="2"/>
        <v>0</v>
      </c>
      <c r="K26" s="1028">
        <f t="shared" si="2"/>
        <v>0</v>
      </c>
      <c r="L26" s="1028">
        <f t="shared" si="2"/>
        <v>0</v>
      </c>
      <c r="M26" s="1028">
        <f t="shared" si="2"/>
        <v>0</v>
      </c>
      <c r="N26" s="1028">
        <f t="shared" si="2"/>
        <v>0</v>
      </c>
      <c r="O26" s="1028">
        <f t="shared" si="2"/>
        <v>0</v>
      </c>
      <c r="P26" s="1028">
        <f t="shared" si="2"/>
        <v>0</v>
      </c>
      <c r="Q26" s="1028">
        <f>SUM(Q16:Q25)</f>
        <v>0</v>
      </c>
      <c r="R26" s="1029">
        <f>SUM(F26:Q26)</f>
        <v>0</v>
      </c>
      <c r="S26" s="1024"/>
    </row>
    <row r="27" spans="1:19" ht="19.5" customHeight="1">
      <c r="B27" s="1005"/>
      <c r="C27" s="1030"/>
      <c r="D27" s="1030"/>
      <c r="E27" s="1031"/>
      <c r="F27" s="1031"/>
      <c r="G27" s="1031"/>
      <c r="H27" s="1031"/>
      <c r="I27" s="1031"/>
      <c r="J27" s="1031"/>
      <c r="K27" s="1031"/>
      <c r="L27" s="1031"/>
      <c r="M27" s="1031"/>
      <c r="N27" s="1031"/>
      <c r="O27" s="1031"/>
      <c r="P27" s="1031"/>
      <c r="Q27" s="1031"/>
      <c r="R27" s="1031"/>
      <c r="S27" s="1024"/>
    </row>
    <row r="28" spans="1:19" s="1015" customFormat="1" ht="19.5" customHeight="1" thickBot="1">
      <c r="A28" s="1014" t="s">
        <v>1285</v>
      </c>
      <c r="R28" s="1032" t="s">
        <v>1278</v>
      </c>
    </row>
    <row r="29" spans="1:19" ht="19.5" customHeight="1">
      <c r="B29" s="1502"/>
      <c r="C29" s="1504" t="s">
        <v>1279</v>
      </c>
      <c r="D29" s="1506" t="s">
        <v>1280</v>
      </c>
      <c r="E29" s="1508" t="s">
        <v>1281</v>
      </c>
      <c r="F29" s="1514" t="s">
        <v>521</v>
      </c>
      <c r="G29" s="1515"/>
      <c r="H29" s="1515"/>
      <c r="I29" s="1515"/>
      <c r="J29" s="1515"/>
      <c r="K29" s="1515"/>
      <c r="L29" s="1515"/>
      <c r="M29" s="1515"/>
      <c r="N29" s="1515"/>
      <c r="O29" s="1515"/>
      <c r="P29" s="1515"/>
      <c r="Q29" s="1516"/>
      <c r="R29" s="1510" t="s">
        <v>1284</v>
      </c>
      <c r="S29" s="1512" t="s">
        <v>1283</v>
      </c>
    </row>
    <row r="30" spans="1:19" ht="19.5" customHeight="1">
      <c r="B30" s="1503"/>
      <c r="C30" s="1505"/>
      <c r="D30" s="1507"/>
      <c r="E30" s="1509"/>
      <c r="F30" s="1018"/>
      <c r="G30" s="1018"/>
      <c r="H30" s="1018"/>
      <c r="I30" s="1018"/>
      <c r="J30" s="1018"/>
      <c r="K30" s="1018"/>
      <c r="L30" s="1018"/>
      <c r="M30" s="1018"/>
      <c r="N30" s="1018"/>
      <c r="O30" s="1018"/>
      <c r="P30" s="1018"/>
      <c r="Q30" s="1018"/>
      <c r="R30" s="1511"/>
      <c r="S30" s="1513"/>
    </row>
    <row r="31" spans="1:19" ht="19.5" customHeight="1">
      <c r="B31" s="1019">
        <v>1</v>
      </c>
      <c r="C31" s="1020"/>
      <c r="D31" s="1020"/>
      <c r="E31" s="1021"/>
      <c r="F31" s="1022"/>
      <c r="G31" s="1022"/>
      <c r="H31" s="1022"/>
      <c r="I31" s="1022"/>
      <c r="J31" s="1022"/>
      <c r="K31" s="1022"/>
      <c r="L31" s="1022"/>
      <c r="M31" s="1022"/>
      <c r="N31" s="1022"/>
      <c r="O31" s="1022"/>
      <c r="P31" s="1022"/>
      <c r="Q31" s="1022"/>
      <c r="R31" s="1023">
        <f t="shared" ref="R31:R34" si="3">SUM(F31:Q31)</f>
        <v>0</v>
      </c>
      <c r="S31" s="1024" t="str">
        <f>IF(R31=0,"",ROUND(R31/$E$56,0))</f>
        <v/>
      </c>
    </row>
    <row r="32" spans="1:19" ht="21" customHeight="1">
      <c r="B32" s="1019">
        <v>2</v>
      </c>
      <c r="C32" s="1020"/>
      <c r="D32" s="1020"/>
      <c r="E32" s="1021"/>
      <c r="F32" s="1022"/>
      <c r="G32" s="1022"/>
      <c r="H32" s="1022"/>
      <c r="I32" s="1022"/>
      <c r="J32" s="1022"/>
      <c r="K32" s="1022"/>
      <c r="L32" s="1022"/>
      <c r="M32" s="1022"/>
      <c r="N32" s="1022"/>
      <c r="O32" s="1022"/>
      <c r="P32" s="1022"/>
      <c r="Q32" s="1022"/>
      <c r="R32" s="1023">
        <f t="shared" si="3"/>
        <v>0</v>
      </c>
      <c r="S32" s="1024" t="str">
        <f t="shared" ref="S32:S33" si="4">IF(R32=0,"",ROUND(R32/$E$56,0))</f>
        <v/>
      </c>
    </row>
    <row r="33" spans="1:19" ht="19.5" customHeight="1">
      <c r="B33" s="1019">
        <v>3</v>
      </c>
      <c r="C33" s="1020"/>
      <c r="D33" s="1020"/>
      <c r="E33" s="1021"/>
      <c r="F33" s="1022"/>
      <c r="G33" s="1022"/>
      <c r="H33" s="1022"/>
      <c r="I33" s="1022"/>
      <c r="J33" s="1022"/>
      <c r="K33" s="1022"/>
      <c r="L33" s="1022"/>
      <c r="M33" s="1022"/>
      <c r="N33" s="1022"/>
      <c r="O33" s="1022"/>
      <c r="P33" s="1022"/>
      <c r="Q33" s="1022"/>
      <c r="R33" s="1023">
        <f t="shared" si="3"/>
        <v>0</v>
      </c>
      <c r="S33" s="1024" t="str">
        <f t="shared" si="4"/>
        <v/>
      </c>
    </row>
    <row r="34" spans="1:19" ht="19.5" customHeight="1" thickBot="1">
      <c r="B34" s="1025"/>
      <c r="C34" s="1026" t="s">
        <v>1284</v>
      </c>
      <c r="D34" s="1027"/>
      <c r="E34" s="1028">
        <f t="shared" ref="E34:Q34" si="5">SUM(E31:E33)</f>
        <v>0</v>
      </c>
      <c r="F34" s="1028">
        <f t="shared" si="5"/>
        <v>0</v>
      </c>
      <c r="G34" s="1028">
        <f t="shared" si="5"/>
        <v>0</v>
      </c>
      <c r="H34" s="1028">
        <f t="shared" si="5"/>
        <v>0</v>
      </c>
      <c r="I34" s="1028">
        <f t="shared" si="5"/>
        <v>0</v>
      </c>
      <c r="J34" s="1028">
        <f t="shared" si="5"/>
        <v>0</v>
      </c>
      <c r="K34" s="1028">
        <f t="shared" si="5"/>
        <v>0</v>
      </c>
      <c r="L34" s="1028">
        <f t="shared" si="5"/>
        <v>0</v>
      </c>
      <c r="M34" s="1028">
        <f t="shared" si="5"/>
        <v>0</v>
      </c>
      <c r="N34" s="1028">
        <f t="shared" si="5"/>
        <v>0</v>
      </c>
      <c r="O34" s="1028">
        <f t="shared" si="5"/>
        <v>0</v>
      </c>
      <c r="P34" s="1028">
        <f t="shared" si="5"/>
        <v>0</v>
      </c>
      <c r="Q34" s="1028">
        <f t="shared" si="5"/>
        <v>0</v>
      </c>
      <c r="R34" s="1029">
        <f t="shared" si="3"/>
        <v>0</v>
      </c>
      <c r="S34" s="1024"/>
    </row>
    <row r="35" spans="1:19" ht="13.5">
      <c r="B35" s="1033"/>
      <c r="C35" s="1013"/>
      <c r="D35" s="1013"/>
      <c r="E35" s="1013"/>
      <c r="F35" s="1013"/>
      <c r="G35" s="1013"/>
      <c r="H35" s="1013"/>
      <c r="I35" s="1013"/>
      <c r="J35" s="1013"/>
      <c r="K35" s="1013"/>
      <c r="L35" s="1013"/>
      <c r="M35" s="1013"/>
      <c r="N35" s="1013"/>
      <c r="O35" s="1013"/>
      <c r="P35" s="1013"/>
      <c r="Q35" s="1013"/>
      <c r="R35" s="1013"/>
    </row>
    <row r="36" spans="1:19" s="1015" customFormat="1" ht="19.5" customHeight="1" thickBot="1">
      <c r="A36" s="1014" t="s">
        <v>1286</v>
      </c>
      <c r="R36" s="1016" t="s">
        <v>1278</v>
      </c>
    </row>
    <row r="37" spans="1:19" ht="19.5" customHeight="1">
      <c r="B37" s="1502"/>
      <c r="C37" s="1504" t="s">
        <v>1279</v>
      </c>
      <c r="D37" s="1506" t="s">
        <v>1280</v>
      </c>
      <c r="E37" s="1508" t="s">
        <v>1281</v>
      </c>
      <c r="F37" s="1517"/>
      <c r="G37" s="1518"/>
      <c r="H37" s="1518"/>
      <c r="I37" s="1518"/>
      <c r="J37" s="1518"/>
      <c r="K37" s="1519"/>
      <c r="L37" s="1514" t="s">
        <v>521</v>
      </c>
      <c r="M37" s="1515"/>
      <c r="N37" s="1515"/>
      <c r="O37" s="1515"/>
      <c r="P37" s="1515"/>
      <c r="Q37" s="1516"/>
      <c r="R37" s="1510" t="s">
        <v>1284</v>
      </c>
      <c r="S37" s="1512" t="s">
        <v>1283</v>
      </c>
    </row>
    <row r="38" spans="1:19" ht="19.5" customHeight="1">
      <c r="B38" s="1503"/>
      <c r="C38" s="1505"/>
      <c r="D38" s="1507"/>
      <c r="E38" s="1509"/>
      <c r="F38" s="1034"/>
      <c r="G38" s="1034"/>
      <c r="H38" s="1034"/>
      <c r="I38" s="1034"/>
      <c r="J38" s="1034"/>
      <c r="K38" s="1034"/>
      <c r="L38" s="1018"/>
      <c r="M38" s="1018"/>
      <c r="N38" s="1018"/>
      <c r="O38" s="1018"/>
      <c r="P38" s="1018"/>
      <c r="Q38" s="1018"/>
      <c r="R38" s="1511"/>
      <c r="S38" s="1513"/>
    </row>
    <row r="39" spans="1:19" ht="19.5" customHeight="1">
      <c r="B39" s="1019">
        <v>1</v>
      </c>
      <c r="C39" s="1020"/>
      <c r="D39" s="1020"/>
      <c r="E39" s="1021"/>
      <c r="F39" s="1035"/>
      <c r="G39" s="1035"/>
      <c r="H39" s="1035"/>
      <c r="I39" s="1035"/>
      <c r="J39" s="1035"/>
      <c r="K39" s="1035"/>
      <c r="L39" s="1022"/>
      <c r="M39" s="1022"/>
      <c r="N39" s="1022"/>
      <c r="O39" s="1022"/>
      <c r="P39" s="1022"/>
      <c r="Q39" s="1022"/>
      <c r="R39" s="1023">
        <f t="shared" ref="R39:R42" si="6">SUM(F39:Q39)</f>
        <v>0</v>
      </c>
      <c r="S39" s="1024" t="str">
        <f>IF(R39=0,"",ROUND(R39/$E$57,0))</f>
        <v/>
      </c>
    </row>
    <row r="40" spans="1:19" ht="21" customHeight="1">
      <c r="B40" s="1019">
        <v>2</v>
      </c>
      <c r="C40" s="1020"/>
      <c r="D40" s="1020"/>
      <c r="E40" s="1021"/>
      <c r="F40" s="1035"/>
      <c r="G40" s="1035"/>
      <c r="H40" s="1035"/>
      <c r="I40" s="1035"/>
      <c r="J40" s="1035"/>
      <c r="K40" s="1035"/>
      <c r="L40" s="1022"/>
      <c r="M40" s="1022"/>
      <c r="N40" s="1022"/>
      <c r="O40" s="1022"/>
      <c r="P40" s="1022"/>
      <c r="Q40" s="1022"/>
      <c r="R40" s="1023">
        <f t="shared" si="6"/>
        <v>0</v>
      </c>
      <c r="S40" s="1024" t="str">
        <f t="shared" ref="S40:S41" si="7">IF(R40=0,"",ROUND(R40/$E$57,0))</f>
        <v/>
      </c>
    </row>
    <row r="41" spans="1:19" ht="19.5" customHeight="1">
      <c r="B41" s="1019">
        <v>3</v>
      </c>
      <c r="C41" s="1020"/>
      <c r="D41" s="1020"/>
      <c r="E41" s="1021"/>
      <c r="F41" s="1035"/>
      <c r="G41" s="1035"/>
      <c r="H41" s="1035"/>
      <c r="I41" s="1035"/>
      <c r="J41" s="1035"/>
      <c r="K41" s="1035"/>
      <c r="L41" s="1022"/>
      <c r="M41" s="1022"/>
      <c r="N41" s="1022"/>
      <c r="O41" s="1022"/>
      <c r="P41" s="1022"/>
      <c r="Q41" s="1022"/>
      <c r="R41" s="1023">
        <f t="shared" si="6"/>
        <v>0</v>
      </c>
      <c r="S41" s="1024" t="str">
        <f t="shared" si="7"/>
        <v/>
      </c>
    </row>
    <row r="42" spans="1:19" ht="19.5" customHeight="1" thickBot="1">
      <c r="B42" s="1025"/>
      <c r="C42" s="1026" t="s">
        <v>1284</v>
      </c>
      <c r="D42" s="1027"/>
      <c r="E42" s="1028">
        <f t="shared" ref="E42:Q42" si="8">SUM(E39:E41)</f>
        <v>0</v>
      </c>
      <c r="F42" s="1028">
        <f t="shared" si="8"/>
        <v>0</v>
      </c>
      <c r="G42" s="1028">
        <f t="shared" si="8"/>
        <v>0</v>
      </c>
      <c r="H42" s="1028">
        <f t="shared" si="8"/>
        <v>0</v>
      </c>
      <c r="I42" s="1028">
        <f t="shared" si="8"/>
        <v>0</v>
      </c>
      <c r="J42" s="1028">
        <f t="shared" si="8"/>
        <v>0</v>
      </c>
      <c r="K42" s="1028">
        <f t="shared" si="8"/>
        <v>0</v>
      </c>
      <c r="L42" s="1028">
        <f t="shared" si="8"/>
        <v>0</v>
      </c>
      <c r="M42" s="1028">
        <f t="shared" si="8"/>
        <v>0</v>
      </c>
      <c r="N42" s="1028">
        <f t="shared" si="8"/>
        <v>0</v>
      </c>
      <c r="O42" s="1028">
        <f t="shared" si="8"/>
        <v>0</v>
      </c>
      <c r="P42" s="1028">
        <f t="shared" si="8"/>
        <v>0</v>
      </c>
      <c r="Q42" s="1028">
        <f t="shared" si="8"/>
        <v>0</v>
      </c>
      <c r="R42" s="1029">
        <f t="shared" si="6"/>
        <v>0</v>
      </c>
      <c r="S42" s="1024"/>
    </row>
    <row r="43" spans="1:19" ht="13.5">
      <c r="B43" s="1033"/>
      <c r="C43" s="1013"/>
      <c r="D43" s="1013"/>
      <c r="E43" s="1013"/>
      <c r="F43" s="1013"/>
      <c r="G43" s="1013"/>
      <c r="H43" s="1013"/>
      <c r="I43" s="1013"/>
      <c r="J43" s="1013"/>
      <c r="K43" s="1013"/>
      <c r="L43" s="1013"/>
      <c r="M43" s="1013"/>
      <c r="N43" s="1013"/>
      <c r="O43" s="1013"/>
      <c r="P43" s="1013"/>
      <c r="Q43" s="1013"/>
      <c r="R43" s="1013"/>
    </row>
    <row r="44" spans="1:19" s="1015" customFormat="1" ht="19.5" customHeight="1" thickBot="1">
      <c r="A44" s="1014" t="s">
        <v>1287</v>
      </c>
      <c r="R44" s="1016" t="s">
        <v>1278</v>
      </c>
    </row>
    <row r="45" spans="1:19" ht="19.5" customHeight="1">
      <c r="B45" s="1502"/>
      <c r="C45" s="1504" t="s">
        <v>1279</v>
      </c>
      <c r="D45" s="1506" t="s">
        <v>1280</v>
      </c>
      <c r="E45" s="1508" t="s">
        <v>1281</v>
      </c>
      <c r="F45" s="1517"/>
      <c r="G45" s="1518"/>
      <c r="H45" s="1518"/>
      <c r="I45" s="1518"/>
      <c r="J45" s="1518"/>
      <c r="K45" s="1519"/>
      <c r="L45" s="1517" t="s">
        <v>521</v>
      </c>
      <c r="M45" s="1518"/>
      <c r="N45" s="1518"/>
      <c r="O45" s="1518"/>
      <c r="P45" s="1518"/>
      <c r="Q45" s="1519"/>
      <c r="R45" s="1510" t="s">
        <v>1284</v>
      </c>
      <c r="S45" s="1512" t="s">
        <v>1283</v>
      </c>
    </row>
    <row r="46" spans="1:19" ht="19.5" customHeight="1">
      <c r="B46" s="1503"/>
      <c r="C46" s="1505"/>
      <c r="D46" s="1507"/>
      <c r="E46" s="1509"/>
      <c r="F46" s="1034"/>
      <c r="G46" s="1034"/>
      <c r="H46" s="1034"/>
      <c r="I46" s="1034"/>
      <c r="J46" s="1034"/>
      <c r="K46" s="1034"/>
      <c r="L46" s="1034"/>
      <c r="M46" s="1034"/>
      <c r="N46" s="1034"/>
      <c r="O46" s="1034"/>
      <c r="P46" s="1034"/>
      <c r="Q46" s="1034"/>
      <c r="R46" s="1511"/>
      <c r="S46" s="1513"/>
    </row>
    <row r="47" spans="1:19" ht="19.5" customHeight="1">
      <c r="B47" s="1019">
        <v>1</v>
      </c>
      <c r="C47" s="1020"/>
      <c r="D47" s="1020"/>
      <c r="E47" s="1021"/>
      <c r="F47" s="1035"/>
      <c r="G47" s="1035"/>
      <c r="H47" s="1035"/>
      <c r="I47" s="1035"/>
      <c r="J47" s="1035"/>
      <c r="K47" s="1035"/>
      <c r="L47" s="1035"/>
      <c r="M47" s="1035"/>
      <c r="N47" s="1035"/>
      <c r="O47" s="1035"/>
      <c r="P47" s="1035"/>
      <c r="Q47" s="1035"/>
      <c r="R47" s="1036"/>
      <c r="S47" s="1024">
        <f>ROUND(ROUNDUP(E47*0.9,1),0)</f>
        <v>0</v>
      </c>
    </row>
    <row r="48" spans="1:19" ht="21" customHeight="1">
      <c r="B48" s="1019">
        <v>2</v>
      </c>
      <c r="C48" s="1020"/>
      <c r="D48" s="1020"/>
      <c r="E48" s="1021"/>
      <c r="F48" s="1035"/>
      <c r="G48" s="1035"/>
      <c r="H48" s="1035"/>
      <c r="I48" s="1035"/>
      <c r="J48" s="1035"/>
      <c r="K48" s="1035"/>
      <c r="L48" s="1035"/>
      <c r="M48" s="1035"/>
      <c r="N48" s="1035"/>
      <c r="O48" s="1035"/>
      <c r="P48" s="1035"/>
      <c r="Q48" s="1035"/>
      <c r="R48" s="1036"/>
      <c r="S48" s="1024">
        <f>ROUND(ROUNDUP(E48*0.9,1),0)</f>
        <v>0</v>
      </c>
    </row>
    <row r="49" spans="1:19" ht="19.5" customHeight="1">
      <c r="B49" s="1019">
        <v>3</v>
      </c>
      <c r="C49" s="1020"/>
      <c r="D49" s="1020"/>
      <c r="E49" s="1021"/>
      <c r="F49" s="1035"/>
      <c r="G49" s="1035"/>
      <c r="H49" s="1035"/>
      <c r="I49" s="1035"/>
      <c r="J49" s="1035"/>
      <c r="K49" s="1035"/>
      <c r="L49" s="1035"/>
      <c r="M49" s="1035"/>
      <c r="N49" s="1035"/>
      <c r="O49" s="1035"/>
      <c r="P49" s="1035"/>
      <c r="Q49" s="1035"/>
      <c r="R49" s="1036"/>
      <c r="S49" s="1024">
        <f>ROUND(ROUNDUP(E49*0.9,1),0)</f>
        <v>0</v>
      </c>
    </row>
    <row r="50" spans="1:19" ht="19.5" customHeight="1" thickBot="1">
      <c r="B50" s="1025"/>
      <c r="C50" s="1026" t="s">
        <v>1284</v>
      </c>
      <c r="D50" s="1027"/>
      <c r="E50" s="1028">
        <f t="shared" ref="E50:R50" si="9">SUM(E47:E49)</f>
        <v>0</v>
      </c>
      <c r="F50" s="1028">
        <f t="shared" si="9"/>
        <v>0</v>
      </c>
      <c r="G50" s="1028">
        <f t="shared" si="9"/>
        <v>0</v>
      </c>
      <c r="H50" s="1028">
        <f t="shared" si="9"/>
        <v>0</v>
      </c>
      <c r="I50" s="1028">
        <f t="shared" si="9"/>
        <v>0</v>
      </c>
      <c r="J50" s="1028">
        <f t="shared" si="9"/>
        <v>0</v>
      </c>
      <c r="K50" s="1028">
        <f t="shared" si="9"/>
        <v>0</v>
      </c>
      <c r="L50" s="1028">
        <f t="shared" si="9"/>
        <v>0</v>
      </c>
      <c r="M50" s="1028">
        <f t="shared" si="9"/>
        <v>0</v>
      </c>
      <c r="N50" s="1028">
        <f t="shared" si="9"/>
        <v>0</v>
      </c>
      <c r="O50" s="1028">
        <f t="shared" si="9"/>
        <v>0</v>
      </c>
      <c r="P50" s="1028">
        <f t="shared" si="9"/>
        <v>0</v>
      </c>
      <c r="Q50" s="1028">
        <f t="shared" si="9"/>
        <v>0</v>
      </c>
      <c r="R50" s="1029">
        <f t="shared" si="9"/>
        <v>0</v>
      </c>
      <c r="S50" s="1031"/>
    </row>
    <row r="51" spans="1:19" ht="13.5"/>
    <row r="52" spans="1:19" ht="13.5"/>
    <row r="53" spans="1:19" s="1011" customFormat="1" ht="19.5" customHeight="1">
      <c r="A53" s="1010" t="s">
        <v>1288</v>
      </c>
      <c r="S53" s="1012"/>
    </row>
    <row r="54" spans="1:19" ht="6.6" customHeight="1" thickBot="1"/>
    <row r="55" spans="1:19" s="1037" customFormat="1" ht="19.5" customHeight="1">
      <c r="B55" s="1038">
        <v>1</v>
      </c>
      <c r="C55" s="1520" t="s">
        <v>1289</v>
      </c>
      <c r="D55" s="1520"/>
      <c r="E55" s="1521"/>
      <c r="F55" s="1521"/>
      <c r="G55" s="1521"/>
      <c r="H55" s="1521"/>
      <c r="I55" s="1522"/>
      <c r="J55" s="1037" t="s">
        <v>1290</v>
      </c>
      <c r="K55" s="1037" t="s">
        <v>1291</v>
      </c>
    </row>
    <row r="56" spans="1:19" s="1037" customFormat="1" ht="21" customHeight="1">
      <c r="B56" s="1039">
        <v>2</v>
      </c>
      <c r="C56" s="1523" t="s">
        <v>1292</v>
      </c>
      <c r="D56" s="1523"/>
      <c r="E56" s="1524"/>
      <c r="F56" s="1524"/>
      <c r="G56" s="1524"/>
      <c r="H56" s="1524"/>
      <c r="I56" s="1525"/>
      <c r="J56" s="1037" t="s">
        <v>1290</v>
      </c>
      <c r="K56" s="1037" t="s">
        <v>1291</v>
      </c>
    </row>
    <row r="57" spans="1:19" s="1037" customFormat="1" ht="19.5" customHeight="1" thickBot="1">
      <c r="B57" s="1040">
        <v>3</v>
      </c>
      <c r="C57" s="1526" t="s">
        <v>1293</v>
      </c>
      <c r="D57" s="1526"/>
      <c r="E57" s="1527"/>
      <c r="F57" s="1527"/>
      <c r="G57" s="1527"/>
      <c r="H57" s="1527"/>
      <c r="I57" s="1528"/>
      <c r="J57" s="1037" t="s">
        <v>1290</v>
      </c>
      <c r="K57" s="1037" t="s">
        <v>1294</v>
      </c>
    </row>
    <row r="58" spans="1:19" ht="13.5"/>
    <row r="59" spans="1:19" ht="13.5"/>
    <row r="60" spans="1:19" s="1011" customFormat="1" ht="19.5" customHeight="1">
      <c r="A60" s="1010" t="s">
        <v>1295</v>
      </c>
      <c r="O60" s="1011" t="s">
        <v>1296</v>
      </c>
    </row>
    <row r="61" spans="1:19" ht="6.6" customHeight="1" thickBot="1"/>
    <row r="62" spans="1:19" ht="19.5" customHeight="1">
      <c r="B62" s="1038">
        <v>1</v>
      </c>
      <c r="C62" s="1520" t="s">
        <v>1297</v>
      </c>
      <c r="D62" s="1520"/>
      <c r="E62" s="1520"/>
      <c r="F62" s="1520"/>
      <c r="G62" s="1520"/>
      <c r="H62" s="1520"/>
      <c r="I62" s="1529" t="str">
        <f>IF(R26=0,"",ROUNDUP(R26/E55,1))</f>
        <v/>
      </c>
      <c r="J62" s="1529"/>
      <c r="K62" s="1529"/>
      <c r="L62" s="1529"/>
      <c r="M62" s="1530"/>
      <c r="P62" s="998" t="s">
        <v>1298</v>
      </c>
    </row>
    <row r="63" spans="1:19" ht="19.5" customHeight="1" thickBot="1">
      <c r="B63" s="1039">
        <v>2</v>
      </c>
      <c r="C63" s="1523" t="s">
        <v>1299</v>
      </c>
      <c r="D63" s="1523"/>
      <c r="E63" s="1523"/>
      <c r="F63" s="1523"/>
      <c r="G63" s="1523"/>
      <c r="H63" s="1523"/>
      <c r="I63" s="1531" t="str">
        <f>IF(R34=0,"",ROUNDUP(R34/E56,1))</f>
        <v/>
      </c>
      <c r="J63" s="1531"/>
      <c r="K63" s="1531"/>
      <c r="L63" s="1531"/>
      <c r="M63" s="1532"/>
      <c r="P63" s="998" t="s">
        <v>1300</v>
      </c>
    </row>
    <row r="64" spans="1:19" ht="19.5" customHeight="1" thickBot="1">
      <c r="B64" s="1039">
        <v>3</v>
      </c>
      <c r="C64" s="1523" t="s">
        <v>1301</v>
      </c>
      <c r="D64" s="1523"/>
      <c r="E64" s="1523"/>
      <c r="F64" s="1523"/>
      <c r="G64" s="1523"/>
      <c r="H64" s="1523"/>
      <c r="I64" s="1531" t="str">
        <f>IF(R42=0,"",ROUNDUP(R42/E57,1))</f>
        <v/>
      </c>
      <c r="J64" s="1531"/>
      <c r="K64" s="1531"/>
      <c r="L64" s="1531"/>
      <c r="M64" s="1532"/>
      <c r="P64" s="1533" t="s">
        <v>1302</v>
      </c>
      <c r="Q64" s="1534"/>
      <c r="R64" s="1535">
        <f>IF(I66="","",ROUNDUP($I$66/6,1))</f>
        <v>0</v>
      </c>
      <c r="S64" s="1536"/>
    </row>
    <row r="65" spans="2:19" ht="19.5" customHeight="1" thickBot="1">
      <c r="B65" s="1039">
        <v>4</v>
      </c>
      <c r="C65" s="1523" t="s">
        <v>1303</v>
      </c>
      <c r="D65" s="1523"/>
      <c r="E65" s="1523"/>
      <c r="F65" s="1523"/>
      <c r="G65" s="1523"/>
      <c r="H65" s="1523"/>
      <c r="I65" s="1531" t="str">
        <f>IF(E50=0,"",ROUNDUP(E50*0.9,1))</f>
        <v/>
      </c>
      <c r="J65" s="1531"/>
      <c r="K65" s="1531"/>
      <c r="L65" s="1531"/>
      <c r="M65" s="1532"/>
      <c r="P65" s="998" t="s">
        <v>1304</v>
      </c>
    </row>
    <row r="66" spans="2:19" ht="19.5" customHeight="1" thickBot="1">
      <c r="B66" s="1537" t="s">
        <v>1305</v>
      </c>
      <c r="C66" s="1538"/>
      <c r="D66" s="1538"/>
      <c r="E66" s="1538"/>
      <c r="F66" s="1538"/>
      <c r="G66" s="1538"/>
      <c r="H66" s="1539"/>
      <c r="I66" s="1540">
        <f>SUM(I62:M65)</f>
        <v>0</v>
      </c>
      <c r="J66" s="1540"/>
      <c r="K66" s="1540"/>
      <c r="L66" s="1540"/>
      <c r="M66" s="1541"/>
      <c r="P66" s="1533" t="s">
        <v>1306</v>
      </c>
      <c r="Q66" s="1534"/>
      <c r="R66" s="1535">
        <f>IF(I66="","",ROUNDUP($I$66/5,1))</f>
        <v>0</v>
      </c>
      <c r="S66" s="1536"/>
    </row>
    <row r="67" spans="2:19" ht="15.6" customHeight="1">
      <c r="C67" s="1041"/>
      <c r="D67" s="1041"/>
      <c r="E67" s="1041"/>
      <c r="F67" s="1041"/>
      <c r="G67" s="1041"/>
      <c r="H67" s="1041"/>
      <c r="I67" s="1041"/>
      <c r="L67" s="1005"/>
      <c r="M67" s="1005"/>
      <c r="N67" s="1005"/>
      <c r="O67" s="1042"/>
      <c r="P67" s="1042"/>
      <c r="Q67" s="1042"/>
    </row>
    <row r="68" spans="2:19" ht="30" customHeight="1">
      <c r="C68" s="1041"/>
      <c r="D68" s="1041"/>
      <c r="E68" s="1041"/>
      <c r="F68" s="1041"/>
      <c r="G68" s="1041"/>
      <c r="H68" s="1041"/>
      <c r="I68" s="1041"/>
      <c r="L68" s="1005"/>
      <c r="M68" s="1005"/>
      <c r="N68" s="1005"/>
      <c r="O68" s="1042"/>
      <c r="P68" s="1042"/>
      <c r="Q68" s="1042"/>
    </row>
    <row r="69" spans="2:19" ht="30" customHeight="1">
      <c r="B69" s="1043"/>
      <c r="C69" s="1005"/>
      <c r="D69" s="1005"/>
      <c r="E69" s="1044"/>
      <c r="F69" s="1044"/>
      <c r="G69" s="1045"/>
      <c r="H69" s="1045"/>
      <c r="I69" s="1045"/>
      <c r="J69" s="1045"/>
    </row>
    <row r="70" spans="2:19" ht="15" customHeight="1">
      <c r="B70" s="1046" t="s">
        <v>1307</v>
      </c>
    </row>
    <row r="71" spans="2:19" ht="15" customHeight="1">
      <c r="B71" s="1046"/>
    </row>
  </sheetData>
  <sheetProtection formatCells="0" formatColumns="0" formatRows="0" insertColumns="0" insertRows="0" insertHyperlinks="0" deleteColumns="0" deleteRows="0" selectLockedCells="1" sort="0" autoFilter="0" pivotTables="0"/>
  <mergeCells count="58">
    <mergeCell ref="P64:Q64"/>
    <mergeCell ref="R64:S64"/>
    <mergeCell ref="C65:H65"/>
    <mergeCell ref="I65:M65"/>
    <mergeCell ref="B66:H66"/>
    <mergeCell ref="I66:M66"/>
    <mergeCell ref="P66:Q66"/>
    <mergeCell ref="R66:S66"/>
    <mergeCell ref="C62:H62"/>
    <mergeCell ref="I62:M62"/>
    <mergeCell ref="C63:H63"/>
    <mergeCell ref="I63:M63"/>
    <mergeCell ref="C64:H64"/>
    <mergeCell ref="I64:M64"/>
    <mergeCell ref="C55:D55"/>
    <mergeCell ref="E55:I55"/>
    <mergeCell ref="C56:D56"/>
    <mergeCell ref="E56:I56"/>
    <mergeCell ref="C57:D57"/>
    <mergeCell ref="E57:I57"/>
    <mergeCell ref="R37:R38"/>
    <mergeCell ref="S37:S38"/>
    <mergeCell ref="B45:B46"/>
    <mergeCell ref="C45:C46"/>
    <mergeCell ref="D45:D46"/>
    <mergeCell ref="E45:E46"/>
    <mergeCell ref="F45:K45"/>
    <mergeCell ref="L45:Q45"/>
    <mergeCell ref="R45:R46"/>
    <mergeCell ref="S45:S46"/>
    <mergeCell ref="B37:B38"/>
    <mergeCell ref="C37:C38"/>
    <mergeCell ref="D37:D38"/>
    <mergeCell ref="E37:E38"/>
    <mergeCell ref="F37:K37"/>
    <mergeCell ref="L37:Q37"/>
    <mergeCell ref="R14:R15"/>
    <mergeCell ref="S14:S15"/>
    <mergeCell ref="B29:B30"/>
    <mergeCell ref="C29:C30"/>
    <mergeCell ref="D29:D30"/>
    <mergeCell ref="E29:E30"/>
    <mergeCell ref="F29:Q29"/>
    <mergeCell ref="R29:R30"/>
    <mergeCell ref="S29:S30"/>
    <mergeCell ref="B11:Q11"/>
    <mergeCell ref="B14:B15"/>
    <mergeCell ref="C14:C15"/>
    <mergeCell ref="D14:D15"/>
    <mergeCell ref="E14:E15"/>
    <mergeCell ref="F14:N14"/>
    <mergeCell ref="O14:Q14"/>
    <mergeCell ref="L4:M4"/>
    <mergeCell ref="N4:R4"/>
    <mergeCell ref="L5:M5"/>
    <mergeCell ref="N5:R5"/>
    <mergeCell ref="L6:M6"/>
    <mergeCell ref="O6:P6"/>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0"/>
  <sheetViews>
    <sheetView view="pageBreakPreview" zoomScale="60" zoomScaleNormal="100" workbookViewId="0">
      <selection activeCell="A2" sqref="A2"/>
    </sheetView>
  </sheetViews>
  <sheetFormatPr defaultColWidth="9.875" defaultRowHeight="14.25"/>
  <cols>
    <col min="1" max="1" width="9" style="427" customWidth="1"/>
    <col min="2" max="23" width="3" style="427" customWidth="1"/>
    <col min="24" max="24" width="6.375" style="427" customWidth="1"/>
    <col min="25" max="25" width="5" style="427" customWidth="1"/>
    <col min="26" max="37" width="3" style="427" customWidth="1"/>
    <col min="38" max="38" width="2.875" style="427" customWidth="1"/>
    <col min="39" max="39" width="10.375" style="427" customWidth="1"/>
    <col min="40" max="40" width="2.875" style="427" customWidth="1"/>
    <col min="41" max="16384" width="9.875" style="427"/>
  </cols>
  <sheetData>
    <row r="1" spans="1:39" s="426" customFormat="1" ht="20.100000000000001" customHeight="1"/>
    <row r="2" spans="1:39" s="426" customFormat="1" ht="20.100000000000001" customHeight="1">
      <c r="A2" s="426" t="s">
        <v>727</v>
      </c>
      <c r="AA2" s="1568" t="s">
        <v>691</v>
      </c>
      <c r="AB2" s="1568"/>
      <c r="AC2" s="1568"/>
      <c r="AD2" s="1568"/>
      <c r="AE2" s="1568"/>
      <c r="AF2" s="1568"/>
      <c r="AG2" s="1568"/>
      <c r="AH2" s="1568"/>
      <c r="AI2" s="1568"/>
      <c r="AJ2" s="1568"/>
    </row>
    <row r="3" spans="1:39" s="426" customFormat="1" ht="20.100000000000001" customHeight="1"/>
    <row r="4" spans="1:39" ht="21" customHeight="1">
      <c r="B4" s="1569" t="s">
        <v>692</v>
      </c>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row>
    <row r="5" spans="1:39" s="429" customFormat="1" ht="18" customHeight="1">
      <c r="A5" s="428"/>
      <c r="B5" s="428"/>
      <c r="C5" s="428"/>
      <c r="D5" s="428"/>
      <c r="E5" s="428"/>
      <c r="F5" s="428"/>
      <c r="G5" s="428"/>
      <c r="H5" s="428"/>
    </row>
    <row r="6" spans="1:39" s="429" customFormat="1" ht="29.25" customHeight="1">
      <c r="A6" s="428"/>
      <c r="B6" s="1570" t="s">
        <v>663</v>
      </c>
      <c r="C6" s="1570"/>
      <c r="D6" s="1570"/>
      <c r="E6" s="1570"/>
      <c r="F6" s="1570"/>
      <c r="G6" s="1570"/>
      <c r="H6" s="1570"/>
      <c r="I6" s="1570"/>
      <c r="J6" s="1570"/>
      <c r="K6" s="1570"/>
      <c r="L6" s="1564"/>
      <c r="M6" s="1564"/>
      <c r="N6" s="1564"/>
      <c r="O6" s="1564"/>
      <c r="P6" s="1564"/>
      <c r="Q6" s="1564"/>
      <c r="R6" s="1564"/>
      <c r="S6" s="1564"/>
      <c r="T6" s="1564"/>
      <c r="U6" s="1564"/>
      <c r="V6" s="1564"/>
      <c r="W6" s="1564"/>
      <c r="X6" s="1564"/>
      <c r="Y6" s="1564"/>
      <c r="Z6" s="1564"/>
      <c r="AA6" s="1564"/>
      <c r="AB6" s="1564"/>
      <c r="AC6" s="1564"/>
      <c r="AD6" s="1564"/>
      <c r="AE6" s="1564"/>
      <c r="AF6" s="1564"/>
      <c r="AG6" s="1564"/>
      <c r="AH6" s="1564"/>
      <c r="AI6" s="1564"/>
      <c r="AJ6" s="1564"/>
    </row>
    <row r="7" spans="1:39" s="429" customFormat="1" ht="31.5" customHeight="1">
      <c r="A7" s="428"/>
      <c r="B7" s="1570" t="s">
        <v>693</v>
      </c>
      <c r="C7" s="1570"/>
      <c r="D7" s="1570"/>
      <c r="E7" s="1570"/>
      <c r="F7" s="1570"/>
      <c r="G7" s="1570"/>
      <c r="H7" s="1570"/>
      <c r="I7" s="1570"/>
      <c r="J7" s="1570"/>
      <c r="K7" s="1570"/>
      <c r="L7" s="1571"/>
      <c r="M7" s="1571"/>
      <c r="N7" s="1571"/>
      <c r="O7" s="1571"/>
      <c r="P7" s="1571"/>
      <c r="Q7" s="1571"/>
      <c r="R7" s="1571"/>
      <c r="S7" s="1571"/>
      <c r="T7" s="1571"/>
      <c r="U7" s="1571"/>
      <c r="V7" s="1571"/>
      <c r="W7" s="1571"/>
      <c r="X7" s="1571"/>
      <c r="Y7" s="1571"/>
      <c r="Z7" s="1572" t="s">
        <v>694</v>
      </c>
      <c r="AA7" s="1572"/>
      <c r="AB7" s="1572"/>
      <c r="AC7" s="1572"/>
      <c r="AD7" s="1572"/>
      <c r="AE7" s="1572"/>
      <c r="AF7" s="1572"/>
      <c r="AG7" s="1573" t="s">
        <v>695</v>
      </c>
      <c r="AH7" s="1573"/>
      <c r="AI7" s="1573"/>
      <c r="AJ7" s="1573"/>
    </row>
    <row r="8" spans="1:39" s="429" customFormat="1" ht="29.25" customHeight="1">
      <c r="B8" s="1563" t="s">
        <v>696</v>
      </c>
      <c r="C8" s="1563"/>
      <c r="D8" s="1563"/>
      <c r="E8" s="1563"/>
      <c r="F8" s="1563"/>
      <c r="G8" s="1563"/>
      <c r="H8" s="1563"/>
      <c r="I8" s="1563"/>
      <c r="J8" s="1563"/>
      <c r="K8" s="1563"/>
      <c r="L8" s="1564" t="s">
        <v>697</v>
      </c>
      <c r="M8" s="1564"/>
      <c r="N8" s="1564"/>
      <c r="O8" s="1564"/>
      <c r="P8" s="1564"/>
      <c r="Q8" s="1564"/>
      <c r="R8" s="1564"/>
      <c r="S8" s="1564"/>
      <c r="T8" s="1564"/>
      <c r="U8" s="1564"/>
      <c r="V8" s="1564"/>
      <c r="W8" s="1564"/>
      <c r="X8" s="1564"/>
      <c r="Y8" s="1564"/>
      <c r="Z8" s="1564"/>
      <c r="AA8" s="1564"/>
      <c r="AB8" s="1564"/>
      <c r="AC8" s="1564"/>
      <c r="AD8" s="1564"/>
      <c r="AE8" s="1564"/>
      <c r="AF8" s="1564"/>
      <c r="AG8" s="1564"/>
      <c r="AH8" s="1564"/>
      <c r="AI8" s="1564"/>
      <c r="AJ8" s="1564"/>
    </row>
    <row r="9" spans="1:39" ht="9.75" customHeight="1"/>
    <row r="10" spans="1:39" ht="21" customHeight="1">
      <c r="B10" s="1549" t="s">
        <v>669</v>
      </c>
      <c r="C10" s="1549"/>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row>
    <row r="11" spans="1:39" ht="21" customHeight="1">
      <c r="B11" s="1565" t="s">
        <v>698</v>
      </c>
      <c r="C11" s="1565"/>
      <c r="D11" s="1565"/>
      <c r="E11" s="1565"/>
      <c r="F11" s="1565"/>
      <c r="G11" s="1565"/>
      <c r="H11" s="1565"/>
      <c r="I11" s="1565"/>
      <c r="J11" s="1565"/>
      <c r="K11" s="1565"/>
      <c r="L11" s="1565"/>
      <c r="M11" s="1565"/>
      <c r="N11" s="1565"/>
      <c r="O11" s="1565"/>
      <c r="P11" s="1565"/>
      <c r="Q11" s="1565"/>
      <c r="R11" s="1565"/>
      <c r="S11" s="1566"/>
      <c r="T11" s="1566"/>
      <c r="U11" s="1566"/>
      <c r="V11" s="1566"/>
      <c r="W11" s="1566"/>
      <c r="X11" s="1566"/>
      <c r="Y11" s="1566"/>
      <c r="Z11" s="1566"/>
      <c r="AA11" s="1566"/>
      <c r="AB11" s="1566"/>
      <c r="AC11" s="430" t="s">
        <v>671</v>
      </c>
      <c r="AD11" s="431"/>
      <c r="AE11" s="1567"/>
      <c r="AF11" s="1567"/>
      <c r="AG11" s="1567"/>
      <c r="AH11" s="1567"/>
      <c r="AI11" s="1567"/>
      <c r="AJ11" s="1567"/>
      <c r="AM11" s="432"/>
    </row>
    <row r="12" spans="1:39" ht="21" customHeight="1" thickBot="1">
      <c r="B12" s="433"/>
      <c r="C12" s="1561" t="s">
        <v>699</v>
      </c>
      <c r="D12" s="1561"/>
      <c r="E12" s="1561"/>
      <c r="F12" s="1561"/>
      <c r="G12" s="1561"/>
      <c r="H12" s="1561"/>
      <c r="I12" s="1561"/>
      <c r="J12" s="1561"/>
      <c r="K12" s="1561"/>
      <c r="L12" s="1561"/>
      <c r="M12" s="1561"/>
      <c r="N12" s="1561"/>
      <c r="O12" s="1561"/>
      <c r="P12" s="1561"/>
      <c r="Q12" s="1561"/>
      <c r="R12" s="1561"/>
      <c r="S12" s="1551">
        <f>ROUNDUP(S11*50%,1)</f>
        <v>0</v>
      </c>
      <c r="T12" s="1551"/>
      <c r="U12" s="1551"/>
      <c r="V12" s="1551"/>
      <c r="W12" s="1551"/>
      <c r="X12" s="1551"/>
      <c r="Y12" s="1551"/>
      <c r="Z12" s="1551"/>
      <c r="AA12" s="1551"/>
      <c r="AB12" s="1551"/>
      <c r="AC12" s="434" t="s">
        <v>671</v>
      </c>
      <c r="AD12" s="434"/>
      <c r="AE12" s="1552"/>
      <c r="AF12" s="1552"/>
      <c r="AG12" s="1552"/>
      <c r="AH12" s="1552"/>
      <c r="AI12" s="1552"/>
      <c r="AJ12" s="1552"/>
    </row>
    <row r="13" spans="1:39" ht="21" customHeight="1" thickTop="1">
      <c r="B13" s="1553" t="s">
        <v>700</v>
      </c>
      <c r="C13" s="1553"/>
      <c r="D13" s="1553"/>
      <c r="E13" s="1553"/>
      <c r="F13" s="1553"/>
      <c r="G13" s="1553"/>
      <c r="H13" s="1553"/>
      <c r="I13" s="1553"/>
      <c r="J13" s="1553"/>
      <c r="K13" s="1553"/>
      <c r="L13" s="1553"/>
      <c r="M13" s="1553"/>
      <c r="N13" s="1553"/>
      <c r="O13" s="1553"/>
      <c r="P13" s="1553"/>
      <c r="Q13" s="1553"/>
      <c r="R13" s="1553"/>
      <c r="S13" s="1562" t="e">
        <f>ROUNDUP(AE25/L25,1)</f>
        <v>#DIV/0!</v>
      </c>
      <c r="T13" s="1562"/>
      <c r="U13" s="1562"/>
      <c r="V13" s="1562"/>
      <c r="W13" s="1562"/>
      <c r="X13" s="1562"/>
      <c r="Y13" s="1562"/>
      <c r="Z13" s="1562"/>
      <c r="AA13" s="1562"/>
      <c r="AB13" s="1562"/>
      <c r="AC13" s="435" t="s">
        <v>671</v>
      </c>
      <c r="AD13" s="435"/>
      <c r="AE13" s="1555" t="s">
        <v>701</v>
      </c>
      <c r="AF13" s="1555"/>
      <c r="AG13" s="1555"/>
      <c r="AH13" s="1555"/>
      <c r="AI13" s="1555"/>
      <c r="AJ13" s="1555"/>
    </row>
    <row r="14" spans="1:39" ht="21" customHeight="1">
      <c r="B14" s="1559" t="s">
        <v>702</v>
      </c>
      <c r="C14" s="1559"/>
      <c r="D14" s="1559"/>
      <c r="E14" s="1559"/>
      <c r="F14" s="1559"/>
      <c r="G14" s="1559"/>
      <c r="H14" s="1559"/>
      <c r="I14" s="1559"/>
      <c r="J14" s="1559"/>
      <c r="K14" s="1559"/>
      <c r="L14" s="1559" t="s">
        <v>703</v>
      </c>
      <c r="M14" s="1559"/>
      <c r="N14" s="1559"/>
      <c r="O14" s="1559"/>
      <c r="P14" s="1559"/>
      <c r="Q14" s="1559"/>
      <c r="R14" s="1559"/>
      <c r="S14" s="1559"/>
      <c r="T14" s="1559"/>
      <c r="U14" s="1559"/>
      <c r="V14" s="1559"/>
      <c r="W14" s="1559"/>
      <c r="X14" s="1559"/>
      <c r="Y14" s="1559" t="s">
        <v>704</v>
      </c>
      <c r="Z14" s="1559"/>
      <c r="AA14" s="1559"/>
      <c r="AB14" s="1559"/>
      <c r="AC14" s="1559"/>
      <c r="AD14" s="1559"/>
      <c r="AE14" s="1559" t="s">
        <v>705</v>
      </c>
      <c r="AF14" s="1559"/>
      <c r="AG14" s="1559"/>
      <c r="AH14" s="1559"/>
      <c r="AI14" s="1559"/>
      <c r="AJ14" s="1559"/>
    </row>
    <row r="15" spans="1:39" ht="21" customHeight="1">
      <c r="B15" s="436">
        <v>1</v>
      </c>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row>
    <row r="16" spans="1:39" ht="21" customHeight="1">
      <c r="B16" s="436">
        <v>2</v>
      </c>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2:36" ht="21" customHeight="1">
      <c r="B17" s="436">
        <v>3</v>
      </c>
      <c r="C17" s="1544"/>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row>
    <row r="18" spans="2:36" ht="21" customHeight="1">
      <c r="B18" s="436">
        <v>4</v>
      </c>
      <c r="C18" s="1544"/>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row>
    <row r="19" spans="2:36" ht="21" customHeight="1">
      <c r="B19" s="436">
        <v>5</v>
      </c>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row>
    <row r="20" spans="2:36" ht="21" customHeight="1">
      <c r="B20" s="436">
        <v>6</v>
      </c>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row>
    <row r="21" spans="2:36" ht="21" customHeight="1">
      <c r="B21" s="436">
        <v>7</v>
      </c>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row>
    <row r="22" spans="2:36" ht="21" customHeight="1">
      <c r="B22" s="436">
        <v>8</v>
      </c>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row>
    <row r="23" spans="2:36" ht="21" customHeight="1">
      <c r="B23" s="436">
        <v>9</v>
      </c>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row>
    <row r="24" spans="2:36" ht="21" customHeight="1">
      <c r="B24" s="436">
        <v>10</v>
      </c>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row>
    <row r="25" spans="2:36" ht="21" customHeight="1">
      <c r="B25" s="1556" t="s">
        <v>706</v>
      </c>
      <c r="C25" s="1556"/>
      <c r="D25" s="1556"/>
      <c r="E25" s="1556"/>
      <c r="F25" s="1556"/>
      <c r="G25" s="1556"/>
      <c r="H25" s="1556"/>
      <c r="I25" s="1556"/>
      <c r="J25" s="1556"/>
      <c r="K25" s="1556"/>
      <c r="L25" s="1557"/>
      <c r="M25" s="1557"/>
      <c r="N25" s="1557"/>
      <c r="O25" s="1557"/>
      <c r="P25" s="1557"/>
      <c r="Q25" s="1558" t="s">
        <v>707</v>
      </c>
      <c r="R25" s="1558"/>
      <c r="S25" s="1559" t="s">
        <v>708</v>
      </c>
      <c r="T25" s="1559"/>
      <c r="U25" s="1559"/>
      <c r="V25" s="1559"/>
      <c r="W25" s="1559"/>
      <c r="X25" s="1559"/>
      <c r="Y25" s="1559"/>
      <c r="Z25" s="1559"/>
      <c r="AA25" s="1559"/>
      <c r="AB25" s="1559"/>
      <c r="AC25" s="1559"/>
      <c r="AD25" s="1559"/>
      <c r="AE25" s="1560">
        <f>SUM(AE15:AJ24)</f>
        <v>0</v>
      </c>
      <c r="AF25" s="1560"/>
      <c r="AG25" s="1560"/>
      <c r="AH25" s="1560"/>
      <c r="AI25" s="1560"/>
      <c r="AJ25" s="1560"/>
    </row>
    <row r="26" spans="2:36" ht="9" customHeight="1">
      <c r="B26" s="437"/>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row>
    <row r="27" spans="2:36" ht="21" customHeight="1">
      <c r="B27" s="1549" t="s">
        <v>709</v>
      </c>
      <c r="C27" s="1549"/>
      <c r="D27" s="1549"/>
      <c r="E27" s="1549"/>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row>
    <row r="28" spans="2:36" ht="21" customHeight="1" thickBot="1">
      <c r="B28" s="1550" t="s">
        <v>710</v>
      </c>
      <c r="C28" s="1550"/>
      <c r="D28" s="1550"/>
      <c r="E28" s="1550"/>
      <c r="F28" s="1550"/>
      <c r="G28" s="1550"/>
      <c r="H28" s="1550"/>
      <c r="I28" s="1550"/>
      <c r="J28" s="1550"/>
      <c r="K28" s="1550"/>
      <c r="L28" s="1550"/>
      <c r="M28" s="1550"/>
      <c r="N28" s="1550"/>
      <c r="O28" s="1550"/>
      <c r="P28" s="1550"/>
      <c r="Q28" s="1550"/>
      <c r="R28" s="1550"/>
      <c r="S28" s="1551">
        <f>ROUNDUP(S11/40,1)</f>
        <v>0</v>
      </c>
      <c r="T28" s="1551"/>
      <c r="U28" s="1551"/>
      <c r="V28" s="1551"/>
      <c r="W28" s="1551"/>
      <c r="X28" s="1551"/>
      <c r="Y28" s="1551"/>
      <c r="Z28" s="1551"/>
      <c r="AA28" s="1551"/>
      <c r="AB28" s="1551"/>
      <c r="AC28" s="439" t="s">
        <v>671</v>
      </c>
      <c r="AD28" s="440"/>
      <c r="AE28" s="1552"/>
      <c r="AF28" s="1552"/>
      <c r="AG28" s="1552"/>
      <c r="AH28" s="1552"/>
      <c r="AI28" s="1552"/>
      <c r="AJ28" s="1552"/>
    </row>
    <row r="29" spans="2:36" ht="21" customHeight="1" thickTop="1">
      <c r="B29" s="1553" t="s">
        <v>711</v>
      </c>
      <c r="C29" s="1553"/>
      <c r="D29" s="1553"/>
      <c r="E29" s="1553"/>
      <c r="F29" s="1553"/>
      <c r="G29" s="1553"/>
      <c r="H29" s="1553"/>
      <c r="I29" s="1553"/>
      <c r="J29" s="1553"/>
      <c r="K29" s="1553"/>
      <c r="L29" s="1553"/>
      <c r="M29" s="1553"/>
      <c r="N29" s="1553"/>
      <c r="O29" s="1553"/>
      <c r="P29" s="1553"/>
      <c r="Q29" s="1553"/>
      <c r="R29" s="1553"/>
      <c r="S29" s="1554"/>
      <c r="T29" s="1554"/>
      <c r="U29" s="1554"/>
      <c r="V29" s="1554"/>
      <c r="W29" s="1554"/>
      <c r="X29" s="1554"/>
      <c r="Y29" s="1554"/>
      <c r="Z29" s="1554"/>
      <c r="AA29" s="1554"/>
      <c r="AB29" s="1554"/>
      <c r="AC29" s="441" t="s">
        <v>671</v>
      </c>
      <c r="AD29" s="442"/>
      <c r="AE29" s="1555" t="s">
        <v>712</v>
      </c>
      <c r="AF29" s="1555"/>
      <c r="AG29" s="1555"/>
      <c r="AH29" s="1555"/>
      <c r="AI29" s="1555"/>
      <c r="AJ29" s="1555"/>
    </row>
    <row r="30" spans="2:36" ht="21" customHeight="1">
      <c r="B30" s="1548" t="s">
        <v>713</v>
      </c>
      <c r="C30" s="1548"/>
      <c r="D30" s="1548"/>
      <c r="E30" s="1548"/>
      <c r="F30" s="1548"/>
      <c r="G30" s="1548"/>
      <c r="H30" s="1548"/>
      <c r="I30" s="1548"/>
      <c r="J30" s="1548"/>
      <c r="K30" s="1548"/>
      <c r="L30" s="1548"/>
      <c r="M30" s="1548"/>
      <c r="N30" s="1548"/>
      <c r="O30" s="1548"/>
      <c r="P30" s="1548"/>
      <c r="Q30" s="1548"/>
      <c r="R30" s="1548"/>
      <c r="S30" s="1548" t="s">
        <v>714</v>
      </c>
      <c r="T30" s="1548"/>
      <c r="U30" s="1548"/>
      <c r="V30" s="1548"/>
      <c r="W30" s="1548"/>
      <c r="X30" s="1548"/>
      <c r="Y30" s="1548"/>
      <c r="Z30" s="1548"/>
      <c r="AA30" s="1548"/>
      <c r="AB30" s="1548"/>
      <c r="AC30" s="1548"/>
      <c r="AD30" s="1548"/>
      <c r="AE30" s="1548"/>
      <c r="AF30" s="1548"/>
      <c r="AG30" s="1548"/>
      <c r="AH30" s="1548"/>
      <c r="AI30" s="1548"/>
      <c r="AJ30" s="1548"/>
    </row>
    <row r="31" spans="2:36" ht="21" customHeight="1">
      <c r="B31" s="436">
        <v>1</v>
      </c>
      <c r="C31" s="1544"/>
      <c r="D31" s="1544"/>
      <c r="E31" s="1544"/>
      <c r="F31" s="1544"/>
      <c r="G31" s="1544"/>
      <c r="H31" s="1544"/>
      <c r="I31" s="1544"/>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row>
    <row r="32" spans="2:36" ht="21" customHeight="1">
      <c r="B32" s="436">
        <v>2</v>
      </c>
      <c r="C32" s="1544"/>
      <c r="D32" s="1544"/>
      <c r="E32" s="1544"/>
      <c r="F32" s="1544"/>
      <c r="G32" s="1544"/>
      <c r="H32" s="1544"/>
      <c r="I32" s="1544"/>
      <c r="J32" s="1544"/>
      <c r="K32" s="1544"/>
      <c r="L32" s="1544"/>
      <c r="M32" s="1544"/>
      <c r="N32" s="1544"/>
      <c r="O32" s="1544"/>
      <c r="P32" s="1544"/>
      <c r="Q32" s="1544"/>
      <c r="R32" s="1544"/>
      <c r="S32" s="1544"/>
      <c r="T32" s="1544"/>
      <c r="U32" s="1544"/>
      <c r="V32" s="1544"/>
      <c r="W32" s="1544"/>
      <c r="X32" s="1544"/>
      <c r="Y32" s="1544"/>
      <c r="Z32" s="1544"/>
      <c r="AA32" s="1544"/>
      <c r="AB32" s="1544"/>
      <c r="AC32" s="1544"/>
      <c r="AD32" s="1544"/>
      <c r="AE32" s="1544"/>
      <c r="AF32" s="1544"/>
      <c r="AG32" s="1544"/>
      <c r="AH32" s="1544"/>
      <c r="AI32" s="1544"/>
      <c r="AJ32" s="1544"/>
    </row>
    <row r="33" spans="2:38" ht="21" customHeight="1">
      <c r="B33" s="436">
        <v>3</v>
      </c>
      <c r="C33" s="1544"/>
      <c r="D33" s="1544"/>
      <c r="E33" s="1544"/>
      <c r="F33" s="1544"/>
      <c r="G33" s="1544"/>
      <c r="H33" s="1544"/>
      <c r="I33" s="1544"/>
      <c r="J33" s="1544"/>
      <c r="K33" s="1544"/>
      <c r="L33" s="1544"/>
      <c r="M33" s="1544"/>
      <c r="N33" s="1544"/>
      <c r="O33" s="1544"/>
      <c r="P33" s="1544"/>
      <c r="Q33" s="1544"/>
      <c r="R33" s="1544"/>
      <c r="S33" s="1544"/>
      <c r="T33" s="1544"/>
      <c r="U33" s="1544"/>
      <c r="V33" s="1544"/>
      <c r="W33" s="1544"/>
      <c r="X33" s="1544"/>
      <c r="Y33" s="1544"/>
      <c r="Z33" s="1544"/>
      <c r="AA33" s="1544"/>
      <c r="AB33" s="1544"/>
      <c r="AC33" s="1544"/>
      <c r="AD33" s="1544"/>
      <c r="AE33" s="1544"/>
      <c r="AF33" s="1544"/>
      <c r="AG33" s="1544"/>
      <c r="AH33" s="1544"/>
      <c r="AI33" s="1544"/>
      <c r="AJ33" s="1544"/>
    </row>
    <row r="34" spans="2:38" ht="8.25" customHeight="1">
      <c r="B34" s="437"/>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row>
    <row r="35" spans="2:38" ht="22.5" customHeight="1">
      <c r="B35" s="1545" t="s">
        <v>686</v>
      </c>
      <c r="C35" s="1545"/>
      <c r="D35" s="1545"/>
      <c r="E35" s="1545"/>
      <c r="F35" s="1545"/>
      <c r="G35" s="1545"/>
      <c r="H35" s="1546" t="s">
        <v>715</v>
      </c>
      <c r="I35" s="1546"/>
      <c r="J35" s="1546"/>
      <c r="K35" s="1546"/>
      <c r="L35" s="1546"/>
      <c r="M35" s="1546"/>
      <c r="N35" s="1546"/>
      <c r="O35" s="1546"/>
      <c r="P35" s="1546"/>
      <c r="Q35" s="1546"/>
      <c r="R35" s="1546"/>
      <c r="S35" s="1546"/>
      <c r="T35" s="1546"/>
      <c r="U35" s="1546"/>
      <c r="V35" s="1546"/>
      <c r="W35" s="1546"/>
      <c r="X35" s="1546"/>
      <c r="Y35" s="1546"/>
      <c r="Z35" s="1546"/>
      <c r="AA35" s="1546"/>
      <c r="AB35" s="1546"/>
      <c r="AC35" s="1546"/>
      <c r="AD35" s="1546"/>
      <c r="AE35" s="1546"/>
      <c r="AF35" s="1546"/>
      <c r="AG35" s="1546"/>
      <c r="AH35" s="1546"/>
      <c r="AI35" s="1546"/>
      <c r="AJ35" s="1546"/>
    </row>
    <row r="36" spans="2:38" ht="8.25" customHeight="1">
      <c r="B36" s="437"/>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row>
    <row r="37" spans="2:38" ht="18.75" customHeight="1">
      <c r="B37" s="1547" t="s">
        <v>716</v>
      </c>
      <c r="C37" s="1547"/>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443"/>
    </row>
    <row r="38" spans="2:38" ht="18.75" customHeight="1">
      <c r="B38" s="1547"/>
      <c r="C38" s="1547"/>
      <c r="D38" s="1547"/>
      <c r="E38" s="1547"/>
      <c r="F38" s="1547"/>
      <c r="G38" s="1547"/>
      <c r="H38" s="1547"/>
      <c r="I38" s="1547"/>
      <c r="J38" s="1547"/>
      <c r="K38" s="1547"/>
      <c r="L38" s="1547"/>
      <c r="M38" s="1547"/>
      <c r="N38" s="1547"/>
      <c r="O38" s="1547"/>
      <c r="P38" s="1547"/>
      <c r="Q38" s="1547"/>
      <c r="R38" s="1547"/>
      <c r="S38" s="1547"/>
      <c r="T38" s="1547"/>
      <c r="U38" s="1547"/>
      <c r="V38" s="1547"/>
      <c r="W38" s="1547"/>
      <c r="X38" s="1547"/>
      <c r="Y38" s="1547"/>
      <c r="Z38" s="1547"/>
      <c r="AA38" s="1547"/>
      <c r="AB38" s="1547"/>
      <c r="AC38" s="1547"/>
      <c r="AD38" s="1547"/>
      <c r="AE38" s="1547"/>
      <c r="AF38" s="1547"/>
      <c r="AG38" s="1547"/>
      <c r="AH38" s="1547"/>
      <c r="AI38" s="1547"/>
      <c r="AJ38" s="1547"/>
      <c r="AK38" s="1547"/>
      <c r="AL38" s="443"/>
    </row>
    <row r="39" spans="2:38" ht="18.75" customHeight="1">
      <c r="B39" s="1547"/>
      <c r="C39" s="1547"/>
      <c r="D39" s="1547"/>
      <c r="E39" s="1547"/>
      <c r="F39" s="1547"/>
      <c r="G39" s="1547"/>
      <c r="H39" s="1547"/>
      <c r="I39" s="1547"/>
      <c r="J39" s="1547"/>
      <c r="K39" s="1547"/>
      <c r="L39" s="1547"/>
      <c r="M39" s="1547"/>
      <c r="N39" s="1547"/>
      <c r="O39" s="1547"/>
      <c r="P39" s="1547"/>
      <c r="Q39" s="1547"/>
      <c r="R39" s="1547"/>
      <c r="S39" s="1547"/>
      <c r="T39" s="1547"/>
      <c r="U39" s="1547"/>
      <c r="V39" s="1547"/>
      <c r="W39" s="1547"/>
      <c r="X39" s="1547"/>
      <c r="Y39" s="1547"/>
      <c r="Z39" s="1547"/>
      <c r="AA39" s="1547"/>
      <c r="AB39" s="1547"/>
      <c r="AC39" s="1547"/>
      <c r="AD39" s="1547"/>
      <c r="AE39" s="1547"/>
      <c r="AF39" s="1547"/>
      <c r="AG39" s="1547"/>
      <c r="AH39" s="1547"/>
      <c r="AI39" s="1547"/>
      <c r="AJ39" s="1547"/>
      <c r="AK39" s="1547"/>
      <c r="AL39" s="443"/>
    </row>
    <row r="40" spans="2:38" ht="18.75" customHeight="1">
      <c r="B40" s="1547"/>
      <c r="C40" s="1547"/>
      <c r="D40" s="1547"/>
      <c r="E40" s="1547"/>
      <c r="F40" s="1547"/>
      <c r="G40" s="1547"/>
      <c r="H40" s="1547"/>
      <c r="I40" s="1547"/>
      <c r="J40" s="1547"/>
      <c r="K40" s="1547"/>
      <c r="L40" s="1547"/>
      <c r="M40" s="1547"/>
      <c r="N40" s="1547"/>
      <c r="O40" s="1547"/>
      <c r="P40" s="1547"/>
      <c r="Q40" s="1547"/>
      <c r="R40" s="1547"/>
      <c r="S40" s="1547"/>
      <c r="T40" s="1547"/>
      <c r="U40" s="1547"/>
      <c r="V40" s="1547"/>
      <c r="W40" s="1547"/>
      <c r="X40" s="1547"/>
      <c r="Y40" s="1547"/>
      <c r="Z40" s="1547"/>
      <c r="AA40" s="1547"/>
      <c r="AB40" s="1547"/>
      <c r="AC40" s="1547"/>
      <c r="AD40" s="1547"/>
      <c r="AE40" s="1547"/>
      <c r="AF40" s="1547"/>
      <c r="AG40" s="1547"/>
      <c r="AH40" s="1547"/>
      <c r="AI40" s="1547"/>
      <c r="AJ40" s="1547"/>
      <c r="AK40" s="1547"/>
      <c r="AL40" s="443"/>
    </row>
    <row r="41" spans="2:38" ht="80.25" customHeight="1">
      <c r="B41" s="1547"/>
      <c r="C41" s="1547"/>
      <c r="D41" s="1547"/>
      <c r="E41" s="1547"/>
      <c r="F41" s="1547"/>
      <c r="G41" s="1547"/>
      <c r="H41" s="1547"/>
      <c r="I41" s="1547"/>
      <c r="J41" s="1547"/>
      <c r="K41" s="1547"/>
      <c r="L41" s="1547"/>
      <c r="M41" s="1547"/>
      <c r="N41" s="1547"/>
      <c r="O41" s="1547"/>
      <c r="P41" s="1547"/>
      <c r="Q41" s="1547"/>
      <c r="R41" s="1547"/>
      <c r="S41" s="1547"/>
      <c r="T41" s="1547"/>
      <c r="U41" s="1547"/>
      <c r="V41" s="1547"/>
      <c r="W41" s="1547"/>
      <c r="X41" s="1547"/>
      <c r="Y41" s="1547"/>
      <c r="Z41" s="1547"/>
      <c r="AA41" s="1547"/>
      <c r="AB41" s="1547"/>
      <c r="AC41" s="1547"/>
      <c r="AD41" s="1547"/>
      <c r="AE41" s="1547"/>
      <c r="AF41" s="1547"/>
      <c r="AG41" s="1547"/>
      <c r="AH41" s="1547"/>
      <c r="AI41" s="1547"/>
      <c r="AJ41" s="1547"/>
      <c r="AK41" s="1547"/>
      <c r="AL41" s="443"/>
    </row>
    <row r="42" spans="2:38" ht="15" customHeight="1">
      <c r="B42" s="1543" t="s">
        <v>717</v>
      </c>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1543"/>
      <c r="AJ42" s="1543"/>
      <c r="AK42" s="1543"/>
      <c r="AL42" s="443"/>
    </row>
    <row r="43" spans="2:38" ht="15" customHeight="1">
      <c r="B43" s="1543"/>
      <c r="C43" s="1543"/>
      <c r="D43" s="1543"/>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D43" s="1543"/>
      <c r="AE43" s="1543"/>
      <c r="AF43" s="1543"/>
      <c r="AG43" s="1543"/>
      <c r="AH43" s="1543"/>
      <c r="AI43" s="1543"/>
      <c r="AJ43" s="1543"/>
      <c r="AK43" s="1543"/>
      <c r="AL43" s="443"/>
    </row>
    <row r="44" spans="2:38" ht="15" customHeight="1">
      <c r="B44" s="1543"/>
      <c r="C44" s="1543"/>
      <c r="D44" s="1543"/>
      <c r="E44" s="1543"/>
      <c r="F44" s="1543"/>
      <c r="G44" s="1543"/>
      <c r="H44" s="1543"/>
      <c r="I44" s="1543"/>
      <c r="J44" s="1543"/>
      <c r="K44" s="1543"/>
      <c r="L44" s="1543"/>
      <c r="M44" s="1543"/>
      <c r="N44" s="1543"/>
      <c r="O44" s="1543"/>
      <c r="P44" s="1543"/>
      <c r="Q44" s="1543"/>
      <c r="R44" s="1543"/>
      <c r="S44" s="1543"/>
      <c r="T44" s="1543"/>
      <c r="U44" s="1543"/>
      <c r="V44" s="1543"/>
      <c r="W44" s="1543"/>
      <c r="X44" s="1543"/>
      <c r="Y44" s="1543"/>
      <c r="Z44" s="1543"/>
      <c r="AA44" s="1543"/>
      <c r="AB44" s="1543"/>
      <c r="AC44" s="1543"/>
      <c r="AD44" s="1543"/>
      <c r="AE44" s="1543"/>
      <c r="AF44" s="1543"/>
      <c r="AG44" s="1543"/>
      <c r="AH44" s="1543"/>
      <c r="AI44" s="1543"/>
      <c r="AJ44" s="1543"/>
      <c r="AK44" s="1543"/>
      <c r="AL44" s="443"/>
    </row>
    <row r="45" spans="2:38" ht="15" customHeight="1">
      <c r="B45" s="1543"/>
      <c r="C45" s="1543"/>
      <c r="D45" s="1543"/>
      <c r="E45" s="1543"/>
      <c r="F45" s="1543"/>
      <c r="G45" s="1543"/>
      <c r="H45" s="1543"/>
      <c r="I45" s="1543"/>
      <c r="J45" s="1543"/>
      <c r="K45" s="1543"/>
      <c r="L45" s="1543"/>
      <c r="M45" s="1543"/>
      <c r="N45" s="1543"/>
      <c r="O45" s="1543"/>
      <c r="P45" s="1543"/>
      <c r="Q45" s="1543"/>
      <c r="R45" s="1543"/>
      <c r="S45" s="1543"/>
      <c r="T45" s="1543"/>
      <c r="U45" s="1543"/>
      <c r="V45" s="1543"/>
      <c r="W45" s="1543"/>
      <c r="X45" s="1543"/>
      <c r="Y45" s="1543"/>
      <c r="Z45" s="1543"/>
      <c r="AA45" s="1543"/>
      <c r="AB45" s="1543"/>
      <c r="AC45" s="1543"/>
      <c r="AD45" s="1543"/>
      <c r="AE45" s="1543"/>
      <c r="AF45" s="1543"/>
      <c r="AG45" s="1543"/>
      <c r="AH45" s="1543"/>
      <c r="AI45" s="1543"/>
      <c r="AJ45" s="1543"/>
      <c r="AK45" s="1543"/>
      <c r="AL45" s="443"/>
    </row>
    <row r="46" spans="2:38" ht="37.5" customHeight="1">
      <c r="B46" s="1543"/>
      <c r="C46" s="1543"/>
      <c r="D46" s="1543"/>
      <c r="E46" s="1543"/>
      <c r="F46" s="1543"/>
      <c r="G46" s="1543"/>
      <c r="H46" s="1543"/>
      <c r="I46" s="1543"/>
      <c r="J46" s="1543"/>
      <c r="K46" s="1543"/>
      <c r="L46" s="1543"/>
      <c r="M46" s="1543"/>
      <c r="N46" s="1543"/>
      <c r="O46" s="1543"/>
      <c r="P46" s="1543"/>
      <c r="Q46" s="1543"/>
      <c r="R46" s="1543"/>
      <c r="S46" s="1543"/>
      <c r="T46" s="1543"/>
      <c r="U46" s="1543"/>
      <c r="V46" s="1543"/>
      <c r="W46" s="1543"/>
      <c r="X46" s="1543"/>
      <c r="Y46" s="1543"/>
      <c r="Z46" s="1543"/>
      <c r="AA46" s="1543"/>
      <c r="AB46" s="1543"/>
      <c r="AC46" s="1543"/>
      <c r="AD46" s="1543"/>
      <c r="AE46" s="1543"/>
      <c r="AF46" s="1543"/>
      <c r="AG46" s="1543"/>
      <c r="AH46" s="1543"/>
      <c r="AI46" s="1543"/>
      <c r="AJ46" s="1543"/>
      <c r="AK46" s="1543"/>
      <c r="AL46" s="443"/>
    </row>
    <row r="47" spans="2:38" s="444" customFormat="1" ht="36.75" customHeight="1">
      <c r="B47" s="1542" t="s">
        <v>718</v>
      </c>
      <c r="C47" s="1542"/>
      <c r="D47" s="1542"/>
      <c r="E47" s="1542"/>
      <c r="F47" s="1542"/>
      <c r="G47" s="1542"/>
      <c r="H47" s="1542"/>
      <c r="I47" s="1542"/>
      <c r="J47" s="1542"/>
      <c r="K47" s="1542"/>
      <c r="L47" s="1542"/>
      <c r="M47" s="1542"/>
      <c r="N47" s="1542"/>
      <c r="O47" s="1542"/>
      <c r="P47" s="1542"/>
      <c r="Q47" s="1542"/>
      <c r="R47" s="1542"/>
      <c r="S47" s="1542"/>
      <c r="T47" s="1542"/>
      <c r="U47" s="1542"/>
      <c r="V47" s="1542"/>
      <c r="W47" s="1542"/>
      <c r="X47" s="1542"/>
      <c r="Y47" s="1542"/>
      <c r="Z47" s="1542"/>
      <c r="AA47" s="1542"/>
      <c r="AB47" s="1542"/>
      <c r="AC47" s="1542"/>
      <c r="AD47" s="1542"/>
      <c r="AE47" s="1542"/>
      <c r="AF47" s="1542"/>
      <c r="AG47" s="1542"/>
      <c r="AH47" s="1542"/>
      <c r="AI47" s="1542"/>
      <c r="AJ47" s="1542"/>
      <c r="AK47" s="1542"/>
    </row>
    <row r="48" spans="2:38" s="444" customFormat="1" ht="36" customHeight="1">
      <c r="B48" s="1543" t="s">
        <v>719</v>
      </c>
      <c r="C48" s="1543"/>
      <c r="D48" s="1543"/>
      <c r="E48" s="1543"/>
      <c r="F48" s="1543"/>
      <c r="G48" s="1543"/>
      <c r="H48" s="1543"/>
      <c r="I48" s="1543"/>
      <c r="J48" s="1543"/>
      <c r="K48" s="1543"/>
      <c r="L48" s="1543"/>
      <c r="M48" s="1543"/>
      <c r="N48" s="1543"/>
      <c r="O48" s="1543"/>
      <c r="P48" s="1543"/>
      <c r="Q48" s="1543"/>
      <c r="R48" s="1543"/>
      <c r="S48" s="1543"/>
      <c r="T48" s="1543"/>
      <c r="U48" s="1543"/>
      <c r="V48" s="1543"/>
      <c r="W48" s="1543"/>
      <c r="X48" s="1543"/>
      <c r="Y48" s="1543"/>
      <c r="Z48" s="1543"/>
      <c r="AA48" s="1543"/>
      <c r="AB48" s="1543"/>
      <c r="AC48" s="1543"/>
      <c r="AD48" s="1543"/>
      <c r="AE48" s="1543"/>
      <c r="AF48" s="1543"/>
      <c r="AG48" s="1543"/>
      <c r="AH48" s="1543"/>
      <c r="AI48" s="1543"/>
      <c r="AJ48" s="1543"/>
      <c r="AK48" s="1543"/>
    </row>
    <row r="49" spans="2:37" s="444" customFormat="1" ht="21" customHeight="1">
      <c r="B49" s="444" t="s">
        <v>720</v>
      </c>
      <c r="AK49" s="445"/>
    </row>
    <row r="50" spans="2:37" s="444" customFormat="1" ht="21" customHeight="1">
      <c r="B50" s="444" t="s">
        <v>720</v>
      </c>
      <c r="AK50" s="44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50"/>
  <sheetViews>
    <sheetView view="pageBreakPreview" zoomScale="60" zoomScaleNormal="100" workbookViewId="0">
      <selection activeCell="A2" sqref="A2"/>
    </sheetView>
  </sheetViews>
  <sheetFormatPr defaultColWidth="9.875" defaultRowHeight="14.25"/>
  <cols>
    <col min="1" max="1" width="9" style="426" customWidth="1"/>
    <col min="2" max="23" width="3" style="426" customWidth="1"/>
    <col min="24" max="24" width="6.375" style="426" customWidth="1"/>
    <col min="25" max="25" width="5" style="426" customWidth="1"/>
    <col min="26" max="37" width="3" style="426" customWidth="1"/>
    <col min="38" max="38" width="2.875" style="426" customWidth="1"/>
    <col min="39" max="39" width="10.375" style="426" customWidth="1"/>
    <col min="40" max="40" width="2.875" style="426" customWidth="1"/>
    <col min="41" max="16384" width="9.875" style="426"/>
  </cols>
  <sheetData>
    <row r="1" spans="1:39" ht="20.100000000000001" customHeight="1"/>
    <row r="2" spans="1:39" ht="20.100000000000001" customHeight="1">
      <c r="A2" s="426" t="s">
        <v>721</v>
      </c>
      <c r="AA2" s="1568" t="s">
        <v>691</v>
      </c>
      <c r="AB2" s="1568"/>
      <c r="AC2" s="1568"/>
      <c r="AD2" s="1568"/>
      <c r="AE2" s="1568"/>
      <c r="AF2" s="1568"/>
      <c r="AG2" s="1568"/>
      <c r="AH2" s="1568"/>
      <c r="AI2" s="1568"/>
      <c r="AJ2" s="1568"/>
    </row>
    <row r="3" spans="1:39" ht="20.100000000000001" customHeight="1"/>
    <row r="4" spans="1:39" ht="20.100000000000001" customHeight="1">
      <c r="A4" s="427"/>
      <c r="B4" s="1569" t="s">
        <v>722</v>
      </c>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427"/>
    </row>
    <row r="5" spans="1:39" s="246" customFormat="1" ht="20.100000000000001" customHeight="1">
      <c r="A5" s="428"/>
      <c r="B5" s="428"/>
      <c r="C5" s="428"/>
      <c r="D5" s="428"/>
      <c r="E5" s="428"/>
      <c r="F5" s="428"/>
      <c r="G5" s="428"/>
      <c r="H5" s="428"/>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row>
    <row r="6" spans="1:39" s="246" customFormat="1" ht="29.25" customHeight="1">
      <c r="A6" s="428"/>
      <c r="B6" s="1570" t="s">
        <v>663</v>
      </c>
      <c r="C6" s="1570"/>
      <c r="D6" s="1570"/>
      <c r="E6" s="1570"/>
      <c r="F6" s="1570"/>
      <c r="G6" s="1570"/>
      <c r="H6" s="1570"/>
      <c r="I6" s="1570"/>
      <c r="J6" s="1570"/>
      <c r="K6" s="1570"/>
      <c r="L6" s="1564"/>
      <c r="M6" s="1564"/>
      <c r="N6" s="1564"/>
      <c r="O6" s="1564"/>
      <c r="P6" s="1564"/>
      <c r="Q6" s="1564"/>
      <c r="R6" s="1564"/>
      <c r="S6" s="1564"/>
      <c r="T6" s="1564"/>
      <c r="U6" s="1564"/>
      <c r="V6" s="1564"/>
      <c r="W6" s="1564"/>
      <c r="X6" s="1564"/>
      <c r="Y6" s="1564"/>
      <c r="Z6" s="1564"/>
      <c r="AA6" s="1564"/>
      <c r="AB6" s="1564"/>
      <c r="AC6" s="1564"/>
      <c r="AD6" s="1564"/>
      <c r="AE6" s="1564"/>
      <c r="AF6" s="1564"/>
      <c r="AG6" s="1564"/>
      <c r="AH6" s="1564"/>
      <c r="AI6" s="1564"/>
      <c r="AJ6" s="1564"/>
      <c r="AK6" s="429"/>
    </row>
    <row r="7" spans="1:39" s="246" customFormat="1" ht="31.5" customHeight="1">
      <c r="A7" s="428"/>
      <c r="B7" s="1570" t="s">
        <v>664</v>
      </c>
      <c r="C7" s="1570"/>
      <c r="D7" s="1570"/>
      <c r="E7" s="1570"/>
      <c r="F7" s="1570"/>
      <c r="G7" s="1570"/>
      <c r="H7" s="1570"/>
      <c r="I7" s="1570"/>
      <c r="J7" s="1570"/>
      <c r="K7" s="1570"/>
      <c r="L7" s="1571"/>
      <c r="M7" s="1571"/>
      <c r="N7" s="1571"/>
      <c r="O7" s="1571"/>
      <c r="P7" s="1571"/>
      <c r="Q7" s="1571"/>
      <c r="R7" s="1571"/>
      <c r="S7" s="1571"/>
      <c r="T7" s="1571"/>
      <c r="U7" s="1571"/>
      <c r="V7" s="1571"/>
      <c r="W7" s="1571"/>
      <c r="X7" s="1571"/>
      <c r="Y7" s="1571"/>
      <c r="Z7" s="1572" t="s">
        <v>694</v>
      </c>
      <c r="AA7" s="1572"/>
      <c r="AB7" s="1572"/>
      <c r="AC7" s="1572"/>
      <c r="AD7" s="1572"/>
      <c r="AE7" s="1572"/>
      <c r="AF7" s="1572"/>
      <c r="AG7" s="1573" t="s">
        <v>723</v>
      </c>
      <c r="AH7" s="1573"/>
      <c r="AI7" s="1573"/>
      <c r="AJ7" s="1573"/>
      <c r="AK7" s="429"/>
    </row>
    <row r="8" spans="1:39" s="246" customFormat="1" ht="29.25" customHeight="1">
      <c r="A8" s="429"/>
      <c r="B8" s="1563" t="s">
        <v>696</v>
      </c>
      <c r="C8" s="1563"/>
      <c r="D8" s="1563"/>
      <c r="E8" s="1563"/>
      <c r="F8" s="1563"/>
      <c r="G8" s="1563"/>
      <c r="H8" s="1563"/>
      <c r="I8" s="1563"/>
      <c r="J8" s="1563"/>
      <c r="K8" s="1563"/>
      <c r="L8" s="1564" t="s">
        <v>697</v>
      </c>
      <c r="M8" s="1564"/>
      <c r="N8" s="1564"/>
      <c r="O8" s="1564"/>
      <c r="P8" s="1564"/>
      <c r="Q8" s="1564"/>
      <c r="R8" s="1564"/>
      <c r="S8" s="1564"/>
      <c r="T8" s="1564"/>
      <c r="U8" s="1564"/>
      <c r="V8" s="1564"/>
      <c r="W8" s="1564"/>
      <c r="X8" s="1564"/>
      <c r="Y8" s="1564"/>
      <c r="Z8" s="1564"/>
      <c r="AA8" s="1564"/>
      <c r="AB8" s="1564"/>
      <c r="AC8" s="1564"/>
      <c r="AD8" s="1564"/>
      <c r="AE8" s="1564"/>
      <c r="AF8" s="1564"/>
      <c r="AG8" s="1564"/>
      <c r="AH8" s="1564"/>
      <c r="AI8" s="1564"/>
      <c r="AJ8" s="1564"/>
      <c r="AK8" s="429"/>
    </row>
    <row r="9" spans="1:39" ht="9.7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row>
    <row r="10" spans="1:39" ht="21" customHeight="1">
      <c r="A10" s="427"/>
      <c r="B10" s="1549" t="s">
        <v>669</v>
      </c>
      <c r="C10" s="1549"/>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427"/>
    </row>
    <row r="11" spans="1:39" ht="21" customHeight="1">
      <c r="A11" s="427"/>
      <c r="B11" s="1565" t="s">
        <v>698</v>
      </c>
      <c r="C11" s="1565"/>
      <c r="D11" s="1565"/>
      <c r="E11" s="1565"/>
      <c r="F11" s="1565"/>
      <c r="G11" s="1565"/>
      <c r="H11" s="1565"/>
      <c r="I11" s="1565"/>
      <c r="J11" s="1565"/>
      <c r="K11" s="1565"/>
      <c r="L11" s="1565"/>
      <c r="M11" s="1565"/>
      <c r="N11" s="1565"/>
      <c r="O11" s="1565"/>
      <c r="P11" s="1565"/>
      <c r="Q11" s="1565"/>
      <c r="R11" s="1565"/>
      <c r="S11" s="1566"/>
      <c r="T11" s="1566"/>
      <c r="U11" s="1566"/>
      <c r="V11" s="1566"/>
      <c r="W11" s="1566"/>
      <c r="X11" s="1566"/>
      <c r="Y11" s="1566"/>
      <c r="Z11" s="1566"/>
      <c r="AA11" s="1566"/>
      <c r="AB11" s="1566"/>
      <c r="AC11" s="430" t="s">
        <v>671</v>
      </c>
      <c r="AD11" s="431"/>
      <c r="AE11" s="1567"/>
      <c r="AF11" s="1567"/>
      <c r="AG11" s="1567"/>
      <c r="AH11" s="1567"/>
      <c r="AI11" s="1567"/>
      <c r="AJ11" s="1567"/>
      <c r="AK11" s="427"/>
      <c r="AM11" s="446"/>
    </row>
    <row r="12" spans="1:39" ht="21" customHeight="1" thickBot="1">
      <c r="A12" s="427"/>
      <c r="B12" s="433"/>
      <c r="C12" s="1561" t="s">
        <v>724</v>
      </c>
      <c r="D12" s="1561"/>
      <c r="E12" s="1561"/>
      <c r="F12" s="1561"/>
      <c r="G12" s="1561"/>
      <c r="H12" s="1561"/>
      <c r="I12" s="1561"/>
      <c r="J12" s="1561"/>
      <c r="K12" s="1561"/>
      <c r="L12" s="1561"/>
      <c r="M12" s="1561"/>
      <c r="N12" s="1561"/>
      <c r="O12" s="1561"/>
      <c r="P12" s="1561"/>
      <c r="Q12" s="1561"/>
      <c r="R12" s="1561"/>
      <c r="S12" s="1551">
        <f>ROUNDUP(S11*30%,1)</f>
        <v>0</v>
      </c>
      <c r="T12" s="1551"/>
      <c r="U12" s="1551"/>
      <c r="V12" s="1551"/>
      <c r="W12" s="1551"/>
      <c r="X12" s="1551"/>
      <c r="Y12" s="1551"/>
      <c r="Z12" s="1551"/>
      <c r="AA12" s="1551"/>
      <c r="AB12" s="1551"/>
      <c r="AC12" s="434" t="s">
        <v>671</v>
      </c>
      <c r="AD12" s="434"/>
      <c r="AE12" s="1552"/>
      <c r="AF12" s="1552"/>
      <c r="AG12" s="1552"/>
      <c r="AH12" s="1552"/>
      <c r="AI12" s="1552"/>
      <c r="AJ12" s="1552"/>
      <c r="AK12" s="427"/>
    </row>
    <row r="13" spans="1:39" ht="21" customHeight="1" thickTop="1">
      <c r="A13" s="427"/>
      <c r="B13" s="1553" t="s">
        <v>700</v>
      </c>
      <c r="C13" s="1553"/>
      <c r="D13" s="1553"/>
      <c r="E13" s="1553"/>
      <c r="F13" s="1553"/>
      <c r="G13" s="1553"/>
      <c r="H13" s="1553"/>
      <c r="I13" s="1553"/>
      <c r="J13" s="1553"/>
      <c r="K13" s="1553"/>
      <c r="L13" s="1553"/>
      <c r="M13" s="1553"/>
      <c r="N13" s="1553"/>
      <c r="O13" s="1553"/>
      <c r="P13" s="1553"/>
      <c r="Q13" s="1553"/>
      <c r="R13" s="1553"/>
      <c r="S13" s="1562" t="e">
        <f>ROUNDUP(AE25/L25,1)</f>
        <v>#DIV/0!</v>
      </c>
      <c r="T13" s="1562"/>
      <c r="U13" s="1562"/>
      <c r="V13" s="1562"/>
      <c r="W13" s="1562"/>
      <c r="X13" s="1562"/>
      <c r="Y13" s="1562"/>
      <c r="Z13" s="1562"/>
      <c r="AA13" s="1562"/>
      <c r="AB13" s="1562"/>
      <c r="AC13" s="435" t="s">
        <v>671</v>
      </c>
      <c r="AD13" s="435"/>
      <c r="AE13" s="1555" t="s">
        <v>701</v>
      </c>
      <c r="AF13" s="1555"/>
      <c r="AG13" s="1555"/>
      <c r="AH13" s="1555"/>
      <c r="AI13" s="1555"/>
      <c r="AJ13" s="1555"/>
      <c r="AK13" s="427"/>
    </row>
    <row r="14" spans="1:39" ht="21" customHeight="1">
      <c r="A14" s="427"/>
      <c r="B14" s="1559" t="s">
        <v>702</v>
      </c>
      <c r="C14" s="1559"/>
      <c r="D14" s="1559"/>
      <c r="E14" s="1559"/>
      <c r="F14" s="1559"/>
      <c r="G14" s="1559"/>
      <c r="H14" s="1559"/>
      <c r="I14" s="1559"/>
      <c r="J14" s="1559"/>
      <c r="K14" s="1559"/>
      <c r="L14" s="1559" t="s">
        <v>703</v>
      </c>
      <c r="M14" s="1559"/>
      <c r="N14" s="1559"/>
      <c r="O14" s="1559"/>
      <c r="P14" s="1559"/>
      <c r="Q14" s="1559"/>
      <c r="R14" s="1559"/>
      <c r="S14" s="1559"/>
      <c r="T14" s="1559"/>
      <c r="U14" s="1559"/>
      <c r="V14" s="1559"/>
      <c r="W14" s="1559"/>
      <c r="X14" s="1559"/>
      <c r="Y14" s="1559" t="s">
        <v>704</v>
      </c>
      <c r="Z14" s="1559"/>
      <c r="AA14" s="1559"/>
      <c r="AB14" s="1559"/>
      <c r="AC14" s="1559"/>
      <c r="AD14" s="1559"/>
      <c r="AE14" s="1559" t="s">
        <v>705</v>
      </c>
      <c r="AF14" s="1559"/>
      <c r="AG14" s="1559"/>
      <c r="AH14" s="1559"/>
      <c r="AI14" s="1559"/>
      <c r="AJ14" s="1559"/>
      <c r="AK14" s="427"/>
    </row>
    <row r="15" spans="1:39" ht="21" customHeight="1">
      <c r="A15" s="427"/>
      <c r="B15" s="436">
        <v>1</v>
      </c>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427"/>
    </row>
    <row r="16" spans="1:39" ht="21" customHeight="1">
      <c r="A16" s="427"/>
      <c r="B16" s="436">
        <v>2</v>
      </c>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427"/>
    </row>
    <row r="17" spans="1:37" ht="21" customHeight="1">
      <c r="A17" s="427"/>
      <c r="B17" s="436">
        <v>3</v>
      </c>
      <c r="C17" s="1544"/>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427"/>
    </row>
    <row r="18" spans="1:37" ht="21" customHeight="1">
      <c r="A18" s="427"/>
      <c r="B18" s="436">
        <v>4</v>
      </c>
      <c r="C18" s="1544"/>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427"/>
    </row>
    <row r="19" spans="1:37" ht="21" customHeight="1">
      <c r="A19" s="427"/>
      <c r="B19" s="436">
        <v>5</v>
      </c>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427"/>
    </row>
    <row r="20" spans="1:37" ht="21" customHeight="1">
      <c r="A20" s="427"/>
      <c r="B20" s="436">
        <v>6</v>
      </c>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427"/>
    </row>
    <row r="21" spans="1:37" ht="21" customHeight="1">
      <c r="A21" s="427"/>
      <c r="B21" s="436">
        <v>7</v>
      </c>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427"/>
    </row>
    <row r="22" spans="1:37" ht="21" customHeight="1">
      <c r="A22" s="427"/>
      <c r="B22" s="436">
        <v>8</v>
      </c>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427"/>
    </row>
    <row r="23" spans="1:37" ht="21" customHeight="1">
      <c r="A23" s="427"/>
      <c r="B23" s="436">
        <v>9</v>
      </c>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c r="AK23" s="427"/>
    </row>
    <row r="24" spans="1:37" ht="21" customHeight="1">
      <c r="A24" s="427"/>
      <c r="B24" s="436">
        <v>10</v>
      </c>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427"/>
    </row>
    <row r="25" spans="1:37" ht="21" customHeight="1">
      <c r="A25" s="427"/>
      <c r="B25" s="1556" t="s">
        <v>706</v>
      </c>
      <c r="C25" s="1556"/>
      <c r="D25" s="1556"/>
      <c r="E25" s="1556"/>
      <c r="F25" s="1556"/>
      <c r="G25" s="1556"/>
      <c r="H25" s="1556"/>
      <c r="I25" s="1556"/>
      <c r="J25" s="1556"/>
      <c r="K25" s="1556"/>
      <c r="L25" s="1557"/>
      <c r="M25" s="1557"/>
      <c r="N25" s="1557"/>
      <c r="O25" s="1557"/>
      <c r="P25" s="1557"/>
      <c r="Q25" s="1558" t="s">
        <v>707</v>
      </c>
      <c r="R25" s="1558"/>
      <c r="S25" s="1559" t="s">
        <v>708</v>
      </c>
      <c r="T25" s="1559"/>
      <c r="U25" s="1559"/>
      <c r="V25" s="1559"/>
      <c r="W25" s="1559"/>
      <c r="X25" s="1559"/>
      <c r="Y25" s="1559"/>
      <c r="Z25" s="1559"/>
      <c r="AA25" s="1559"/>
      <c r="AB25" s="1559"/>
      <c r="AC25" s="1559"/>
      <c r="AD25" s="1559"/>
      <c r="AE25" s="1560">
        <f>SUM(AE15:AJ24)</f>
        <v>0</v>
      </c>
      <c r="AF25" s="1560"/>
      <c r="AG25" s="1560"/>
      <c r="AH25" s="1560"/>
      <c r="AI25" s="1560"/>
      <c r="AJ25" s="1560"/>
      <c r="AK25" s="427"/>
    </row>
    <row r="26" spans="1:37" ht="9" customHeight="1">
      <c r="A26" s="427"/>
      <c r="B26" s="437"/>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27"/>
    </row>
    <row r="27" spans="1:37" ht="21" customHeight="1">
      <c r="A27" s="427"/>
      <c r="B27" s="1549" t="s">
        <v>709</v>
      </c>
      <c r="C27" s="1549"/>
      <c r="D27" s="1549"/>
      <c r="E27" s="1549"/>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427"/>
    </row>
    <row r="28" spans="1:37" ht="21" customHeight="1" thickBot="1">
      <c r="A28" s="427"/>
      <c r="B28" s="1550" t="s">
        <v>725</v>
      </c>
      <c r="C28" s="1550"/>
      <c r="D28" s="1550"/>
      <c r="E28" s="1550"/>
      <c r="F28" s="1550"/>
      <c r="G28" s="1550"/>
      <c r="H28" s="1550"/>
      <c r="I28" s="1550"/>
      <c r="J28" s="1550"/>
      <c r="K28" s="1550"/>
      <c r="L28" s="1550"/>
      <c r="M28" s="1550"/>
      <c r="N28" s="1550"/>
      <c r="O28" s="1550"/>
      <c r="P28" s="1550"/>
      <c r="Q28" s="1550"/>
      <c r="R28" s="1550"/>
      <c r="S28" s="1551">
        <f>ROUNDUP(S11/50,1)</f>
        <v>0</v>
      </c>
      <c r="T28" s="1551"/>
      <c r="U28" s="1551"/>
      <c r="V28" s="1551"/>
      <c r="W28" s="1551"/>
      <c r="X28" s="1551"/>
      <c r="Y28" s="1551"/>
      <c r="Z28" s="1551"/>
      <c r="AA28" s="1551"/>
      <c r="AB28" s="1551"/>
      <c r="AC28" s="439" t="s">
        <v>671</v>
      </c>
      <c r="AD28" s="440"/>
      <c r="AE28" s="1552"/>
      <c r="AF28" s="1552"/>
      <c r="AG28" s="1552"/>
      <c r="AH28" s="1552"/>
      <c r="AI28" s="1552"/>
      <c r="AJ28" s="1552"/>
      <c r="AK28" s="427"/>
    </row>
    <row r="29" spans="1:37" ht="21" customHeight="1" thickTop="1">
      <c r="A29" s="427"/>
      <c r="B29" s="1553" t="s">
        <v>711</v>
      </c>
      <c r="C29" s="1553"/>
      <c r="D29" s="1553"/>
      <c r="E29" s="1553"/>
      <c r="F29" s="1553"/>
      <c r="G29" s="1553"/>
      <c r="H29" s="1553"/>
      <c r="I29" s="1553"/>
      <c r="J29" s="1553"/>
      <c r="K29" s="1553"/>
      <c r="L29" s="1553"/>
      <c r="M29" s="1553"/>
      <c r="N29" s="1553"/>
      <c r="O29" s="1553"/>
      <c r="P29" s="1553"/>
      <c r="Q29" s="1553"/>
      <c r="R29" s="1553"/>
      <c r="S29" s="1554"/>
      <c r="T29" s="1554"/>
      <c r="U29" s="1554"/>
      <c r="V29" s="1554"/>
      <c r="W29" s="1554"/>
      <c r="X29" s="1554"/>
      <c r="Y29" s="1554"/>
      <c r="Z29" s="1554"/>
      <c r="AA29" s="1554"/>
      <c r="AB29" s="1554"/>
      <c r="AC29" s="441" t="s">
        <v>671</v>
      </c>
      <c r="AD29" s="442"/>
      <c r="AE29" s="1555" t="s">
        <v>726</v>
      </c>
      <c r="AF29" s="1555"/>
      <c r="AG29" s="1555"/>
      <c r="AH29" s="1555"/>
      <c r="AI29" s="1555"/>
      <c r="AJ29" s="1555"/>
      <c r="AK29" s="427"/>
    </row>
    <row r="30" spans="1:37" ht="21" customHeight="1">
      <c r="A30" s="427"/>
      <c r="B30" s="1548" t="s">
        <v>713</v>
      </c>
      <c r="C30" s="1548"/>
      <c r="D30" s="1548"/>
      <c r="E30" s="1548"/>
      <c r="F30" s="1548"/>
      <c r="G30" s="1548"/>
      <c r="H30" s="1548"/>
      <c r="I30" s="1548"/>
      <c r="J30" s="1548"/>
      <c r="K30" s="1548"/>
      <c r="L30" s="1548"/>
      <c r="M30" s="1548"/>
      <c r="N30" s="1548"/>
      <c r="O30" s="1548"/>
      <c r="P30" s="1548"/>
      <c r="Q30" s="1548"/>
      <c r="R30" s="1548"/>
      <c r="S30" s="1548" t="s">
        <v>714</v>
      </c>
      <c r="T30" s="1548"/>
      <c r="U30" s="1548"/>
      <c r="V30" s="1548"/>
      <c r="W30" s="1548"/>
      <c r="X30" s="1548"/>
      <c r="Y30" s="1548"/>
      <c r="Z30" s="1548"/>
      <c r="AA30" s="1548"/>
      <c r="AB30" s="1548"/>
      <c r="AC30" s="1548"/>
      <c r="AD30" s="1548"/>
      <c r="AE30" s="1548"/>
      <c r="AF30" s="1548"/>
      <c r="AG30" s="1548"/>
      <c r="AH30" s="1548"/>
      <c r="AI30" s="1548"/>
      <c r="AJ30" s="1548"/>
      <c r="AK30" s="427"/>
    </row>
    <row r="31" spans="1:37" ht="21" customHeight="1">
      <c r="A31" s="427"/>
      <c r="B31" s="436">
        <v>1</v>
      </c>
      <c r="C31" s="1544"/>
      <c r="D31" s="1544"/>
      <c r="E31" s="1544"/>
      <c r="F31" s="1544"/>
      <c r="G31" s="1544"/>
      <c r="H31" s="1544"/>
      <c r="I31" s="1544"/>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427"/>
    </row>
    <row r="32" spans="1:37" ht="21" customHeight="1">
      <c r="A32" s="427"/>
      <c r="B32" s="436">
        <v>2</v>
      </c>
      <c r="C32" s="1544"/>
      <c r="D32" s="1544"/>
      <c r="E32" s="1544"/>
      <c r="F32" s="1544"/>
      <c r="G32" s="1544"/>
      <c r="H32" s="1544"/>
      <c r="I32" s="1544"/>
      <c r="J32" s="1544"/>
      <c r="K32" s="1544"/>
      <c r="L32" s="1544"/>
      <c r="M32" s="1544"/>
      <c r="N32" s="1544"/>
      <c r="O32" s="1544"/>
      <c r="P32" s="1544"/>
      <c r="Q32" s="1544"/>
      <c r="R32" s="1544"/>
      <c r="S32" s="1544"/>
      <c r="T32" s="1544"/>
      <c r="U32" s="1544"/>
      <c r="V32" s="1544"/>
      <c r="W32" s="1544"/>
      <c r="X32" s="1544"/>
      <c r="Y32" s="1544"/>
      <c r="Z32" s="1544"/>
      <c r="AA32" s="1544"/>
      <c r="AB32" s="1544"/>
      <c r="AC32" s="1544"/>
      <c r="AD32" s="1544"/>
      <c r="AE32" s="1544"/>
      <c r="AF32" s="1544"/>
      <c r="AG32" s="1544"/>
      <c r="AH32" s="1544"/>
      <c r="AI32" s="1544"/>
      <c r="AJ32" s="1544"/>
      <c r="AK32" s="427"/>
    </row>
    <row r="33" spans="1:38" ht="21" customHeight="1">
      <c r="A33" s="427"/>
      <c r="B33" s="436">
        <v>3</v>
      </c>
      <c r="C33" s="1544"/>
      <c r="D33" s="1544"/>
      <c r="E33" s="1544"/>
      <c r="F33" s="1544"/>
      <c r="G33" s="1544"/>
      <c r="H33" s="1544"/>
      <c r="I33" s="1544"/>
      <c r="J33" s="1544"/>
      <c r="K33" s="1544"/>
      <c r="L33" s="1544"/>
      <c r="M33" s="1544"/>
      <c r="N33" s="1544"/>
      <c r="O33" s="1544"/>
      <c r="P33" s="1544"/>
      <c r="Q33" s="1544"/>
      <c r="R33" s="1544"/>
      <c r="S33" s="1544"/>
      <c r="T33" s="1544"/>
      <c r="U33" s="1544"/>
      <c r="V33" s="1544"/>
      <c r="W33" s="1544"/>
      <c r="X33" s="1544"/>
      <c r="Y33" s="1544"/>
      <c r="Z33" s="1544"/>
      <c r="AA33" s="1544"/>
      <c r="AB33" s="1544"/>
      <c r="AC33" s="1544"/>
      <c r="AD33" s="1544"/>
      <c r="AE33" s="1544"/>
      <c r="AF33" s="1544"/>
      <c r="AG33" s="1544"/>
      <c r="AH33" s="1544"/>
      <c r="AI33" s="1544"/>
      <c r="AJ33" s="1544"/>
      <c r="AK33" s="427"/>
    </row>
    <row r="34" spans="1:38" ht="8.25" customHeight="1">
      <c r="A34" s="427"/>
      <c r="B34" s="437"/>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27"/>
    </row>
    <row r="35" spans="1:38" ht="22.5" customHeight="1">
      <c r="A35" s="427"/>
      <c r="B35" s="1545" t="s">
        <v>686</v>
      </c>
      <c r="C35" s="1545"/>
      <c r="D35" s="1545"/>
      <c r="E35" s="1545"/>
      <c r="F35" s="1545"/>
      <c r="G35" s="1545"/>
      <c r="H35" s="1546" t="s">
        <v>715</v>
      </c>
      <c r="I35" s="1546"/>
      <c r="J35" s="1546"/>
      <c r="K35" s="1546"/>
      <c r="L35" s="1546"/>
      <c r="M35" s="1546"/>
      <c r="N35" s="1546"/>
      <c r="O35" s="1546"/>
      <c r="P35" s="1546"/>
      <c r="Q35" s="1546"/>
      <c r="R35" s="1546"/>
      <c r="S35" s="1546"/>
      <c r="T35" s="1546"/>
      <c r="U35" s="1546"/>
      <c r="V35" s="1546"/>
      <c r="W35" s="1546"/>
      <c r="X35" s="1546"/>
      <c r="Y35" s="1546"/>
      <c r="Z35" s="1546"/>
      <c r="AA35" s="1546"/>
      <c r="AB35" s="1546"/>
      <c r="AC35" s="1546"/>
      <c r="AD35" s="1546"/>
      <c r="AE35" s="1546"/>
      <c r="AF35" s="1546"/>
      <c r="AG35" s="1546"/>
      <c r="AH35" s="1546"/>
      <c r="AI35" s="1546"/>
      <c r="AJ35" s="1546"/>
      <c r="AK35" s="427"/>
    </row>
    <row r="36" spans="1:38" ht="8.25" customHeight="1">
      <c r="A36" s="427"/>
      <c r="B36" s="437"/>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27"/>
    </row>
    <row r="37" spans="1:38" ht="18.75" customHeight="1">
      <c r="A37" s="427"/>
      <c r="B37" s="1547" t="s">
        <v>716</v>
      </c>
      <c r="C37" s="1547"/>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447"/>
    </row>
    <row r="38" spans="1:38" ht="18.75" customHeight="1">
      <c r="A38" s="427"/>
      <c r="B38" s="1547"/>
      <c r="C38" s="1547"/>
      <c r="D38" s="1547"/>
      <c r="E38" s="1547"/>
      <c r="F38" s="1547"/>
      <c r="G38" s="1547"/>
      <c r="H38" s="1547"/>
      <c r="I38" s="1547"/>
      <c r="J38" s="1547"/>
      <c r="K38" s="1547"/>
      <c r="L38" s="1547"/>
      <c r="M38" s="1547"/>
      <c r="N38" s="1547"/>
      <c r="O38" s="1547"/>
      <c r="P38" s="1547"/>
      <c r="Q38" s="1547"/>
      <c r="R38" s="1547"/>
      <c r="S38" s="1547"/>
      <c r="T38" s="1547"/>
      <c r="U38" s="1547"/>
      <c r="V38" s="1547"/>
      <c r="W38" s="1547"/>
      <c r="X38" s="1547"/>
      <c r="Y38" s="1547"/>
      <c r="Z38" s="1547"/>
      <c r="AA38" s="1547"/>
      <c r="AB38" s="1547"/>
      <c r="AC38" s="1547"/>
      <c r="AD38" s="1547"/>
      <c r="AE38" s="1547"/>
      <c r="AF38" s="1547"/>
      <c r="AG38" s="1547"/>
      <c r="AH38" s="1547"/>
      <c r="AI38" s="1547"/>
      <c r="AJ38" s="1547"/>
      <c r="AK38" s="1547"/>
      <c r="AL38" s="447"/>
    </row>
    <row r="39" spans="1:38" ht="18.75" customHeight="1">
      <c r="A39" s="427"/>
      <c r="B39" s="1547"/>
      <c r="C39" s="1547"/>
      <c r="D39" s="1547"/>
      <c r="E39" s="1547"/>
      <c r="F39" s="1547"/>
      <c r="G39" s="1547"/>
      <c r="H39" s="1547"/>
      <c r="I39" s="1547"/>
      <c r="J39" s="1547"/>
      <c r="K39" s="1547"/>
      <c r="L39" s="1547"/>
      <c r="M39" s="1547"/>
      <c r="N39" s="1547"/>
      <c r="O39" s="1547"/>
      <c r="P39" s="1547"/>
      <c r="Q39" s="1547"/>
      <c r="R39" s="1547"/>
      <c r="S39" s="1547"/>
      <c r="T39" s="1547"/>
      <c r="U39" s="1547"/>
      <c r="V39" s="1547"/>
      <c r="W39" s="1547"/>
      <c r="X39" s="1547"/>
      <c r="Y39" s="1547"/>
      <c r="Z39" s="1547"/>
      <c r="AA39" s="1547"/>
      <c r="AB39" s="1547"/>
      <c r="AC39" s="1547"/>
      <c r="AD39" s="1547"/>
      <c r="AE39" s="1547"/>
      <c r="AF39" s="1547"/>
      <c r="AG39" s="1547"/>
      <c r="AH39" s="1547"/>
      <c r="AI39" s="1547"/>
      <c r="AJ39" s="1547"/>
      <c r="AK39" s="1547"/>
      <c r="AL39" s="447"/>
    </row>
    <row r="40" spans="1:38" ht="18.75" customHeight="1">
      <c r="A40" s="427"/>
      <c r="B40" s="1547"/>
      <c r="C40" s="1547"/>
      <c r="D40" s="1547"/>
      <c r="E40" s="1547"/>
      <c r="F40" s="1547"/>
      <c r="G40" s="1547"/>
      <c r="H40" s="1547"/>
      <c r="I40" s="1547"/>
      <c r="J40" s="1547"/>
      <c r="K40" s="1547"/>
      <c r="L40" s="1547"/>
      <c r="M40" s="1547"/>
      <c r="N40" s="1547"/>
      <c r="O40" s="1547"/>
      <c r="P40" s="1547"/>
      <c r="Q40" s="1547"/>
      <c r="R40" s="1547"/>
      <c r="S40" s="1547"/>
      <c r="T40" s="1547"/>
      <c r="U40" s="1547"/>
      <c r="V40" s="1547"/>
      <c r="W40" s="1547"/>
      <c r="X40" s="1547"/>
      <c r="Y40" s="1547"/>
      <c r="Z40" s="1547"/>
      <c r="AA40" s="1547"/>
      <c r="AB40" s="1547"/>
      <c r="AC40" s="1547"/>
      <c r="AD40" s="1547"/>
      <c r="AE40" s="1547"/>
      <c r="AF40" s="1547"/>
      <c r="AG40" s="1547"/>
      <c r="AH40" s="1547"/>
      <c r="AI40" s="1547"/>
      <c r="AJ40" s="1547"/>
      <c r="AK40" s="1547"/>
      <c r="AL40" s="447"/>
    </row>
    <row r="41" spans="1:38" ht="81.75" customHeight="1">
      <c r="A41" s="427"/>
      <c r="B41" s="1547"/>
      <c r="C41" s="1547"/>
      <c r="D41" s="1547"/>
      <c r="E41" s="1547"/>
      <c r="F41" s="1547"/>
      <c r="G41" s="1547"/>
      <c r="H41" s="1547"/>
      <c r="I41" s="1547"/>
      <c r="J41" s="1547"/>
      <c r="K41" s="1547"/>
      <c r="L41" s="1547"/>
      <c r="M41" s="1547"/>
      <c r="N41" s="1547"/>
      <c r="O41" s="1547"/>
      <c r="P41" s="1547"/>
      <c r="Q41" s="1547"/>
      <c r="R41" s="1547"/>
      <c r="S41" s="1547"/>
      <c r="T41" s="1547"/>
      <c r="U41" s="1547"/>
      <c r="V41" s="1547"/>
      <c r="W41" s="1547"/>
      <c r="X41" s="1547"/>
      <c r="Y41" s="1547"/>
      <c r="Z41" s="1547"/>
      <c r="AA41" s="1547"/>
      <c r="AB41" s="1547"/>
      <c r="AC41" s="1547"/>
      <c r="AD41" s="1547"/>
      <c r="AE41" s="1547"/>
      <c r="AF41" s="1547"/>
      <c r="AG41" s="1547"/>
      <c r="AH41" s="1547"/>
      <c r="AI41" s="1547"/>
      <c r="AJ41" s="1547"/>
      <c r="AK41" s="1547"/>
      <c r="AL41" s="447"/>
    </row>
    <row r="42" spans="1:38" ht="15" customHeight="1">
      <c r="A42" s="427"/>
      <c r="B42" s="1543" t="s">
        <v>717</v>
      </c>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1543"/>
      <c r="AJ42" s="1543"/>
      <c r="AK42" s="1543"/>
      <c r="AL42" s="447"/>
    </row>
    <row r="43" spans="1:38" ht="15" customHeight="1">
      <c r="A43" s="427"/>
      <c r="B43" s="1543"/>
      <c r="C43" s="1543"/>
      <c r="D43" s="1543"/>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D43" s="1543"/>
      <c r="AE43" s="1543"/>
      <c r="AF43" s="1543"/>
      <c r="AG43" s="1543"/>
      <c r="AH43" s="1543"/>
      <c r="AI43" s="1543"/>
      <c r="AJ43" s="1543"/>
      <c r="AK43" s="1543"/>
      <c r="AL43" s="447"/>
    </row>
    <row r="44" spans="1:38" ht="15" customHeight="1">
      <c r="A44" s="427"/>
      <c r="B44" s="1543"/>
      <c r="C44" s="1543"/>
      <c r="D44" s="1543"/>
      <c r="E44" s="1543"/>
      <c r="F44" s="1543"/>
      <c r="G44" s="1543"/>
      <c r="H44" s="1543"/>
      <c r="I44" s="1543"/>
      <c r="J44" s="1543"/>
      <c r="K44" s="1543"/>
      <c r="L44" s="1543"/>
      <c r="M44" s="1543"/>
      <c r="N44" s="1543"/>
      <c r="O44" s="1543"/>
      <c r="P44" s="1543"/>
      <c r="Q44" s="1543"/>
      <c r="R44" s="1543"/>
      <c r="S44" s="1543"/>
      <c r="T44" s="1543"/>
      <c r="U44" s="1543"/>
      <c r="V44" s="1543"/>
      <c r="W44" s="1543"/>
      <c r="X44" s="1543"/>
      <c r="Y44" s="1543"/>
      <c r="Z44" s="1543"/>
      <c r="AA44" s="1543"/>
      <c r="AB44" s="1543"/>
      <c r="AC44" s="1543"/>
      <c r="AD44" s="1543"/>
      <c r="AE44" s="1543"/>
      <c r="AF44" s="1543"/>
      <c r="AG44" s="1543"/>
      <c r="AH44" s="1543"/>
      <c r="AI44" s="1543"/>
      <c r="AJ44" s="1543"/>
      <c r="AK44" s="1543"/>
      <c r="AL44" s="447"/>
    </row>
    <row r="45" spans="1:38" ht="15" customHeight="1">
      <c r="A45" s="427"/>
      <c r="B45" s="1543"/>
      <c r="C45" s="1543"/>
      <c r="D45" s="1543"/>
      <c r="E45" s="1543"/>
      <c r="F45" s="1543"/>
      <c r="G45" s="1543"/>
      <c r="H45" s="1543"/>
      <c r="I45" s="1543"/>
      <c r="J45" s="1543"/>
      <c r="K45" s="1543"/>
      <c r="L45" s="1543"/>
      <c r="M45" s="1543"/>
      <c r="N45" s="1543"/>
      <c r="O45" s="1543"/>
      <c r="P45" s="1543"/>
      <c r="Q45" s="1543"/>
      <c r="R45" s="1543"/>
      <c r="S45" s="1543"/>
      <c r="T45" s="1543"/>
      <c r="U45" s="1543"/>
      <c r="V45" s="1543"/>
      <c r="W45" s="1543"/>
      <c r="X45" s="1543"/>
      <c r="Y45" s="1543"/>
      <c r="Z45" s="1543"/>
      <c r="AA45" s="1543"/>
      <c r="AB45" s="1543"/>
      <c r="AC45" s="1543"/>
      <c r="AD45" s="1543"/>
      <c r="AE45" s="1543"/>
      <c r="AF45" s="1543"/>
      <c r="AG45" s="1543"/>
      <c r="AH45" s="1543"/>
      <c r="AI45" s="1543"/>
      <c r="AJ45" s="1543"/>
      <c r="AK45" s="1543"/>
      <c r="AL45" s="447"/>
    </row>
    <row r="46" spans="1:38" ht="36" customHeight="1">
      <c r="A46" s="427"/>
      <c r="B46" s="1543"/>
      <c r="C46" s="1543"/>
      <c r="D46" s="1543"/>
      <c r="E46" s="1543"/>
      <c r="F46" s="1543"/>
      <c r="G46" s="1543"/>
      <c r="H46" s="1543"/>
      <c r="I46" s="1543"/>
      <c r="J46" s="1543"/>
      <c r="K46" s="1543"/>
      <c r="L46" s="1543"/>
      <c r="M46" s="1543"/>
      <c r="N46" s="1543"/>
      <c r="O46" s="1543"/>
      <c r="P46" s="1543"/>
      <c r="Q46" s="1543"/>
      <c r="R46" s="1543"/>
      <c r="S46" s="1543"/>
      <c r="T46" s="1543"/>
      <c r="U46" s="1543"/>
      <c r="V46" s="1543"/>
      <c r="W46" s="1543"/>
      <c r="X46" s="1543"/>
      <c r="Y46" s="1543"/>
      <c r="Z46" s="1543"/>
      <c r="AA46" s="1543"/>
      <c r="AB46" s="1543"/>
      <c r="AC46" s="1543"/>
      <c r="AD46" s="1543"/>
      <c r="AE46" s="1543"/>
      <c r="AF46" s="1543"/>
      <c r="AG46" s="1543"/>
      <c r="AH46" s="1543"/>
      <c r="AI46" s="1543"/>
      <c r="AJ46" s="1543"/>
      <c r="AK46" s="1543"/>
      <c r="AL46" s="447"/>
    </row>
    <row r="47" spans="1:38" s="448" customFormat="1" ht="32.25" customHeight="1">
      <c r="A47" s="444"/>
      <c r="B47" s="1542" t="s">
        <v>718</v>
      </c>
      <c r="C47" s="1542"/>
      <c r="D47" s="1542"/>
      <c r="E47" s="1542"/>
      <c r="F47" s="1542"/>
      <c r="G47" s="1542"/>
      <c r="H47" s="1542"/>
      <c r="I47" s="1542"/>
      <c r="J47" s="1542"/>
      <c r="K47" s="1542"/>
      <c r="L47" s="1542"/>
      <c r="M47" s="1542"/>
      <c r="N47" s="1542"/>
      <c r="O47" s="1542"/>
      <c r="P47" s="1542"/>
      <c r="Q47" s="1542"/>
      <c r="R47" s="1542"/>
      <c r="S47" s="1542"/>
      <c r="T47" s="1542"/>
      <c r="U47" s="1542"/>
      <c r="V47" s="1542"/>
      <c r="W47" s="1542"/>
      <c r="X47" s="1542"/>
      <c r="Y47" s="1542"/>
      <c r="Z47" s="1542"/>
      <c r="AA47" s="1542"/>
      <c r="AB47" s="1542"/>
      <c r="AC47" s="1542"/>
      <c r="AD47" s="1542"/>
      <c r="AE47" s="1542"/>
      <c r="AF47" s="1542"/>
      <c r="AG47" s="1542"/>
      <c r="AH47" s="1542"/>
      <c r="AI47" s="1542"/>
      <c r="AJ47" s="1542"/>
      <c r="AK47" s="1542"/>
    </row>
    <row r="48" spans="1:38" s="448" customFormat="1" ht="36" customHeight="1">
      <c r="A48" s="444"/>
      <c r="B48" s="1543" t="s">
        <v>719</v>
      </c>
      <c r="C48" s="1543"/>
      <c r="D48" s="1543"/>
      <c r="E48" s="1543"/>
      <c r="F48" s="1543"/>
      <c r="G48" s="1543"/>
      <c r="H48" s="1543"/>
      <c r="I48" s="1543"/>
      <c r="J48" s="1543"/>
      <c r="K48" s="1543"/>
      <c r="L48" s="1543"/>
      <c r="M48" s="1543"/>
      <c r="N48" s="1543"/>
      <c r="O48" s="1543"/>
      <c r="P48" s="1543"/>
      <c r="Q48" s="1543"/>
      <c r="R48" s="1543"/>
      <c r="S48" s="1543"/>
      <c r="T48" s="1543"/>
      <c r="U48" s="1543"/>
      <c r="V48" s="1543"/>
      <c r="W48" s="1543"/>
      <c r="X48" s="1543"/>
      <c r="Y48" s="1543"/>
      <c r="Z48" s="1543"/>
      <c r="AA48" s="1543"/>
      <c r="AB48" s="1543"/>
      <c r="AC48" s="1543"/>
      <c r="AD48" s="1543"/>
      <c r="AE48" s="1543"/>
      <c r="AF48" s="1543"/>
      <c r="AG48" s="1543"/>
      <c r="AH48" s="1543"/>
      <c r="AI48" s="1543"/>
      <c r="AJ48" s="1543"/>
      <c r="AK48" s="1543"/>
    </row>
    <row r="49" spans="2:37" s="448" customFormat="1" ht="21" customHeight="1">
      <c r="B49" s="448" t="s">
        <v>720</v>
      </c>
      <c r="AK49" s="449"/>
    </row>
    <row r="50" spans="2:37" s="448" customFormat="1" ht="21" customHeight="1">
      <c r="B50" s="448" t="s">
        <v>720</v>
      </c>
      <c r="AK50" s="44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9"/>
  <sheetViews>
    <sheetView view="pageBreakPreview" zoomScaleNormal="100" zoomScaleSheetLayoutView="100" workbookViewId="0">
      <selection activeCell="B2" sqref="B2"/>
    </sheetView>
  </sheetViews>
  <sheetFormatPr defaultRowHeight="12"/>
  <cols>
    <col min="1" max="1" width="1.375" style="543" customWidth="1"/>
    <col min="2" max="11" width="2.5" style="543" customWidth="1"/>
    <col min="12" max="12" width="0.875" style="543" customWidth="1"/>
    <col min="13" max="27" width="2.5" style="543" customWidth="1"/>
    <col min="28" max="28" width="5" style="543" customWidth="1"/>
    <col min="29" max="29" width="4.25" style="543" customWidth="1"/>
    <col min="30" max="36" width="2.5" style="543" customWidth="1"/>
    <col min="37" max="37" width="1.375" style="543" customWidth="1"/>
    <col min="38" max="61" width="2.625" style="543" customWidth="1"/>
    <col min="62" max="16384" width="9" style="543"/>
  </cols>
  <sheetData>
    <row r="1" spans="1:37" ht="20.100000000000001" customHeight="1"/>
    <row r="2" spans="1:37" ht="20.100000000000001" customHeight="1">
      <c r="A2" s="544"/>
      <c r="B2" s="544" t="s">
        <v>231</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5" t="s">
        <v>819</v>
      </c>
    </row>
    <row r="3" spans="1:37" ht="20.100000000000001" customHeight="1">
      <c r="A3" s="544"/>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5"/>
    </row>
    <row r="4" spans="1:37" ht="20.100000000000001" customHeight="1">
      <c r="A4" s="544"/>
      <c r="B4" s="1578" t="s">
        <v>820</v>
      </c>
      <c r="C4" s="1578"/>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578"/>
      <c r="AI4" s="1578"/>
      <c r="AJ4" s="1578"/>
      <c r="AK4" s="546"/>
    </row>
    <row r="5" spans="1:37" ht="20.100000000000001" customHeight="1">
      <c r="A5" s="544"/>
      <c r="B5" s="547"/>
      <c r="C5" s="547"/>
      <c r="D5" s="547"/>
      <c r="E5" s="547"/>
      <c r="F5" s="547"/>
      <c r="G5" s="548"/>
      <c r="H5" s="548"/>
      <c r="I5" s="548"/>
      <c r="J5" s="548"/>
      <c r="K5" s="548"/>
      <c r="L5" s="548"/>
      <c r="M5" s="548"/>
      <c r="N5" s="548"/>
      <c r="O5" s="548"/>
      <c r="P5" s="548"/>
      <c r="Q5" s="549"/>
      <c r="R5" s="549"/>
      <c r="S5" s="549"/>
      <c r="T5" s="549"/>
      <c r="U5" s="549"/>
      <c r="V5" s="549"/>
      <c r="W5" s="549"/>
      <c r="X5" s="549"/>
      <c r="Y5" s="549"/>
      <c r="Z5" s="549"/>
      <c r="AA5" s="549"/>
      <c r="AB5" s="549"/>
      <c r="AC5" s="549"/>
      <c r="AD5" s="549"/>
      <c r="AE5" s="549"/>
      <c r="AF5" s="549"/>
      <c r="AG5" s="549"/>
      <c r="AH5" s="549"/>
      <c r="AI5" s="549"/>
      <c r="AJ5" s="549"/>
      <c r="AK5" s="550"/>
    </row>
    <row r="6" spans="1:37" ht="24.75" customHeight="1">
      <c r="A6" s="544"/>
      <c r="B6" s="1579" t="s">
        <v>821</v>
      </c>
      <c r="C6" s="1580"/>
      <c r="D6" s="1580"/>
      <c r="E6" s="1580"/>
      <c r="F6" s="1580"/>
      <c r="G6" s="1580"/>
      <c r="H6" s="1580"/>
      <c r="I6" s="1580"/>
      <c r="J6" s="1580"/>
      <c r="K6" s="1581"/>
      <c r="L6" s="1582"/>
      <c r="M6" s="1583"/>
      <c r="N6" s="1583"/>
      <c r="O6" s="1583"/>
      <c r="P6" s="1583"/>
      <c r="Q6" s="1583"/>
      <c r="R6" s="1583"/>
      <c r="S6" s="1583"/>
      <c r="T6" s="1583"/>
      <c r="U6" s="1583"/>
      <c r="V6" s="1583"/>
      <c r="W6" s="1583"/>
      <c r="X6" s="1583"/>
      <c r="Y6" s="1583"/>
      <c r="Z6" s="1583"/>
      <c r="AA6" s="1583"/>
      <c r="AB6" s="1583"/>
      <c r="AC6" s="1583"/>
      <c r="AD6" s="1583"/>
      <c r="AE6" s="1583"/>
      <c r="AF6" s="1583"/>
      <c r="AG6" s="1583"/>
      <c r="AH6" s="1583"/>
      <c r="AI6" s="1583"/>
      <c r="AJ6" s="1584"/>
      <c r="AK6" s="550"/>
    </row>
    <row r="7" spans="1:37" ht="24.75" customHeight="1">
      <c r="A7" s="544"/>
      <c r="B7" s="1585" t="s">
        <v>648</v>
      </c>
      <c r="C7" s="1585"/>
      <c r="D7" s="1585"/>
      <c r="E7" s="1585"/>
      <c r="F7" s="1585"/>
      <c r="G7" s="1585"/>
      <c r="H7" s="1585"/>
      <c r="I7" s="1585"/>
      <c r="J7" s="1585"/>
      <c r="K7" s="1585"/>
      <c r="L7" s="1582"/>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4"/>
      <c r="AK7" s="550"/>
    </row>
    <row r="8" spans="1:37" ht="24.75" customHeight="1">
      <c r="A8" s="544"/>
      <c r="B8" s="1585" t="s">
        <v>822</v>
      </c>
      <c r="C8" s="1585"/>
      <c r="D8" s="1585"/>
      <c r="E8" s="1585"/>
      <c r="F8" s="1585"/>
      <c r="G8" s="1585"/>
      <c r="H8" s="1585"/>
      <c r="I8" s="1585"/>
      <c r="J8" s="1585"/>
      <c r="K8" s="1585"/>
      <c r="L8" s="1582" t="s">
        <v>623</v>
      </c>
      <c r="M8" s="1583"/>
      <c r="N8" s="1583"/>
      <c r="O8" s="1583"/>
      <c r="P8" s="1583"/>
      <c r="Q8" s="1583"/>
      <c r="R8" s="1583"/>
      <c r="S8" s="1583"/>
      <c r="T8" s="1583"/>
      <c r="U8" s="1583"/>
      <c r="V8" s="1583"/>
      <c r="W8" s="1583"/>
      <c r="X8" s="1583"/>
      <c r="Y8" s="1583"/>
      <c r="Z8" s="1583"/>
      <c r="AA8" s="1583"/>
      <c r="AB8" s="1583"/>
      <c r="AC8" s="1583"/>
      <c r="AD8" s="1583"/>
      <c r="AE8" s="1583"/>
      <c r="AF8" s="1583"/>
      <c r="AG8" s="1583"/>
      <c r="AH8" s="1583"/>
      <c r="AI8" s="1583"/>
      <c r="AJ8" s="1584"/>
      <c r="AK8" s="550"/>
    </row>
    <row r="9" spans="1:37" ht="24.75" customHeight="1">
      <c r="A9" s="544"/>
      <c r="B9" s="1596" t="s">
        <v>823</v>
      </c>
      <c r="C9" s="1597"/>
      <c r="D9" s="1603" t="s">
        <v>235</v>
      </c>
      <c r="E9" s="1593"/>
      <c r="F9" s="1593"/>
      <c r="G9" s="1593"/>
      <c r="H9" s="1593"/>
      <c r="I9" s="1593"/>
      <c r="J9" s="1593"/>
      <c r="K9" s="1604"/>
      <c r="L9" s="551"/>
      <c r="M9" s="1589" t="s">
        <v>234</v>
      </c>
      <c r="N9" s="1589"/>
      <c r="O9" s="1589"/>
      <c r="P9" s="1589"/>
      <c r="Q9" s="552"/>
      <c r="R9" s="552"/>
      <c r="S9" s="552"/>
      <c r="T9" s="552"/>
      <c r="U9" s="553"/>
      <c r="V9" s="554"/>
      <c r="W9" s="1589" t="s">
        <v>451</v>
      </c>
      <c r="X9" s="1589"/>
      <c r="Y9" s="1586" t="s">
        <v>824</v>
      </c>
      <c r="Z9" s="1586"/>
      <c r="AA9" s="1586"/>
      <c r="AB9" s="555" t="s">
        <v>825</v>
      </c>
      <c r="AC9" s="1608" t="s">
        <v>233</v>
      </c>
      <c r="AD9" s="1609"/>
      <c r="AE9" s="1609"/>
      <c r="AF9" s="1586"/>
      <c r="AG9" s="1586"/>
      <c r="AH9" s="1586"/>
      <c r="AI9" s="1587" t="s">
        <v>825</v>
      </c>
      <c r="AJ9" s="1588"/>
    </row>
    <row r="10" spans="1:37" ht="24.75" customHeight="1">
      <c r="A10" s="544"/>
      <c r="B10" s="1598"/>
      <c r="C10" s="1599"/>
      <c r="D10" s="1605"/>
      <c r="E10" s="1606"/>
      <c r="F10" s="1606"/>
      <c r="G10" s="1606"/>
      <c r="H10" s="1606"/>
      <c r="I10" s="1606"/>
      <c r="J10" s="1606"/>
      <c r="K10" s="1607"/>
      <c r="L10" s="556"/>
      <c r="M10" s="1589" t="s">
        <v>826</v>
      </c>
      <c r="N10" s="1589"/>
      <c r="O10" s="1589"/>
      <c r="P10" s="1589"/>
      <c r="Q10" s="557"/>
      <c r="R10" s="557"/>
      <c r="S10" s="557"/>
      <c r="T10" s="557"/>
      <c r="U10" s="558"/>
      <c r="V10" s="559"/>
      <c r="W10" s="1590" t="s">
        <v>451</v>
      </c>
      <c r="X10" s="1590"/>
      <c r="Y10" s="1591"/>
      <c r="Z10" s="1591"/>
      <c r="AA10" s="1591"/>
      <c r="AB10" s="560" t="s">
        <v>825</v>
      </c>
      <c r="AC10" s="1592" t="s">
        <v>233</v>
      </c>
      <c r="AD10" s="1593"/>
      <c r="AE10" s="1593"/>
      <c r="AF10" s="1591"/>
      <c r="AG10" s="1591"/>
      <c r="AH10" s="1591"/>
      <c r="AI10" s="1610" t="s">
        <v>825</v>
      </c>
      <c r="AJ10" s="1611"/>
    </row>
    <row r="11" spans="1:37" ht="53.25" customHeight="1">
      <c r="A11" s="544"/>
      <c r="B11" s="1598"/>
      <c r="C11" s="1599"/>
      <c r="D11" s="1616" t="s">
        <v>827</v>
      </c>
      <c r="E11" s="1609"/>
      <c r="F11" s="1609"/>
      <c r="G11" s="1609"/>
      <c r="H11" s="1609"/>
      <c r="I11" s="1609"/>
      <c r="J11" s="1609"/>
      <c r="K11" s="1609"/>
      <c r="L11" s="561"/>
      <c r="M11" s="1589" t="s">
        <v>828</v>
      </c>
      <c r="N11" s="1589"/>
      <c r="O11" s="1589"/>
      <c r="P11" s="1617"/>
      <c r="Q11" s="562"/>
      <c r="R11" s="562"/>
      <c r="S11" s="562"/>
      <c r="T11" s="562"/>
      <c r="U11" s="562"/>
      <c r="V11" s="562"/>
      <c r="W11" s="562"/>
      <c r="X11" s="562"/>
      <c r="Y11" s="562"/>
      <c r="Z11" s="562"/>
      <c r="AA11" s="562"/>
      <c r="AB11" s="562"/>
      <c r="AC11" s="562"/>
      <c r="AD11" s="562"/>
      <c r="AE11" s="562"/>
      <c r="AF11" s="562"/>
      <c r="AG11" s="562"/>
      <c r="AH11" s="562"/>
      <c r="AI11" s="562"/>
      <c r="AJ11" s="563"/>
    </row>
    <row r="12" spans="1:37" ht="24.75" customHeight="1">
      <c r="A12" s="544"/>
      <c r="B12" s="1598"/>
      <c r="C12" s="1600"/>
      <c r="D12" s="1618" t="s">
        <v>829</v>
      </c>
      <c r="E12" s="1619"/>
      <c r="F12" s="1622" t="s">
        <v>236</v>
      </c>
      <c r="G12" s="1623"/>
      <c r="H12" s="1623"/>
      <c r="I12" s="1623"/>
      <c r="J12" s="1623"/>
      <c r="K12" s="1623"/>
      <c r="L12" s="1626"/>
      <c r="M12" s="1626"/>
      <c r="N12" s="1626"/>
      <c r="O12" s="1626"/>
      <c r="P12" s="1626"/>
      <c r="Q12" s="1626"/>
      <c r="R12" s="1626"/>
      <c r="S12" s="1626"/>
      <c r="T12" s="1626"/>
      <c r="U12" s="1626"/>
      <c r="V12" s="1626"/>
      <c r="W12" s="1626"/>
      <c r="X12" s="1626"/>
      <c r="Y12" s="1626"/>
      <c r="Z12" s="1626"/>
      <c r="AA12" s="1626"/>
      <c r="AB12" s="1626"/>
      <c r="AC12" s="1626"/>
      <c r="AD12" s="1626"/>
      <c r="AE12" s="1626"/>
      <c r="AF12" s="1626"/>
      <c r="AG12" s="1626"/>
      <c r="AH12" s="1626"/>
      <c r="AI12" s="1626"/>
      <c r="AJ12" s="1627"/>
    </row>
    <row r="13" spans="1:37" ht="24.75" customHeight="1">
      <c r="A13" s="544"/>
      <c r="B13" s="1598"/>
      <c r="C13" s="1600"/>
      <c r="D13" s="1618"/>
      <c r="E13" s="1619"/>
      <c r="F13" s="1624"/>
      <c r="G13" s="1625"/>
      <c r="H13" s="1625"/>
      <c r="I13" s="1625"/>
      <c r="J13" s="1625"/>
      <c r="K13" s="1625"/>
      <c r="L13" s="1628"/>
      <c r="M13" s="1628"/>
      <c r="N13" s="1628"/>
      <c r="O13" s="1628"/>
      <c r="P13" s="1628"/>
      <c r="Q13" s="1628"/>
      <c r="R13" s="1628"/>
      <c r="S13" s="1628"/>
      <c r="T13" s="1628"/>
      <c r="U13" s="1628"/>
      <c r="V13" s="1628"/>
      <c r="W13" s="1628"/>
      <c r="X13" s="1628"/>
      <c r="Y13" s="1628"/>
      <c r="Z13" s="1628"/>
      <c r="AA13" s="1628"/>
      <c r="AB13" s="1628"/>
      <c r="AC13" s="1628"/>
      <c r="AD13" s="1628"/>
      <c r="AE13" s="1628"/>
      <c r="AF13" s="1628"/>
      <c r="AG13" s="1628"/>
      <c r="AH13" s="1628"/>
      <c r="AI13" s="1628"/>
      <c r="AJ13" s="1629"/>
    </row>
    <row r="14" spans="1:37" ht="24.75" customHeight="1">
      <c r="A14" s="544"/>
      <c r="B14" s="1598"/>
      <c r="C14" s="1600"/>
      <c r="D14" s="1618"/>
      <c r="E14" s="1619"/>
      <c r="F14" s="1624" t="s">
        <v>830</v>
      </c>
      <c r="G14" s="1625"/>
      <c r="H14" s="1625"/>
      <c r="I14" s="1625"/>
      <c r="J14" s="1625"/>
      <c r="K14" s="1625"/>
      <c r="L14" s="1628"/>
      <c r="M14" s="1628"/>
      <c r="N14" s="1628"/>
      <c r="O14" s="1628"/>
      <c r="P14" s="1628"/>
      <c r="Q14" s="1628"/>
      <c r="R14" s="1628"/>
      <c r="S14" s="1628"/>
      <c r="T14" s="1628"/>
      <c r="U14" s="1628"/>
      <c r="V14" s="1628"/>
      <c r="W14" s="1628"/>
      <c r="X14" s="1628"/>
      <c r="Y14" s="1628"/>
      <c r="Z14" s="1628"/>
      <c r="AA14" s="1628"/>
      <c r="AB14" s="1628"/>
      <c r="AC14" s="1628"/>
      <c r="AD14" s="1628"/>
      <c r="AE14" s="1628"/>
      <c r="AF14" s="1628"/>
      <c r="AG14" s="1628"/>
      <c r="AH14" s="1628"/>
      <c r="AI14" s="1628"/>
      <c r="AJ14" s="1629"/>
    </row>
    <row r="15" spans="1:37" ht="24.75" customHeight="1">
      <c r="A15" s="544"/>
      <c r="B15" s="1598"/>
      <c r="C15" s="1600"/>
      <c r="D15" s="1618"/>
      <c r="E15" s="1619"/>
      <c r="F15" s="1624"/>
      <c r="G15" s="1625"/>
      <c r="H15" s="1625"/>
      <c r="I15" s="1625"/>
      <c r="J15" s="1625"/>
      <c r="K15" s="1625"/>
      <c r="L15" s="1628"/>
      <c r="M15" s="1628"/>
      <c r="N15" s="1628"/>
      <c r="O15" s="1628"/>
      <c r="P15" s="1628"/>
      <c r="Q15" s="1628"/>
      <c r="R15" s="1628"/>
      <c r="S15" s="1628"/>
      <c r="T15" s="1628"/>
      <c r="U15" s="1628"/>
      <c r="V15" s="1628"/>
      <c r="W15" s="1628"/>
      <c r="X15" s="1628"/>
      <c r="Y15" s="1628"/>
      <c r="Z15" s="1628"/>
      <c r="AA15" s="1628"/>
      <c r="AB15" s="1628"/>
      <c r="AC15" s="1628"/>
      <c r="AD15" s="1628"/>
      <c r="AE15" s="1628"/>
      <c r="AF15" s="1628"/>
      <c r="AG15" s="1628"/>
      <c r="AH15" s="1628"/>
      <c r="AI15" s="1628"/>
      <c r="AJ15" s="1629"/>
    </row>
    <row r="16" spans="1:37" ht="24.75" customHeight="1">
      <c r="A16" s="544"/>
      <c r="B16" s="1598"/>
      <c r="C16" s="1600"/>
      <c r="D16" s="1618"/>
      <c r="E16" s="1619"/>
      <c r="F16" s="1624"/>
      <c r="G16" s="1625"/>
      <c r="H16" s="1625"/>
      <c r="I16" s="1625"/>
      <c r="J16" s="1625"/>
      <c r="K16" s="1625"/>
      <c r="L16" s="1628"/>
      <c r="M16" s="1628"/>
      <c r="N16" s="1628"/>
      <c r="O16" s="1628"/>
      <c r="P16" s="1628"/>
      <c r="Q16" s="1628"/>
      <c r="R16" s="1628"/>
      <c r="S16" s="1628"/>
      <c r="T16" s="1628"/>
      <c r="U16" s="1628"/>
      <c r="V16" s="1628"/>
      <c r="W16" s="1628"/>
      <c r="X16" s="1628"/>
      <c r="Y16" s="1628"/>
      <c r="Z16" s="1628"/>
      <c r="AA16" s="1628"/>
      <c r="AB16" s="1628"/>
      <c r="AC16" s="1628"/>
      <c r="AD16" s="1628"/>
      <c r="AE16" s="1628"/>
      <c r="AF16" s="1628"/>
      <c r="AG16" s="1628"/>
      <c r="AH16" s="1628"/>
      <c r="AI16" s="1628"/>
      <c r="AJ16" s="1629"/>
    </row>
    <row r="17" spans="1:36" ht="24.75" customHeight="1">
      <c r="A17" s="544"/>
      <c r="B17" s="1598"/>
      <c r="C17" s="1600"/>
      <c r="D17" s="1618"/>
      <c r="E17" s="1619"/>
      <c r="F17" s="1624"/>
      <c r="G17" s="1625"/>
      <c r="H17" s="1625"/>
      <c r="I17" s="1625"/>
      <c r="J17" s="1625"/>
      <c r="K17" s="1625"/>
      <c r="L17" s="1628"/>
      <c r="M17" s="1628"/>
      <c r="N17" s="1628"/>
      <c r="O17" s="1628"/>
      <c r="P17" s="1628"/>
      <c r="Q17" s="1628"/>
      <c r="R17" s="1628"/>
      <c r="S17" s="1628"/>
      <c r="T17" s="1628"/>
      <c r="U17" s="1628"/>
      <c r="V17" s="1628"/>
      <c r="W17" s="1628"/>
      <c r="X17" s="1628"/>
      <c r="Y17" s="1628"/>
      <c r="Z17" s="1628"/>
      <c r="AA17" s="1628"/>
      <c r="AB17" s="1628"/>
      <c r="AC17" s="1628"/>
      <c r="AD17" s="1628"/>
      <c r="AE17" s="1628"/>
      <c r="AF17" s="1628"/>
      <c r="AG17" s="1628"/>
      <c r="AH17" s="1628"/>
      <c r="AI17" s="1628"/>
      <c r="AJ17" s="1629"/>
    </row>
    <row r="18" spans="1:36" ht="24.75" customHeight="1">
      <c r="A18" s="544"/>
      <c r="B18" s="1598"/>
      <c r="C18" s="1600"/>
      <c r="D18" s="1618"/>
      <c r="E18" s="1619"/>
      <c r="F18" s="1574" t="s">
        <v>237</v>
      </c>
      <c r="G18" s="1575"/>
      <c r="H18" s="1575"/>
      <c r="I18" s="1575"/>
      <c r="J18" s="1575"/>
      <c r="K18" s="1575"/>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3"/>
    </row>
    <row r="19" spans="1:36" ht="24.75" customHeight="1">
      <c r="A19" s="544"/>
      <c r="B19" s="1598"/>
      <c r="C19" s="1600"/>
      <c r="D19" s="1618"/>
      <c r="E19" s="1619"/>
      <c r="F19" s="1574"/>
      <c r="G19" s="1575"/>
      <c r="H19" s="1575"/>
      <c r="I19" s="1575"/>
      <c r="J19" s="1575"/>
      <c r="K19" s="1575"/>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3"/>
    </row>
    <row r="20" spans="1:36" ht="24.75" customHeight="1">
      <c r="A20" s="544"/>
      <c r="B20" s="1598"/>
      <c r="C20" s="1600"/>
      <c r="D20" s="1618"/>
      <c r="E20" s="1619"/>
      <c r="F20" s="1574"/>
      <c r="G20" s="1575"/>
      <c r="H20" s="1575"/>
      <c r="I20" s="1575"/>
      <c r="J20" s="1575"/>
      <c r="K20" s="1575"/>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3"/>
    </row>
    <row r="21" spans="1:36" ht="24.75" customHeight="1">
      <c r="A21" s="544"/>
      <c r="B21" s="1598"/>
      <c r="C21" s="1600"/>
      <c r="D21" s="1618"/>
      <c r="E21" s="1619"/>
      <c r="F21" s="1574"/>
      <c r="G21" s="1575"/>
      <c r="H21" s="1575"/>
      <c r="I21" s="1575"/>
      <c r="J21" s="1575"/>
      <c r="K21" s="1575"/>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3"/>
    </row>
    <row r="22" spans="1:36" ht="24.75" customHeight="1">
      <c r="A22" s="544"/>
      <c r="B22" s="1598"/>
      <c r="C22" s="1600"/>
      <c r="D22" s="1618"/>
      <c r="E22" s="1619"/>
      <c r="F22" s="1574"/>
      <c r="G22" s="1575"/>
      <c r="H22" s="1575"/>
      <c r="I22" s="1575"/>
      <c r="J22" s="1575"/>
      <c r="K22" s="1575"/>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3"/>
    </row>
    <row r="23" spans="1:36" ht="24.75" customHeight="1">
      <c r="A23" s="544"/>
      <c r="B23" s="1601"/>
      <c r="C23" s="1602"/>
      <c r="D23" s="1620"/>
      <c r="E23" s="1621"/>
      <c r="F23" s="1576"/>
      <c r="G23" s="1577"/>
      <c r="H23" s="1577"/>
      <c r="I23" s="1577"/>
      <c r="J23" s="1577"/>
      <c r="K23" s="1577"/>
      <c r="L23" s="1614"/>
      <c r="M23" s="1614"/>
      <c r="N23" s="1614"/>
      <c r="O23" s="1614"/>
      <c r="P23" s="1614"/>
      <c r="Q23" s="1614"/>
      <c r="R23" s="1614"/>
      <c r="S23" s="1614"/>
      <c r="T23" s="1614"/>
      <c r="U23" s="1614"/>
      <c r="V23" s="1614"/>
      <c r="W23" s="1614"/>
      <c r="X23" s="1614"/>
      <c r="Y23" s="1614"/>
      <c r="Z23" s="1614"/>
      <c r="AA23" s="1614"/>
      <c r="AB23" s="1614"/>
      <c r="AC23" s="1614"/>
      <c r="AD23" s="1614"/>
      <c r="AE23" s="1614"/>
      <c r="AF23" s="1614"/>
      <c r="AG23" s="1614"/>
      <c r="AH23" s="1614"/>
      <c r="AI23" s="1614"/>
      <c r="AJ23" s="1615"/>
    </row>
    <row r="24" spans="1:36" ht="40.15" customHeight="1">
      <c r="A24" s="544"/>
      <c r="B24" s="1594" t="s">
        <v>831</v>
      </c>
      <c r="C24" s="1594"/>
      <c r="D24" s="1594"/>
      <c r="E24" s="1594"/>
      <c r="F24" s="1594"/>
      <c r="G24" s="1594"/>
      <c r="H24" s="1594"/>
      <c r="I24" s="1594"/>
      <c r="J24" s="1594"/>
      <c r="K24" s="1594"/>
      <c r="L24" s="1594"/>
      <c r="M24" s="1594"/>
      <c r="N24" s="1594"/>
      <c r="O24" s="1594"/>
      <c r="P24" s="1594"/>
      <c r="Q24" s="1594"/>
      <c r="R24" s="1594"/>
      <c r="S24" s="1594"/>
      <c r="T24" s="1594"/>
      <c r="U24" s="1594"/>
      <c r="V24" s="1594"/>
      <c r="W24" s="1594"/>
      <c r="X24" s="1594"/>
      <c r="Y24" s="1594"/>
      <c r="Z24" s="1594"/>
      <c r="AA24" s="1594"/>
      <c r="AB24" s="1594"/>
      <c r="AC24" s="1594"/>
      <c r="AD24" s="1594"/>
      <c r="AE24" s="1594"/>
      <c r="AF24" s="1594"/>
      <c r="AG24" s="1594"/>
      <c r="AH24" s="1594"/>
      <c r="AI24" s="1594"/>
      <c r="AJ24" s="1594"/>
    </row>
    <row r="25" spans="1:36" ht="19.899999999999999" customHeight="1">
      <c r="A25" s="544"/>
      <c r="B25" s="1595"/>
      <c r="C25" s="1595"/>
      <c r="D25" s="1595"/>
      <c r="E25" s="1595"/>
      <c r="F25" s="1595"/>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c r="AI25" s="1595"/>
      <c r="AJ25" s="1595"/>
    </row>
    <row r="26" spans="1:36" ht="40.15" customHeight="1">
      <c r="A26" s="544"/>
      <c r="B26" s="1595"/>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c r="AI26" s="1595"/>
      <c r="AJ26" s="1595"/>
    </row>
    <row r="27" spans="1:36" ht="41.45" customHeight="1">
      <c r="A27" s="544"/>
      <c r="B27" s="1595"/>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5"/>
      <c r="AJ27" s="1595"/>
    </row>
    <row r="28" spans="1:36">
      <c r="A28" s="544"/>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row>
    <row r="29" spans="1:36">
      <c r="A29" s="544"/>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row>
  </sheetData>
  <mergeCells count="31">
    <mergeCell ref="B24:AJ27"/>
    <mergeCell ref="B9:C23"/>
    <mergeCell ref="D9:K10"/>
    <mergeCell ref="Y9:AA9"/>
    <mergeCell ref="AC9:AE9"/>
    <mergeCell ref="M9:P9"/>
    <mergeCell ref="AF10:AH10"/>
    <mergeCell ref="AI10:AJ10"/>
    <mergeCell ref="L18:AJ23"/>
    <mergeCell ref="D11:K11"/>
    <mergeCell ref="M11:P11"/>
    <mergeCell ref="D12:E23"/>
    <mergeCell ref="F12:K13"/>
    <mergeCell ref="L12:AJ13"/>
    <mergeCell ref="F14:K17"/>
    <mergeCell ref="L14:AJ17"/>
    <mergeCell ref="F18:K23"/>
    <mergeCell ref="B4:AJ4"/>
    <mergeCell ref="B6:K6"/>
    <mergeCell ref="L6:AJ6"/>
    <mergeCell ref="B7:K7"/>
    <mergeCell ref="L7:AJ7"/>
    <mergeCell ref="L8:AJ8"/>
    <mergeCell ref="B8:K8"/>
    <mergeCell ref="AF9:AH9"/>
    <mergeCell ref="AI9:AJ9"/>
    <mergeCell ref="M10:P10"/>
    <mergeCell ref="W10:X10"/>
    <mergeCell ref="W9:X9"/>
    <mergeCell ref="Y10:AA10"/>
    <mergeCell ref="AC10:AE10"/>
  </mergeCells>
  <phoneticPr fontId="1"/>
  <dataValidations count="1">
    <dataValidation type="list" errorStyle="warning" allowBlank="1" showInputMessage="1" showErrorMessage="1" sqref="Y9:AA10 AF9:AH10" xr:uid="{00000000-0002-0000-0900-000000000000}">
      <formula1>"　,１,２,３,４,５"</formula1>
    </dataValidation>
  </dataValidation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349"/>
  <sheetViews>
    <sheetView view="pageBreakPreview" zoomScaleNormal="100" zoomScaleSheetLayoutView="100" workbookViewId="0"/>
  </sheetViews>
  <sheetFormatPr defaultRowHeight="13.5"/>
  <cols>
    <col min="1" max="70" width="2.625" style="9" customWidth="1"/>
    <col min="71" max="16384" width="9" style="9"/>
  </cols>
  <sheetData>
    <row r="1" spans="1:70" s="1" customFormat="1" ht="21" customHeight="1">
      <c r="A1" s="7" t="s">
        <v>61</v>
      </c>
      <c r="B1" s="7"/>
      <c r="C1" s="7"/>
      <c r="D1" s="7"/>
      <c r="E1" s="7"/>
      <c r="F1" s="7"/>
      <c r="G1" s="7"/>
      <c r="H1" s="7"/>
      <c r="I1" s="7"/>
      <c r="J1" s="7"/>
      <c r="K1" s="7"/>
      <c r="L1" s="7"/>
      <c r="M1" s="7"/>
      <c r="N1" s="7"/>
      <c r="O1" s="7"/>
      <c r="P1" s="7"/>
      <c r="Q1" s="7"/>
      <c r="R1" s="7"/>
      <c r="S1" s="7"/>
      <c r="T1" s="7"/>
      <c r="U1" s="7"/>
      <c r="V1" s="7"/>
      <c r="W1" s="7"/>
      <c r="X1" s="7"/>
      <c r="Y1" s="7"/>
      <c r="Z1" s="7"/>
      <c r="AA1" s="7"/>
      <c r="AB1" s="7"/>
      <c r="AC1" s="7"/>
      <c r="AD1" s="7"/>
      <c r="AE1" s="249"/>
      <c r="AF1" s="7"/>
      <c r="AG1" s="7"/>
      <c r="AH1" s="7"/>
      <c r="AI1" s="248" t="s">
        <v>497</v>
      </c>
      <c r="AN1" s="247"/>
    </row>
    <row r="2" spans="1:70" s="1" customFormat="1" ht="21" customHeight="1">
      <c r="A2" s="1702" t="s">
        <v>106</v>
      </c>
      <c r="B2" s="1702"/>
      <c r="C2" s="1702"/>
      <c r="D2" s="1702"/>
      <c r="E2" s="1702"/>
      <c r="F2" s="1702"/>
      <c r="G2" s="1702"/>
      <c r="H2" s="1702"/>
      <c r="I2" s="1702"/>
      <c r="J2" s="1702"/>
      <c r="K2" s="1702"/>
      <c r="L2" s="1702"/>
      <c r="M2" s="1702"/>
      <c r="N2" s="1702"/>
      <c r="O2" s="1702"/>
      <c r="P2" s="1702"/>
      <c r="Q2" s="1702"/>
      <c r="R2" s="1702"/>
      <c r="S2" s="1702"/>
      <c r="T2" s="1702"/>
      <c r="U2" s="1702"/>
      <c r="V2" s="1702"/>
      <c r="W2" s="1702"/>
      <c r="X2" s="1702"/>
      <c r="Y2" s="1702"/>
      <c r="Z2" s="1702"/>
      <c r="AA2" s="1702"/>
      <c r="AB2" s="1702"/>
      <c r="AC2" s="1702"/>
      <c r="AD2" s="1702"/>
      <c r="AE2" s="1702"/>
      <c r="AF2" s="1702"/>
      <c r="AG2" s="1702"/>
      <c r="AH2" s="1702"/>
      <c r="AI2" s="1702"/>
    </row>
    <row r="3" spans="1:70" ht="21" customHeight="1" thickBo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70" ht="21" customHeight="1">
      <c r="A4" s="1703" t="s">
        <v>62</v>
      </c>
      <c r="B4" s="1704"/>
      <c r="C4" s="1704"/>
      <c r="D4" s="1704"/>
      <c r="E4" s="1704"/>
      <c r="F4" s="1704"/>
      <c r="G4" s="1704"/>
      <c r="H4" s="1704"/>
      <c r="I4" s="1704"/>
      <c r="J4" s="1704"/>
      <c r="K4" s="1704"/>
      <c r="L4" s="1705"/>
      <c r="M4" s="1705"/>
      <c r="N4" s="1705"/>
      <c r="O4" s="1705"/>
      <c r="P4" s="1705"/>
      <c r="Q4" s="1705"/>
      <c r="R4" s="1705"/>
      <c r="S4" s="1705"/>
      <c r="T4" s="1705"/>
      <c r="U4" s="1705"/>
      <c r="V4" s="1705"/>
      <c r="W4" s="1705"/>
      <c r="X4" s="1705"/>
      <c r="Y4" s="1705"/>
      <c r="Z4" s="1705"/>
      <c r="AA4" s="1705"/>
      <c r="AB4" s="1705"/>
      <c r="AC4" s="1705"/>
      <c r="AD4" s="1705"/>
      <c r="AE4" s="1705"/>
      <c r="AF4" s="1705"/>
      <c r="AG4" s="1705"/>
      <c r="AH4" s="1705"/>
      <c r="AI4" s="1706"/>
    </row>
    <row r="5" spans="1:70" ht="21" customHeight="1">
      <c r="A5" s="1707" t="s">
        <v>58</v>
      </c>
      <c r="B5" s="1708"/>
      <c r="C5" s="1708"/>
      <c r="D5" s="1708"/>
      <c r="E5" s="1708"/>
      <c r="F5" s="1708"/>
      <c r="G5" s="1708"/>
      <c r="H5" s="1708"/>
      <c r="I5" s="1708"/>
      <c r="J5" s="1708"/>
      <c r="K5" s="1708"/>
      <c r="L5" s="1709"/>
      <c r="M5" s="1709"/>
      <c r="N5" s="1709"/>
      <c r="O5" s="1709"/>
      <c r="P5" s="1709"/>
      <c r="Q5" s="1709"/>
      <c r="R5" s="1709"/>
      <c r="S5" s="1709"/>
      <c r="T5" s="1709"/>
      <c r="U5" s="1709"/>
      <c r="V5" s="1709"/>
      <c r="W5" s="1709"/>
      <c r="X5" s="1709"/>
      <c r="Y5" s="1709"/>
      <c r="Z5" s="1709"/>
      <c r="AA5" s="1709"/>
      <c r="AB5" s="1709"/>
      <c r="AC5" s="1709"/>
      <c r="AD5" s="1709"/>
      <c r="AE5" s="1709"/>
      <c r="AF5" s="1709"/>
      <c r="AG5" s="1709"/>
      <c r="AH5" s="1709"/>
      <c r="AI5" s="1710"/>
    </row>
    <row r="6" spans="1:70" ht="21" customHeight="1">
      <c r="A6" s="1711" t="s">
        <v>27</v>
      </c>
      <c r="B6" s="1701"/>
      <c r="C6" s="1701"/>
      <c r="D6" s="1701"/>
      <c r="E6" s="1701"/>
      <c r="F6" s="1708" t="s">
        <v>26</v>
      </c>
      <c r="G6" s="1708"/>
      <c r="H6" s="1708"/>
      <c r="I6" s="1708"/>
      <c r="J6" s="1708"/>
      <c r="K6" s="1708"/>
      <c r="L6" s="1630"/>
      <c r="M6" s="1630"/>
      <c r="N6" s="1630"/>
      <c r="O6" s="1630"/>
      <c r="P6" s="1630"/>
      <c r="Q6" s="1630"/>
      <c r="R6" s="1630"/>
      <c r="S6" s="1630"/>
      <c r="T6" s="1630"/>
      <c r="U6" s="1630"/>
      <c r="V6" s="1701" t="s">
        <v>60</v>
      </c>
      <c r="W6" s="1701"/>
      <c r="X6" s="1701"/>
      <c r="Y6" s="1701"/>
      <c r="Z6" s="1701"/>
      <c r="AA6" s="1630"/>
      <c r="AB6" s="1630"/>
      <c r="AC6" s="1630"/>
      <c r="AD6" s="1630"/>
      <c r="AE6" s="1630"/>
      <c r="AF6" s="1630"/>
      <c r="AG6" s="1630"/>
      <c r="AH6" s="1630"/>
      <c r="AI6" s="1631"/>
    </row>
    <row r="7" spans="1:70" ht="21" customHeight="1" thickBot="1">
      <c r="A7" s="1712"/>
      <c r="B7" s="1713"/>
      <c r="C7" s="1713"/>
      <c r="D7" s="1713"/>
      <c r="E7" s="1713"/>
      <c r="F7" s="1716" t="s">
        <v>25</v>
      </c>
      <c r="G7" s="1716"/>
      <c r="H7" s="1716"/>
      <c r="I7" s="1716"/>
      <c r="J7" s="1716"/>
      <c r="K7" s="1716"/>
      <c r="L7" s="1714"/>
      <c r="M7" s="1714"/>
      <c r="N7" s="1714"/>
      <c r="O7" s="1714"/>
      <c r="P7" s="1714"/>
      <c r="Q7" s="1714"/>
      <c r="R7" s="1714"/>
      <c r="S7" s="1714"/>
      <c r="T7" s="1714"/>
      <c r="U7" s="1714"/>
      <c r="V7" s="1713"/>
      <c r="W7" s="1713"/>
      <c r="X7" s="1713"/>
      <c r="Y7" s="1713"/>
      <c r="Z7" s="1713"/>
      <c r="AA7" s="1714"/>
      <c r="AB7" s="1714"/>
      <c r="AC7" s="1714"/>
      <c r="AD7" s="1714"/>
      <c r="AE7" s="1714"/>
      <c r="AF7" s="1714"/>
      <c r="AG7" s="1714"/>
      <c r="AH7" s="1714"/>
      <c r="AI7" s="1715"/>
    </row>
    <row r="8" spans="1:70" ht="21" customHeight="1" thickTop="1">
      <c r="A8" s="1694" t="s">
        <v>63</v>
      </c>
      <c r="B8" s="1695"/>
      <c r="C8" s="1689" t="s">
        <v>64</v>
      </c>
      <c r="D8" s="1689"/>
      <c r="E8" s="1689"/>
      <c r="F8" s="1689"/>
      <c r="G8" s="1689"/>
      <c r="H8" s="1689"/>
      <c r="I8" s="1689"/>
      <c r="J8" s="1689"/>
      <c r="K8" s="1689"/>
      <c r="L8" s="1700" t="s">
        <v>65</v>
      </c>
      <c r="M8" s="1700"/>
      <c r="N8" s="1700"/>
      <c r="O8" s="1700"/>
      <c r="P8" s="1700"/>
      <c r="Q8" s="1700"/>
      <c r="R8" s="1700"/>
      <c r="S8" s="1700"/>
      <c r="T8" s="1700"/>
      <c r="U8" s="1700"/>
      <c r="V8" s="1700"/>
      <c r="W8" s="1700"/>
      <c r="X8" s="1700" t="s">
        <v>46</v>
      </c>
      <c r="Y8" s="1700"/>
      <c r="Z8" s="1700"/>
      <c r="AA8" s="1700"/>
      <c r="AB8" s="1689" t="s">
        <v>74</v>
      </c>
      <c r="AC8" s="1689"/>
      <c r="AD8" s="1689"/>
      <c r="AE8" s="1689"/>
      <c r="AF8" s="1690" t="s">
        <v>66</v>
      </c>
      <c r="AG8" s="1690"/>
      <c r="AH8" s="1690"/>
      <c r="AI8" s="1691"/>
    </row>
    <row r="9" spans="1:70" ht="21" customHeight="1">
      <c r="A9" s="1696"/>
      <c r="B9" s="1697"/>
      <c r="C9" s="1636"/>
      <c r="D9" s="1636"/>
      <c r="E9" s="1636"/>
      <c r="F9" s="1636"/>
      <c r="G9" s="1636"/>
      <c r="H9" s="1636"/>
      <c r="I9" s="1636"/>
      <c r="J9" s="1636"/>
      <c r="K9" s="1636"/>
      <c r="L9" s="1701"/>
      <c r="M9" s="1701"/>
      <c r="N9" s="1701"/>
      <c r="O9" s="1701"/>
      <c r="P9" s="1701"/>
      <c r="Q9" s="1701"/>
      <c r="R9" s="1701"/>
      <c r="S9" s="1701"/>
      <c r="T9" s="1701"/>
      <c r="U9" s="1701"/>
      <c r="V9" s="1701"/>
      <c r="W9" s="1701"/>
      <c r="X9" s="1701"/>
      <c r="Y9" s="1701"/>
      <c r="Z9" s="1701"/>
      <c r="AA9" s="1701"/>
      <c r="AB9" s="1636"/>
      <c r="AC9" s="1636"/>
      <c r="AD9" s="1636"/>
      <c r="AE9" s="1636"/>
      <c r="AF9" s="1692"/>
      <c r="AG9" s="1692"/>
      <c r="AH9" s="1692"/>
      <c r="AI9" s="1693"/>
    </row>
    <row r="10" spans="1:70" ht="21" customHeight="1">
      <c r="A10" s="1696"/>
      <c r="B10" s="1697"/>
      <c r="C10" s="1636"/>
      <c r="D10" s="1636"/>
      <c r="E10" s="1636"/>
      <c r="F10" s="1636"/>
      <c r="G10" s="1636"/>
      <c r="H10" s="1636"/>
      <c r="I10" s="1636"/>
      <c r="J10" s="1636"/>
      <c r="K10" s="1636"/>
      <c r="L10" s="1701"/>
      <c r="M10" s="1701"/>
      <c r="N10" s="1701"/>
      <c r="O10" s="1701"/>
      <c r="P10" s="1701"/>
      <c r="Q10" s="1701"/>
      <c r="R10" s="1701"/>
      <c r="S10" s="1701"/>
      <c r="T10" s="1701"/>
      <c r="U10" s="1701"/>
      <c r="V10" s="1701"/>
      <c r="W10" s="1701"/>
      <c r="X10" s="1701"/>
      <c r="Y10" s="1701"/>
      <c r="Z10" s="1701"/>
      <c r="AA10" s="1701"/>
      <c r="AB10" s="1636"/>
      <c r="AC10" s="1636"/>
      <c r="AD10" s="1636"/>
      <c r="AE10" s="1636"/>
      <c r="AF10" s="1692"/>
      <c r="AG10" s="1692"/>
      <c r="AH10" s="1692"/>
      <c r="AI10" s="1693"/>
      <c r="AL10" s="119" t="s">
        <v>250</v>
      </c>
    </row>
    <row r="11" spans="1:70" ht="21" customHeight="1">
      <c r="A11" s="1696"/>
      <c r="B11" s="1697"/>
      <c r="C11" s="1637">
        <v>1</v>
      </c>
      <c r="D11" s="1637"/>
      <c r="E11" s="1630"/>
      <c r="F11" s="1630"/>
      <c r="G11" s="1630"/>
      <c r="H11" s="1630"/>
      <c r="I11" s="1630"/>
      <c r="J11" s="1630"/>
      <c r="K11" s="1630"/>
      <c r="L11" s="1634"/>
      <c r="M11" s="1634"/>
      <c r="N11" s="1634"/>
      <c r="O11" s="1634"/>
      <c r="P11" s="1634"/>
      <c r="Q11" s="1634"/>
      <c r="R11" s="1634"/>
      <c r="S11" s="1634"/>
      <c r="T11" s="1634"/>
      <c r="U11" s="1634"/>
      <c r="V11" s="1634"/>
      <c r="W11" s="1634"/>
      <c r="X11" s="1635"/>
      <c r="Y11" s="1630"/>
      <c r="Z11" s="1630"/>
      <c r="AA11" s="1630"/>
      <c r="AB11" s="1630"/>
      <c r="AC11" s="1630"/>
      <c r="AD11" s="1630"/>
      <c r="AE11" s="1630"/>
      <c r="AF11" s="1630"/>
      <c r="AG11" s="1630"/>
      <c r="AH11" s="1630"/>
      <c r="AI11" s="1631"/>
      <c r="AL11" s="1636">
        <v>1</v>
      </c>
      <c r="AM11" s="1636"/>
      <c r="AN11" s="1630" t="s">
        <v>242</v>
      </c>
      <c r="AO11" s="1630"/>
      <c r="AP11" s="1630"/>
      <c r="AQ11" s="1630"/>
      <c r="AR11" s="1630"/>
      <c r="AS11" s="1630"/>
      <c r="AT11" s="1630"/>
      <c r="AU11" s="1634" t="s">
        <v>244</v>
      </c>
      <c r="AV11" s="1634"/>
      <c r="AW11" s="1634"/>
      <c r="AX11" s="1634"/>
      <c r="AY11" s="1634"/>
      <c r="AZ11" s="1634"/>
      <c r="BA11" s="1634"/>
      <c r="BB11" s="1634"/>
      <c r="BC11" s="1634"/>
      <c r="BD11" s="1634"/>
      <c r="BE11" s="1634"/>
      <c r="BF11" s="1634"/>
      <c r="BG11" s="1635">
        <v>5</v>
      </c>
      <c r="BH11" s="1630"/>
      <c r="BI11" s="1630"/>
      <c r="BJ11" s="1630"/>
      <c r="BK11" s="1630">
        <v>4</v>
      </c>
      <c r="BL11" s="1630"/>
      <c r="BM11" s="1630"/>
      <c r="BN11" s="1630"/>
      <c r="BO11" s="1630" t="s">
        <v>246</v>
      </c>
      <c r="BP11" s="1630"/>
      <c r="BQ11" s="1630"/>
      <c r="BR11" s="1631"/>
    </row>
    <row r="12" spans="1:70" ht="21" customHeight="1">
      <c r="A12" s="1696"/>
      <c r="B12" s="1697"/>
      <c r="C12" s="1637">
        <v>2</v>
      </c>
      <c r="D12" s="1637"/>
      <c r="E12" s="1630"/>
      <c r="F12" s="1630"/>
      <c r="G12" s="1630"/>
      <c r="H12" s="1630"/>
      <c r="I12" s="1630"/>
      <c r="J12" s="1630"/>
      <c r="K12" s="1630"/>
      <c r="L12" s="1634"/>
      <c r="M12" s="1634"/>
      <c r="N12" s="1634"/>
      <c r="O12" s="1634"/>
      <c r="P12" s="1634"/>
      <c r="Q12" s="1634"/>
      <c r="R12" s="1634"/>
      <c r="S12" s="1634"/>
      <c r="T12" s="1634"/>
      <c r="U12" s="1634"/>
      <c r="V12" s="1634"/>
      <c r="W12" s="1634"/>
      <c r="X12" s="1630"/>
      <c r="Y12" s="1630"/>
      <c r="Z12" s="1630"/>
      <c r="AA12" s="1630"/>
      <c r="AB12" s="1630"/>
      <c r="AC12" s="1630"/>
      <c r="AD12" s="1630"/>
      <c r="AE12" s="1630"/>
      <c r="AF12" s="1630"/>
      <c r="AG12" s="1630"/>
      <c r="AH12" s="1630"/>
      <c r="AI12" s="1631"/>
      <c r="AL12" s="1632" t="s">
        <v>253</v>
      </c>
      <c r="AM12" s="1633"/>
      <c r="AN12" s="1630" t="s">
        <v>252</v>
      </c>
      <c r="AO12" s="1630"/>
      <c r="AP12" s="1630"/>
      <c r="AQ12" s="1630"/>
      <c r="AR12" s="1630"/>
      <c r="AS12" s="1630"/>
      <c r="AT12" s="1630"/>
      <c r="AU12" s="1634" t="s">
        <v>254</v>
      </c>
      <c r="AV12" s="1634"/>
      <c r="AW12" s="1634"/>
      <c r="AX12" s="1634"/>
      <c r="AY12" s="1634"/>
      <c r="AZ12" s="1634"/>
      <c r="BA12" s="1634"/>
      <c r="BB12" s="1634"/>
      <c r="BC12" s="1634"/>
      <c r="BD12" s="1634"/>
      <c r="BE12" s="1634"/>
      <c r="BF12" s="1634"/>
      <c r="BG12" s="1630">
        <v>1</v>
      </c>
      <c r="BH12" s="1630"/>
      <c r="BI12" s="1630"/>
      <c r="BJ12" s="1630"/>
      <c r="BK12" s="1630">
        <v>1</v>
      </c>
      <c r="BL12" s="1630"/>
      <c r="BM12" s="1630"/>
      <c r="BN12" s="1630"/>
      <c r="BO12" s="1630" t="s">
        <v>245</v>
      </c>
      <c r="BP12" s="1630"/>
      <c r="BQ12" s="1630"/>
      <c r="BR12" s="1631"/>
    </row>
    <row r="13" spans="1:70" ht="21" customHeight="1">
      <c r="A13" s="1696"/>
      <c r="B13" s="1697"/>
      <c r="C13" s="1637">
        <v>3</v>
      </c>
      <c r="D13" s="1637"/>
      <c r="E13" s="1630"/>
      <c r="F13" s="1630"/>
      <c r="G13" s="1630"/>
      <c r="H13" s="1630"/>
      <c r="I13" s="1630"/>
      <c r="J13" s="1630"/>
      <c r="K13" s="1630"/>
      <c r="L13" s="1634"/>
      <c r="M13" s="1634"/>
      <c r="N13" s="1634"/>
      <c r="O13" s="1634"/>
      <c r="P13" s="1634"/>
      <c r="Q13" s="1634"/>
      <c r="R13" s="1634"/>
      <c r="S13" s="1634"/>
      <c r="T13" s="1634"/>
      <c r="U13" s="1634"/>
      <c r="V13" s="1634"/>
      <c r="W13" s="1634"/>
      <c r="X13" s="1630"/>
      <c r="Y13" s="1630"/>
      <c r="Z13" s="1630"/>
      <c r="AA13" s="1630"/>
      <c r="AB13" s="1630"/>
      <c r="AC13" s="1630"/>
      <c r="AD13" s="1630"/>
      <c r="AE13" s="1630"/>
      <c r="AF13" s="1630"/>
      <c r="AG13" s="1630"/>
      <c r="AH13" s="1630"/>
      <c r="AI13" s="1631"/>
      <c r="AL13" s="1632" t="s">
        <v>243</v>
      </c>
      <c r="AM13" s="1633"/>
      <c r="AN13" s="1630" t="s">
        <v>256</v>
      </c>
      <c r="AO13" s="1630"/>
      <c r="AP13" s="1630"/>
      <c r="AQ13" s="1630"/>
      <c r="AR13" s="1630"/>
      <c r="AS13" s="1630"/>
      <c r="AT13" s="1630"/>
      <c r="AU13" s="1634" t="s">
        <v>255</v>
      </c>
      <c r="AV13" s="1634"/>
      <c r="AW13" s="1634"/>
      <c r="AX13" s="1634"/>
      <c r="AY13" s="1634"/>
      <c r="AZ13" s="1634"/>
      <c r="BA13" s="1634"/>
      <c r="BB13" s="1634"/>
      <c r="BC13" s="1634"/>
      <c r="BD13" s="1634"/>
      <c r="BE13" s="1634"/>
      <c r="BF13" s="1634"/>
      <c r="BG13" s="1630">
        <v>1</v>
      </c>
      <c r="BH13" s="1630"/>
      <c r="BI13" s="1630"/>
      <c r="BJ13" s="1630"/>
      <c r="BK13" s="1630">
        <v>1</v>
      </c>
      <c r="BL13" s="1630"/>
      <c r="BM13" s="1630"/>
      <c r="BN13" s="1630"/>
      <c r="BO13" s="1630" t="s">
        <v>245</v>
      </c>
      <c r="BP13" s="1630"/>
      <c r="BQ13" s="1630"/>
      <c r="BR13" s="1631"/>
    </row>
    <row r="14" spans="1:70" ht="21" customHeight="1">
      <c r="A14" s="1696"/>
      <c r="B14" s="1697"/>
      <c r="C14" s="1637">
        <v>4</v>
      </c>
      <c r="D14" s="1637"/>
      <c r="E14" s="1630"/>
      <c r="F14" s="1630"/>
      <c r="G14" s="1630"/>
      <c r="H14" s="1630"/>
      <c r="I14" s="1630"/>
      <c r="J14" s="1630"/>
      <c r="K14" s="1630"/>
      <c r="L14" s="1634"/>
      <c r="M14" s="1634"/>
      <c r="N14" s="1634"/>
      <c r="O14" s="1634"/>
      <c r="P14" s="1634"/>
      <c r="Q14" s="1634"/>
      <c r="R14" s="1634"/>
      <c r="S14" s="1634"/>
      <c r="T14" s="1634"/>
      <c r="U14" s="1634"/>
      <c r="V14" s="1634"/>
      <c r="W14" s="1634"/>
      <c r="X14" s="1630"/>
      <c r="Y14" s="1630"/>
      <c r="Z14" s="1630"/>
      <c r="AA14" s="1630"/>
      <c r="AB14" s="1630"/>
      <c r="AC14" s="1630"/>
      <c r="AD14" s="1630"/>
      <c r="AE14" s="1630"/>
      <c r="AF14" s="1630"/>
      <c r="AG14" s="1630"/>
      <c r="AH14" s="1630"/>
      <c r="AI14" s="1631"/>
      <c r="AL14" s="1632" t="s">
        <v>249</v>
      </c>
      <c r="AM14" s="1633"/>
      <c r="AN14" s="1630" t="s">
        <v>251</v>
      </c>
      <c r="AO14" s="1630"/>
      <c r="AP14" s="1630"/>
      <c r="AQ14" s="1630"/>
      <c r="AR14" s="1630"/>
      <c r="AS14" s="1630"/>
      <c r="AT14" s="1630"/>
      <c r="AU14" s="1634" t="s">
        <v>248</v>
      </c>
      <c r="AV14" s="1634"/>
      <c r="AW14" s="1634"/>
      <c r="AX14" s="1634"/>
      <c r="AY14" s="1634"/>
      <c r="AZ14" s="1634"/>
      <c r="BA14" s="1634"/>
      <c r="BB14" s="1634"/>
      <c r="BC14" s="1634"/>
      <c r="BD14" s="1634"/>
      <c r="BE14" s="1634"/>
      <c r="BF14" s="1634"/>
      <c r="BG14" s="1630">
        <v>8</v>
      </c>
      <c r="BH14" s="1630"/>
      <c r="BI14" s="1630"/>
      <c r="BJ14" s="1630"/>
      <c r="BK14" s="1630">
        <v>6</v>
      </c>
      <c r="BL14" s="1630"/>
      <c r="BM14" s="1630"/>
      <c r="BN14" s="1630"/>
      <c r="BO14" s="1630" t="s">
        <v>247</v>
      </c>
      <c r="BP14" s="1630"/>
      <c r="BQ14" s="1630"/>
      <c r="BR14" s="1631"/>
    </row>
    <row r="15" spans="1:70" ht="21" customHeight="1">
      <c r="A15" s="1696"/>
      <c r="B15" s="1697"/>
      <c r="C15" s="1637">
        <v>5</v>
      </c>
      <c r="D15" s="1637"/>
      <c r="E15" s="1630"/>
      <c r="F15" s="1630"/>
      <c r="G15" s="1630"/>
      <c r="H15" s="1630"/>
      <c r="I15" s="1630"/>
      <c r="J15" s="1630"/>
      <c r="K15" s="1630"/>
      <c r="L15" s="1634"/>
      <c r="M15" s="1634"/>
      <c r="N15" s="1634"/>
      <c r="O15" s="1634"/>
      <c r="P15" s="1634"/>
      <c r="Q15" s="1634"/>
      <c r="R15" s="1634"/>
      <c r="S15" s="1634"/>
      <c r="T15" s="1634"/>
      <c r="U15" s="1634"/>
      <c r="V15" s="1634"/>
      <c r="W15" s="1634"/>
      <c r="X15" s="1630"/>
      <c r="Y15" s="1630"/>
      <c r="Z15" s="1630"/>
      <c r="AA15" s="1630"/>
      <c r="AB15" s="1630"/>
      <c r="AC15" s="1630"/>
      <c r="AD15" s="1630"/>
      <c r="AE15" s="1630"/>
      <c r="AF15" s="1630"/>
      <c r="AG15" s="1630"/>
      <c r="AH15" s="1630"/>
      <c r="AI15" s="1631"/>
    </row>
    <row r="16" spans="1:70" ht="21" customHeight="1">
      <c r="A16" s="1696"/>
      <c r="B16" s="1697"/>
      <c r="C16" s="1637">
        <v>6</v>
      </c>
      <c r="D16" s="1637"/>
      <c r="E16" s="1630"/>
      <c r="F16" s="1630"/>
      <c r="G16" s="1630"/>
      <c r="H16" s="1630"/>
      <c r="I16" s="1630"/>
      <c r="J16" s="1630"/>
      <c r="K16" s="1630"/>
      <c r="L16" s="1634"/>
      <c r="M16" s="1634"/>
      <c r="N16" s="1634"/>
      <c r="O16" s="1634"/>
      <c r="P16" s="1634"/>
      <c r="Q16" s="1634"/>
      <c r="R16" s="1634"/>
      <c r="S16" s="1634"/>
      <c r="T16" s="1634"/>
      <c r="U16" s="1634"/>
      <c r="V16" s="1634"/>
      <c r="W16" s="1634"/>
      <c r="X16" s="1630"/>
      <c r="Y16" s="1630"/>
      <c r="Z16" s="1630"/>
      <c r="AA16" s="1630"/>
      <c r="AB16" s="1630"/>
      <c r="AC16" s="1630"/>
      <c r="AD16" s="1630"/>
      <c r="AE16" s="1630"/>
      <c r="AF16" s="1630"/>
      <c r="AG16" s="1630"/>
      <c r="AH16" s="1630"/>
      <c r="AI16" s="1631"/>
    </row>
    <row r="17" spans="1:35" ht="21" customHeight="1">
      <c r="A17" s="1696"/>
      <c r="B17" s="1697"/>
      <c r="C17" s="1637">
        <v>7</v>
      </c>
      <c r="D17" s="1637"/>
      <c r="E17" s="1630"/>
      <c r="F17" s="1630"/>
      <c r="G17" s="1630"/>
      <c r="H17" s="1630"/>
      <c r="I17" s="1630"/>
      <c r="J17" s="1630"/>
      <c r="K17" s="1630"/>
      <c r="L17" s="1634"/>
      <c r="M17" s="1634"/>
      <c r="N17" s="1634"/>
      <c r="O17" s="1634"/>
      <c r="P17" s="1634"/>
      <c r="Q17" s="1634"/>
      <c r="R17" s="1634"/>
      <c r="S17" s="1634"/>
      <c r="T17" s="1634"/>
      <c r="U17" s="1634"/>
      <c r="V17" s="1634"/>
      <c r="W17" s="1634"/>
      <c r="X17" s="1630"/>
      <c r="Y17" s="1630"/>
      <c r="Z17" s="1630"/>
      <c r="AA17" s="1630"/>
      <c r="AB17" s="1630"/>
      <c r="AC17" s="1630"/>
      <c r="AD17" s="1630"/>
      <c r="AE17" s="1630"/>
      <c r="AF17" s="1630"/>
      <c r="AG17" s="1630"/>
      <c r="AH17" s="1630"/>
      <c r="AI17" s="1631"/>
    </row>
    <row r="18" spans="1:35" ht="21" customHeight="1">
      <c r="A18" s="1696"/>
      <c r="B18" s="1697"/>
      <c r="C18" s="1637">
        <v>8</v>
      </c>
      <c r="D18" s="1637"/>
      <c r="E18" s="1630"/>
      <c r="F18" s="1630"/>
      <c r="G18" s="1630"/>
      <c r="H18" s="1630"/>
      <c r="I18" s="1630"/>
      <c r="J18" s="1630"/>
      <c r="K18" s="1630"/>
      <c r="L18" s="1634"/>
      <c r="M18" s="1634"/>
      <c r="N18" s="1634"/>
      <c r="O18" s="1634"/>
      <c r="P18" s="1634"/>
      <c r="Q18" s="1634"/>
      <c r="R18" s="1634"/>
      <c r="S18" s="1634"/>
      <c r="T18" s="1634"/>
      <c r="U18" s="1634"/>
      <c r="V18" s="1634"/>
      <c r="W18" s="1634"/>
      <c r="X18" s="1630"/>
      <c r="Y18" s="1630"/>
      <c r="Z18" s="1630"/>
      <c r="AA18" s="1630"/>
      <c r="AB18" s="1630"/>
      <c r="AC18" s="1630"/>
      <c r="AD18" s="1630"/>
      <c r="AE18" s="1630"/>
      <c r="AF18" s="1630"/>
      <c r="AG18" s="1630"/>
      <c r="AH18" s="1630"/>
      <c r="AI18" s="1631"/>
    </row>
    <row r="19" spans="1:35" ht="21" customHeight="1" thickBot="1">
      <c r="A19" s="1698"/>
      <c r="B19" s="1699"/>
      <c r="C19" s="1675" t="s">
        <v>67</v>
      </c>
      <c r="D19" s="1675"/>
      <c r="E19" s="1675"/>
      <c r="F19" s="1675"/>
      <c r="G19" s="1675"/>
      <c r="H19" s="1675"/>
      <c r="I19" s="1675"/>
      <c r="J19" s="1675"/>
      <c r="K19" s="1675"/>
      <c r="L19" s="1675"/>
      <c r="M19" s="1675"/>
      <c r="N19" s="1675"/>
      <c r="O19" s="1675"/>
      <c r="P19" s="1675"/>
      <c r="Q19" s="1675"/>
      <c r="R19" s="1675"/>
      <c r="S19" s="1675"/>
      <c r="T19" s="1675"/>
      <c r="U19" s="1675"/>
      <c r="V19" s="1675"/>
      <c r="W19" s="1675"/>
      <c r="X19" s="1675"/>
      <c r="Y19" s="1675"/>
      <c r="Z19" s="1675"/>
      <c r="AA19" s="1675"/>
      <c r="AB19" s="1675"/>
      <c r="AC19" s="1675"/>
      <c r="AD19" s="1675"/>
      <c r="AE19" s="1675"/>
      <c r="AF19" s="1675"/>
      <c r="AG19" s="1675"/>
      <c r="AH19" s="1675"/>
      <c r="AI19" s="1676"/>
    </row>
    <row r="20" spans="1:35" ht="21" customHeight="1">
      <c r="A20" s="1663" t="s">
        <v>75</v>
      </c>
      <c r="B20" s="1664"/>
      <c r="C20" s="1669" t="s">
        <v>89</v>
      </c>
      <c r="D20" s="1670"/>
      <c r="E20" s="1670"/>
      <c r="F20" s="1670"/>
      <c r="G20" s="1670"/>
      <c r="H20" s="1670"/>
      <c r="I20" s="1671"/>
      <c r="J20" s="1669" t="s">
        <v>68</v>
      </c>
      <c r="K20" s="1670"/>
      <c r="L20" s="1670"/>
      <c r="M20" s="1670"/>
      <c r="N20" s="1670"/>
      <c r="O20" s="1670"/>
      <c r="P20" s="1671"/>
      <c r="Q20" s="1669" t="s">
        <v>107</v>
      </c>
      <c r="R20" s="1670"/>
      <c r="S20" s="1670"/>
      <c r="T20" s="1670"/>
      <c r="U20" s="1670"/>
      <c r="V20" s="1670"/>
      <c r="W20" s="1670"/>
      <c r="X20" s="1670"/>
      <c r="Y20" s="1671"/>
      <c r="Z20" s="1669" t="s">
        <v>69</v>
      </c>
      <c r="AA20" s="1671"/>
      <c r="AB20" s="1677" t="s">
        <v>51</v>
      </c>
      <c r="AC20" s="1678"/>
      <c r="AD20" s="1678"/>
      <c r="AE20" s="1686"/>
      <c r="AF20" s="1677" t="s">
        <v>70</v>
      </c>
      <c r="AG20" s="1678"/>
      <c r="AH20" s="1678"/>
      <c r="AI20" s="1679"/>
    </row>
    <row r="21" spans="1:35" ht="21" customHeight="1">
      <c r="A21" s="1665"/>
      <c r="B21" s="1666"/>
      <c r="C21" s="1641"/>
      <c r="D21" s="1642"/>
      <c r="E21" s="1642"/>
      <c r="F21" s="1642"/>
      <c r="G21" s="1642"/>
      <c r="H21" s="1642"/>
      <c r="I21" s="1643"/>
      <c r="J21" s="1641"/>
      <c r="K21" s="1642"/>
      <c r="L21" s="1642"/>
      <c r="M21" s="1642"/>
      <c r="N21" s="1642"/>
      <c r="O21" s="1642"/>
      <c r="P21" s="1643"/>
      <c r="Q21" s="1641"/>
      <c r="R21" s="1642"/>
      <c r="S21" s="1642"/>
      <c r="T21" s="1642"/>
      <c r="U21" s="1642"/>
      <c r="V21" s="1642"/>
      <c r="W21" s="1642"/>
      <c r="X21" s="1642"/>
      <c r="Y21" s="1643"/>
      <c r="Z21" s="1641"/>
      <c r="AA21" s="1643"/>
      <c r="AB21" s="1680"/>
      <c r="AC21" s="1681"/>
      <c r="AD21" s="1681"/>
      <c r="AE21" s="1687"/>
      <c r="AF21" s="1680"/>
      <c r="AG21" s="1681"/>
      <c r="AH21" s="1681"/>
      <c r="AI21" s="1682"/>
    </row>
    <row r="22" spans="1:35" ht="21" customHeight="1">
      <c r="A22" s="1665"/>
      <c r="B22" s="1666"/>
      <c r="C22" s="1641"/>
      <c r="D22" s="1642"/>
      <c r="E22" s="1642"/>
      <c r="F22" s="1642"/>
      <c r="G22" s="1642"/>
      <c r="H22" s="1642"/>
      <c r="I22" s="1643"/>
      <c r="J22" s="1641"/>
      <c r="K22" s="1642"/>
      <c r="L22" s="1642"/>
      <c r="M22" s="1642"/>
      <c r="N22" s="1642"/>
      <c r="O22" s="1642"/>
      <c r="P22" s="1643"/>
      <c r="Q22" s="1641"/>
      <c r="R22" s="1642"/>
      <c r="S22" s="1642"/>
      <c r="T22" s="1642"/>
      <c r="U22" s="1642"/>
      <c r="V22" s="1642"/>
      <c r="W22" s="1642"/>
      <c r="X22" s="1642"/>
      <c r="Y22" s="1643"/>
      <c r="Z22" s="1641"/>
      <c r="AA22" s="1643"/>
      <c r="AB22" s="1680"/>
      <c r="AC22" s="1681"/>
      <c r="AD22" s="1681"/>
      <c r="AE22" s="1687"/>
      <c r="AF22" s="1680"/>
      <c r="AG22" s="1681"/>
      <c r="AH22" s="1681"/>
      <c r="AI22" s="1682"/>
    </row>
    <row r="23" spans="1:35" ht="21" customHeight="1">
      <c r="A23" s="1665"/>
      <c r="B23" s="1666"/>
      <c r="C23" s="1644"/>
      <c r="D23" s="1645"/>
      <c r="E23" s="1645"/>
      <c r="F23" s="1645"/>
      <c r="G23" s="1645"/>
      <c r="H23" s="1645"/>
      <c r="I23" s="1646"/>
      <c r="J23" s="1644"/>
      <c r="K23" s="1645"/>
      <c r="L23" s="1645"/>
      <c r="M23" s="1645"/>
      <c r="N23" s="1645"/>
      <c r="O23" s="1645"/>
      <c r="P23" s="1646"/>
      <c r="Q23" s="1644"/>
      <c r="R23" s="1645"/>
      <c r="S23" s="1645"/>
      <c r="T23" s="1645"/>
      <c r="U23" s="1645"/>
      <c r="V23" s="1645"/>
      <c r="W23" s="1645"/>
      <c r="X23" s="1645"/>
      <c r="Y23" s="1646"/>
      <c r="Z23" s="1644"/>
      <c r="AA23" s="1646"/>
      <c r="AB23" s="1683"/>
      <c r="AC23" s="1684"/>
      <c r="AD23" s="1684"/>
      <c r="AE23" s="1688"/>
      <c r="AF23" s="1683"/>
      <c r="AG23" s="1684"/>
      <c r="AH23" s="1684"/>
      <c r="AI23" s="1685"/>
    </row>
    <row r="24" spans="1:35" ht="21" customHeight="1">
      <c r="A24" s="1665"/>
      <c r="B24" s="1666"/>
      <c r="C24" s="1638"/>
      <c r="D24" s="1639"/>
      <c r="E24" s="1639"/>
      <c r="F24" s="1639"/>
      <c r="G24" s="1639"/>
      <c r="H24" s="1639"/>
      <c r="I24" s="1640"/>
      <c r="J24" s="1638"/>
      <c r="K24" s="1639"/>
      <c r="L24" s="1639"/>
      <c r="M24" s="1639"/>
      <c r="N24" s="1639"/>
      <c r="O24" s="1639"/>
      <c r="P24" s="1640"/>
      <c r="Q24" s="1649">
        <v>1</v>
      </c>
      <c r="R24" s="1650"/>
      <c r="S24" s="1647"/>
      <c r="T24" s="1648"/>
      <c r="U24" s="1648"/>
      <c r="V24" s="1648"/>
      <c r="W24" s="1648"/>
      <c r="X24" s="1648"/>
      <c r="Y24" s="1635"/>
      <c r="Z24" s="1647"/>
      <c r="AA24" s="1635"/>
      <c r="AB24" s="1654"/>
      <c r="AC24" s="1655"/>
      <c r="AD24" s="1655"/>
      <c r="AE24" s="1656"/>
      <c r="AF24" s="1647"/>
      <c r="AG24" s="1648"/>
      <c r="AH24" s="1648"/>
      <c r="AI24" s="1651"/>
    </row>
    <row r="25" spans="1:35" ht="21" customHeight="1">
      <c r="A25" s="1665"/>
      <c r="B25" s="1666"/>
      <c r="C25" s="1641"/>
      <c r="D25" s="1642"/>
      <c r="E25" s="1642"/>
      <c r="F25" s="1642"/>
      <c r="G25" s="1642"/>
      <c r="H25" s="1642"/>
      <c r="I25" s="1643"/>
      <c r="J25" s="1641"/>
      <c r="K25" s="1642"/>
      <c r="L25" s="1642"/>
      <c r="M25" s="1642"/>
      <c r="N25" s="1642"/>
      <c r="O25" s="1642"/>
      <c r="P25" s="1643"/>
      <c r="Q25" s="1649">
        <v>2</v>
      </c>
      <c r="R25" s="1650"/>
      <c r="S25" s="1647"/>
      <c r="T25" s="1648"/>
      <c r="U25" s="1648"/>
      <c r="V25" s="1648"/>
      <c r="W25" s="1648"/>
      <c r="X25" s="1648"/>
      <c r="Y25" s="1635"/>
      <c r="Z25" s="1647"/>
      <c r="AA25" s="1635"/>
      <c r="AB25" s="1657"/>
      <c r="AC25" s="1658"/>
      <c r="AD25" s="1658"/>
      <c r="AE25" s="1659"/>
      <c r="AF25" s="1647"/>
      <c r="AG25" s="1648"/>
      <c r="AH25" s="1648"/>
      <c r="AI25" s="1651"/>
    </row>
    <row r="26" spans="1:35" ht="21" customHeight="1">
      <c r="A26" s="1665"/>
      <c r="B26" s="1666"/>
      <c r="C26" s="1641"/>
      <c r="D26" s="1642"/>
      <c r="E26" s="1642"/>
      <c r="F26" s="1642"/>
      <c r="G26" s="1642"/>
      <c r="H26" s="1642"/>
      <c r="I26" s="1643"/>
      <c r="J26" s="1641"/>
      <c r="K26" s="1642"/>
      <c r="L26" s="1642"/>
      <c r="M26" s="1642"/>
      <c r="N26" s="1642"/>
      <c r="O26" s="1642"/>
      <c r="P26" s="1643"/>
      <c r="Q26" s="1649">
        <v>3</v>
      </c>
      <c r="R26" s="1650"/>
      <c r="S26" s="1647"/>
      <c r="T26" s="1648"/>
      <c r="U26" s="1648"/>
      <c r="V26" s="1648"/>
      <c r="W26" s="1648"/>
      <c r="X26" s="1648"/>
      <c r="Y26" s="1635"/>
      <c r="Z26" s="1647"/>
      <c r="AA26" s="1635"/>
      <c r="AB26" s="1657"/>
      <c r="AC26" s="1658"/>
      <c r="AD26" s="1658"/>
      <c r="AE26" s="1659"/>
      <c r="AF26" s="1647"/>
      <c r="AG26" s="1648"/>
      <c r="AH26" s="1648"/>
      <c r="AI26" s="1651"/>
    </row>
    <row r="27" spans="1:35" ht="21" customHeight="1">
      <c r="A27" s="1665"/>
      <c r="B27" s="1666"/>
      <c r="C27" s="1641"/>
      <c r="D27" s="1642"/>
      <c r="E27" s="1642"/>
      <c r="F27" s="1642"/>
      <c r="G27" s="1642"/>
      <c r="H27" s="1642"/>
      <c r="I27" s="1643"/>
      <c r="J27" s="1641"/>
      <c r="K27" s="1642"/>
      <c r="L27" s="1642"/>
      <c r="M27" s="1642"/>
      <c r="N27" s="1642"/>
      <c r="O27" s="1642"/>
      <c r="P27" s="1643"/>
      <c r="Q27" s="1649">
        <v>4</v>
      </c>
      <c r="R27" s="1650"/>
      <c r="S27" s="1647"/>
      <c r="T27" s="1648"/>
      <c r="U27" s="1648"/>
      <c r="V27" s="1648"/>
      <c r="W27" s="1648"/>
      <c r="X27" s="1648"/>
      <c r="Y27" s="1635"/>
      <c r="Z27" s="1647"/>
      <c r="AA27" s="1635"/>
      <c r="AB27" s="1657"/>
      <c r="AC27" s="1658"/>
      <c r="AD27" s="1658"/>
      <c r="AE27" s="1659"/>
      <c r="AF27" s="1647"/>
      <c r="AG27" s="1648"/>
      <c r="AH27" s="1648"/>
      <c r="AI27" s="1651"/>
    </row>
    <row r="28" spans="1:35" ht="21" customHeight="1">
      <c r="A28" s="1665"/>
      <c r="B28" s="1666"/>
      <c r="C28" s="1644"/>
      <c r="D28" s="1645"/>
      <c r="E28" s="1645"/>
      <c r="F28" s="1645"/>
      <c r="G28" s="1645"/>
      <c r="H28" s="1645"/>
      <c r="I28" s="1646"/>
      <c r="J28" s="1644"/>
      <c r="K28" s="1645"/>
      <c r="L28" s="1645"/>
      <c r="M28" s="1645"/>
      <c r="N28" s="1645"/>
      <c r="O28" s="1645"/>
      <c r="P28" s="1646"/>
      <c r="Q28" s="1649">
        <v>5</v>
      </c>
      <c r="R28" s="1650"/>
      <c r="S28" s="1647"/>
      <c r="T28" s="1648"/>
      <c r="U28" s="1648"/>
      <c r="V28" s="1648"/>
      <c r="W28" s="1648"/>
      <c r="X28" s="1648"/>
      <c r="Y28" s="1635"/>
      <c r="Z28" s="1647"/>
      <c r="AA28" s="1635"/>
      <c r="AB28" s="1660"/>
      <c r="AC28" s="1661"/>
      <c r="AD28" s="1661"/>
      <c r="AE28" s="1662"/>
      <c r="AF28" s="1647"/>
      <c r="AG28" s="1648"/>
      <c r="AH28" s="1648"/>
      <c r="AI28" s="1651"/>
    </row>
    <row r="29" spans="1:35" ht="21" customHeight="1">
      <c r="A29" s="1665"/>
      <c r="B29" s="1666"/>
      <c r="C29" s="1638"/>
      <c r="D29" s="1639"/>
      <c r="E29" s="1639"/>
      <c r="F29" s="1639"/>
      <c r="G29" s="1639"/>
      <c r="H29" s="1639"/>
      <c r="I29" s="1640"/>
      <c r="J29" s="1638"/>
      <c r="K29" s="1639"/>
      <c r="L29" s="1639"/>
      <c r="M29" s="1639"/>
      <c r="N29" s="1639"/>
      <c r="O29" s="1639"/>
      <c r="P29" s="1640"/>
      <c r="Q29" s="1649">
        <v>6</v>
      </c>
      <c r="R29" s="1650"/>
      <c r="S29" s="1647"/>
      <c r="T29" s="1648"/>
      <c r="U29" s="1648"/>
      <c r="V29" s="1648"/>
      <c r="W29" s="1648"/>
      <c r="X29" s="1648"/>
      <c r="Y29" s="1635"/>
      <c r="Z29" s="1647"/>
      <c r="AA29" s="1635"/>
      <c r="AB29" s="1654"/>
      <c r="AC29" s="1655"/>
      <c r="AD29" s="1655"/>
      <c r="AE29" s="1656"/>
      <c r="AF29" s="1647"/>
      <c r="AG29" s="1648"/>
      <c r="AH29" s="1648"/>
      <c r="AI29" s="1651"/>
    </row>
    <row r="30" spans="1:35" ht="21" customHeight="1">
      <c r="A30" s="1665"/>
      <c r="B30" s="1666"/>
      <c r="C30" s="1641"/>
      <c r="D30" s="1642"/>
      <c r="E30" s="1642"/>
      <c r="F30" s="1642"/>
      <c r="G30" s="1642"/>
      <c r="H30" s="1642"/>
      <c r="I30" s="1643"/>
      <c r="J30" s="1641"/>
      <c r="K30" s="1642"/>
      <c r="L30" s="1642"/>
      <c r="M30" s="1642"/>
      <c r="N30" s="1642"/>
      <c r="O30" s="1642"/>
      <c r="P30" s="1643"/>
      <c r="Q30" s="1649">
        <v>7</v>
      </c>
      <c r="R30" s="1650"/>
      <c r="S30" s="1647"/>
      <c r="T30" s="1648"/>
      <c r="U30" s="1648"/>
      <c r="V30" s="1648"/>
      <c r="W30" s="1648"/>
      <c r="X30" s="1648"/>
      <c r="Y30" s="1635"/>
      <c r="Z30" s="1647"/>
      <c r="AA30" s="1635"/>
      <c r="AB30" s="1657"/>
      <c r="AC30" s="1658"/>
      <c r="AD30" s="1658"/>
      <c r="AE30" s="1659"/>
      <c r="AF30" s="1647"/>
      <c r="AG30" s="1648"/>
      <c r="AH30" s="1648"/>
      <c r="AI30" s="1651"/>
    </row>
    <row r="31" spans="1:35" ht="21" customHeight="1">
      <c r="A31" s="1665"/>
      <c r="B31" s="1666"/>
      <c r="C31" s="1641"/>
      <c r="D31" s="1642"/>
      <c r="E31" s="1642"/>
      <c r="F31" s="1642"/>
      <c r="G31" s="1642"/>
      <c r="H31" s="1642"/>
      <c r="I31" s="1643"/>
      <c r="J31" s="1641"/>
      <c r="K31" s="1642"/>
      <c r="L31" s="1642"/>
      <c r="M31" s="1642"/>
      <c r="N31" s="1642"/>
      <c r="O31" s="1642"/>
      <c r="P31" s="1643"/>
      <c r="Q31" s="1649">
        <v>8</v>
      </c>
      <c r="R31" s="1650"/>
      <c r="S31" s="1647"/>
      <c r="T31" s="1648"/>
      <c r="U31" s="1648"/>
      <c r="V31" s="1648"/>
      <c r="W31" s="1648"/>
      <c r="X31" s="1648"/>
      <c r="Y31" s="1635"/>
      <c r="Z31" s="1647"/>
      <c r="AA31" s="1635"/>
      <c r="AB31" s="1657"/>
      <c r="AC31" s="1658"/>
      <c r="AD31" s="1658"/>
      <c r="AE31" s="1659"/>
      <c r="AF31" s="1647"/>
      <c r="AG31" s="1648"/>
      <c r="AH31" s="1648"/>
      <c r="AI31" s="1651"/>
    </row>
    <row r="32" spans="1:35" ht="21" customHeight="1">
      <c r="A32" s="1665"/>
      <c r="B32" s="1666"/>
      <c r="C32" s="1641"/>
      <c r="D32" s="1642"/>
      <c r="E32" s="1642"/>
      <c r="F32" s="1642"/>
      <c r="G32" s="1642"/>
      <c r="H32" s="1642"/>
      <c r="I32" s="1643"/>
      <c r="J32" s="1641"/>
      <c r="K32" s="1642"/>
      <c r="L32" s="1642"/>
      <c r="M32" s="1642"/>
      <c r="N32" s="1642"/>
      <c r="O32" s="1642"/>
      <c r="P32" s="1643"/>
      <c r="Q32" s="1649">
        <v>9</v>
      </c>
      <c r="R32" s="1650"/>
      <c r="S32" s="1647"/>
      <c r="T32" s="1648"/>
      <c r="U32" s="1648"/>
      <c r="V32" s="1648"/>
      <c r="W32" s="1648"/>
      <c r="X32" s="1648"/>
      <c r="Y32" s="1635"/>
      <c r="Z32" s="1647"/>
      <c r="AA32" s="1635"/>
      <c r="AB32" s="1657"/>
      <c r="AC32" s="1658"/>
      <c r="AD32" s="1658"/>
      <c r="AE32" s="1659"/>
      <c r="AF32" s="1647"/>
      <c r="AG32" s="1648"/>
      <c r="AH32" s="1648"/>
      <c r="AI32" s="1651"/>
    </row>
    <row r="33" spans="1:35" ht="21" customHeight="1">
      <c r="A33" s="1665"/>
      <c r="B33" s="1666"/>
      <c r="C33" s="1644"/>
      <c r="D33" s="1645"/>
      <c r="E33" s="1645"/>
      <c r="F33" s="1645"/>
      <c r="G33" s="1645"/>
      <c r="H33" s="1645"/>
      <c r="I33" s="1646"/>
      <c r="J33" s="1644"/>
      <c r="K33" s="1645"/>
      <c r="L33" s="1645"/>
      <c r="M33" s="1645"/>
      <c r="N33" s="1645"/>
      <c r="O33" s="1645"/>
      <c r="P33" s="1646"/>
      <c r="Q33" s="1649">
        <v>10</v>
      </c>
      <c r="R33" s="1650"/>
      <c r="S33" s="1647"/>
      <c r="T33" s="1648"/>
      <c r="U33" s="1648"/>
      <c r="V33" s="1648"/>
      <c r="W33" s="1648"/>
      <c r="X33" s="1648"/>
      <c r="Y33" s="1635"/>
      <c r="Z33" s="1647"/>
      <c r="AA33" s="1635"/>
      <c r="AB33" s="1660"/>
      <c r="AC33" s="1661"/>
      <c r="AD33" s="1661"/>
      <c r="AE33" s="1662"/>
      <c r="AF33" s="1647"/>
      <c r="AG33" s="1648"/>
      <c r="AH33" s="1648"/>
      <c r="AI33" s="1651"/>
    </row>
    <row r="34" spans="1:35" ht="21" customHeight="1">
      <c r="A34" s="1665"/>
      <c r="B34" s="1666"/>
      <c r="C34" s="1638"/>
      <c r="D34" s="1639"/>
      <c r="E34" s="1639"/>
      <c r="F34" s="1639"/>
      <c r="G34" s="1639"/>
      <c r="H34" s="1639"/>
      <c r="I34" s="1640"/>
      <c r="J34" s="1638"/>
      <c r="K34" s="1639"/>
      <c r="L34" s="1639"/>
      <c r="M34" s="1639"/>
      <c r="N34" s="1639"/>
      <c r="O34" s="1639"/>
      <c r="P34" s="1640"/>
      <c r="Q34" s="1649">
        <v>11</v>
      </c>
      <c r="R34" s="1650"/>
      <c r="S34" s="1647"/>
      <c r="T34" s="1648"/>
      <c r="U34" s="1648"/>
      <c r="V34" s="1648"/>
      <c r="W34" s="1648"/>
      <c r="X34" s="1648"/>
      <c r="Y34" s="1635"/>
      <c r="Z34" s="1647"/>
      <c r="AA34" s="1635"/>
      <c r="AB34" s="1654"/>
      <c r="AC34" s="1655"/>
      <c r="AD34" s="1655"/>
      <c r="AE34" s="1656"/>
      <c r="AF34" s="1647"/>
      <c r="AG34" s="1648"/>
      <c r="AH34" s="1648"/>
      <c r="AI34" s="1651"/>
    </row>
    <row r="35" spans="1:35" ht="21" customHeight="1">
      <c r="A35" s="1665"/>
      <c r="B35" s="1666"/>
      <c r="C35" s="1641"/>
      <c r="D35" s="1642"/>
      <c r="E35" s="1642"/>
      <c r="F35" s="1642"/>
      <c r="G35" s="1642"/>
      <c r="H35" s="1642"/>
      <c r="I35" s="1643"/>
      <c r="J35" s="1641"/>
      <c r="K35" s="1642"/>
      <c r="L35" s="1642"/>
      <c r="M35" s="1642"/>
      <c r="N35" s="1642"/>
      <c r="O35" s="1642"/>
      <c r="P35" s="1643"/>
      <c r="Q35" s="1649">
        <v>12</v>
      </c>
      <c r="R35" s="1650"/>
      <c r="S35" s="1647"/>
      <c r="T35" s="1648"/>
      <c r="U35" s="1648"/>
      <c r="V35" s="1648"/>
      <c r="W35" s="1648"/>
      <c r="X35" s="1648"/>
      <c r="Y35" s="1635"/>
      <c r="Z35" s="1647"/>
      <c r="AA35" s="1635"/>
      <c r="AB35" s="1657"/>
      <c r="AC35" s="1658"/>
      <c r="AD35" s="1658"/>
      <c r="AE35" s="1659"/>
      <c r="AF35" s="1647"/>
      <c r="AG35" s="1648"/>
      <c r="AH35" s="1648"/>
      <c r="AI35" s="1651"/>
    </row>
    <row r="36" spans="1:35" ht="21" customHeight="1">
      <c r="A36" s="1665"/>
      <c r="B36" s="1666"/>
      <c r="C36" s="1641"/>
      <c r="D36" s="1642"/>
      <c r="E36" s="1642"/>
      <c r="F36" s="1642"/>
      <c r="G36" s="1642"/>
      <c r="H36" s="1642"/>
      <c r="I36" s="1643"/>
      <c r="J36" s="1641"/>
      <c r="K36" s="1642"/>
      <c r="L36" s="1642"/>
      <c r="M36" s="1642"/>
      <c r="N36" s="1642"/>
      <c r="O36" s="1642"/>
      <c r="P36" s="1643"/>
      <c r="Q36" s="1649">
        <v>13</v>
      </c>
      <c r="R36" s="1650"/>
      <c r="S36" s="1647"/>
      <c r="T36" s="1648"/>
      <c r="U36" s="1648"/>
      <c r="V36" s="1648"/>
      <c r="W36" s="1648"/>
      <c r="X36" s="1648"/>
      <c r="Y36" s="1635"/>
      <c r="Z36" s="1647"/>
      <c r="AA36" s="1635"/>
      <c r="AB36" s="1657"/>
      <c r="AC36" s="1658"/>
      <c r="AD36" s="1658"/>
      <c r="AE36" s="1659"/>
      <c r="AF36" s="1647"/>
      <c r="AG36" s="1648"/>
      <c r="AH36" s="1648"/>
      <c r="AI36" s="1651"/>
    </row>
    <row r="37" spans="1:35" ht="21" customHeight="1">
      <c r="A37" s="1665"/>
      <c r="B37" s="1666"/>
      <c r="C37" s="1641"/>
      <c r="D37" s="1642"/>
      <c r="E37" s="1642"/>
      <c r="F37" s="1642"/>
      <c r="G37" s="1642"/>
      <c r="H37" s="1642"/>
      <c r="I37" s="1643"/>
      <c r="J37" s="1641"/>
      <c r="K37" s="1642"/>
      <c r="L37" s="1642"/>
      <c r="M37" s="1642"/>
      <c r="N37" s="1642"/>
      <c r="O37" s="1642"/>
      <c r="P37" s="1643"/>
      <c r="Q37" s="1649">
        <v>14</v>
      </c>
      <c r="R37" s="1650"/>
      <c r="S37" s="1647"/>
      <c r="T37" s="1648"/>
      <c r="U37" s="1648"/>
      <c r="V37" s="1648"/>
      <c r="W37" s="1648"/>
      <c r="X37" s="1648"/>
      <c r="Y37" s="1635"/>
      <c r="Z37" s="1647"/>
      <c r="AA37" s="1635"/>
      <c r="AB37" s="1657"/>
      <c r="AC37" s="1658"/>
      <c r="AD37" s="1658"/>
      <c r="AE37" s="1659"/>
      <c r="AF37" s="1647"/>
      <c r="AG37" s="1648"/>
      <c r="AH37" s="1648"/>
      <c r="AI37" s="1651"/>
    </row>
    <row r="38" spans="1:35" ht="21" customHeight="1">
      <c r="A38" s="1665"/>
      <c r="B38" s="1666"/>
      <c r="C38" s="1644"/>
      <c r="D38" s="1645"/>
      <c r="E38" s="1645"/>
      <c r="F38" s="1645"/>
      <c r="G38" s="1645"/>
      <c r="H38" s="1645"/>
      <c r="I38" s="1646"/>
      <c r="J38" s="1644"/>
      <c r="K38" s="1645"/>
      <c r="L38" s="1645"/>
      <c r="M38" s="1645"/>
      <c r="N38" s="1645"/>
      <c r="O38" s="1645"/>
      <c r="P38" s="1646"/>
      <c r="Q38" s="1649">
        <v>15</v>
      </c>
      <c r="R38" s="1650"/>
      <c r="S38" s="1647"/>
      <c r="T38" s="1648"/>
      <c r="U38" s="1648"/>
      <c r="V38" s="1648"/>
      <c r="W38" s="1648"/>
      <c r="X38" s="1648"/>
      <c r="Y38" s="1635"/>
      <c r="Z38" s="1647"/>
      <c r="AA38" s="1635"/>
      <c r="AB38" s="1660"/>
      <c r="AC38" s="1661"/>
      <c r="AD38" s="1661"/>
      <c r="AE38" s="1662"/>
      <c r="AF38" s="1647"/>
      <c r="AG38" s="1648"/>
      <c r="AH38" s="1648"/>
      <c r="AI38" s="1651"/>
    </row>
    <row r="39" spans="1:35" ht="21" customHeight="1" thickBot="1">
      <c r="A39" s="1667"/>
      <c r="B39" s="1668"/>
      <c r="C39" s="1672" t="s">
        <v>67</v>
      </c>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2"/>
      <c r="AC39" s="1673"/>
      <c r="AD39" s="1673"/>
      <c r="AE39" s="1674"/>
      <c r="AF39" s="117"/>
      <c r="AG39" s="117"/>
      <c r="AH39" s="117"/>
      <c r="AI39" s="118"/>
    </row>
    <row r="40" spans="1:35" ht="25.5" customHeight="1">
      <c r="A40" s="10" t="s">
        <v>71</v>
      </c>
      <c r="B40" s="1652" t="s">
        <v>193</v>
      </c>
      <c r="C40" s="1652"/>
      <c r="D40" s="1652"/>
      <c r="E40" s="1652"/>
      <c r="F40" s="1652"/>
      <c r="G40" s="1652"/>
      <c r="H40" s="1652"/>
      <c r="I40" s="1652"/>
      <c r="J40" s="1652"/>
      <c r="K40" s="1652"/>
      <c r="L40" s="1652"/>
      <c r="M40" s="1652"/>
      <c r="N40" s="1652"/>
      <c r="O40" s="1652"/>
      <c r="P40" s="1652"/>
      <c r="Q40" s="1652"/>
      <c r="R40" s="1652"/>
      <c r="S40" s="1652"/>
      <c r="T40" s="1652"/>
      <c r="U40" s="1652"/>
      <c r="V40" s="1652"/>
      <c r="W40" s="1652"/>
      <c r="X40" s="1652"/>
      <c r="Y40" s="1652"/>
      <c r="Z40" s="1652"/>
      <c r="AA40" s="1652"/>
      <c r="AB40" s="1653"/>
      <c r="AC40" s="1653"/>
      <c r="AD40" s="1653"/>
      <c r="AE40" s="1653"/>
      <c r="AF40" s="1652"/>
      <c r="AG40" s="1652"/>
      <c r="AH40" s="1652"/>
      <c r="AI40" s="1652"/>
    </row>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73">
    <mergeCell ref="A2:AI2"/>
    <mergeCell ref="A4:K4"/>
    <mergeCell ref="L4:AI4"/>
    <mergeCell ref="A5:K5"/>
    <mergeCell ref="L5:AI5"/>
    <mergeCell ref="A6:E7"/>
    <mergeCell ref="F6:K6"/>
    <mergeCell ref="L6:U6"/>
    <mergeCell ref="V6:Z7"/>
    <mergeCell ref="AA6:AI7"/>
    <mergeCell ref="F7:K7"/>
    <mergeCell ref="L7:U7"/>
    <mergeCell ref="AB8:AE10"/>
    <mergeCell ref="AF8:AI10"/>
    <mergeCell ref="C11:D11"/>
    <mergeCell ref="E11:K11"/>
    <mergeCell ref="L11:W11"/>
    <mergeCell ref="X11:AA11"/>
    <mergeCell ref="AB11:AE11"/>
    <mergeCell ref="AF11:AI11"/>
    <mergeCell ref="A8:B19"/>
    <mergeCell ref="C8:K10"/>
    <mergeCell ref="L8:W10"/>
    <mergeCell ref="X8:AA10"/>
    <mergeCell ref="C12:D12"/>
    <mergeCell ref="E12:K12"/>
    <mergeCell ref="C14:D14"/>
    <mergeCell ref="E14:K14"/>
    <mergeCell ref="C13:D13"/>
    <mergeCell ref="E13:K13"/>
    <mergeCell ref="L13:W13"/>
    <mergeCell ref="X13:AA13"/>
    <mergeCell ref="L14:W14"/>
    <mergeCell ref="X14:AA14"/>
    <mergeCell ref="AB14:AE14"/>
    <mergeCell ref="AF14:AI14"/>
    <mergeCell ref="Z29:AA29"/>
    <mergeCell ref="C19:W19"/>
    <mergeCell ref="X19:AA19"/>
    <mergeCell ref="AB19:AE19"/>
    <mergeCell ref="AF19:AI19"/>
    <mergeCell ref="AF20:AI23"/>
    <mergeCell ref="AB24:AE28"/>
    <mergeCell ref="AF27:AI27"/>
    <mergeCell ref="AF24:AI24"/>
    <mergeCell ref="AB20:AE23"/>
    <mergeCell ref="S29:Y29"/>
    <mergeCell ref="Q27:R27"/>
    <mergeCell ref="S27:Y27"/>
    <mergeCell ref="Q24:R24"/>
    <mergeCell ref="Z24:AA24"/>
    <mergeCell ref="Z26:AA26"/>
    <mergeCell ref="Z27:AA27"/>
    <mergeCell ref="AF25:AI25"/>
    <mergeCell ref="AF26:AI26"/>
    <mergeCell ref="C15:D15"/>
    <mergeCell ref="E15:K15"/>
    <mergeCell ref="L15:W15"/>
    <mergeCell ref="X15:AA15"/>
    <mergeCell ref="AB15:AE15"/>
    <mergeCell ref="AF15:AI15"/>
    <mergeCell ref="C34:I38"/>
    <mergeCell ref="AF31:AI31"/>
    <mergeCell ref="AB29:AE33"/>
    <mergeCell ref="Q31:R31"/>
    <mergeCell ref="S31:Y31"/>
    <mergeCell ref="Z31:AA31"/>
    <mergeCell ref="AF29:AI29"/>
    <mergeCell ref="Q30:R30"/>
    <mergeCell ref="C24:I28"/>
    <mergeCell ref="S24:Y24"/>
    <mergeCell ref="C29:I33"/>
    <mergeCell ref="J29:P33"/>
    <mergeCell ref="Q29:R29"/>
    <mergeCell ref="AF32:AI32"/>
    <mergeCell ref="Q26:R26"/>
    <mergeCell ref="S26:Y26"/>
    <mergeCell ref="Q25:R25"/>
    <mergeCell ref="S25:Y25"/>
    <mergeCell ref="B40:AI40"/>
    <mergeCell ref="AF37:AI37"/>
    <mergeCell ref="Q38:R38"/>
    <mergeCell ref="S38:Y38"/>
    <mergeCell ref="Z38:AA38"/>
    <mergeCell ref="AF34:AI34"/>
    <mergeCell ref="Q35:R35"/>
    <mergeCell ref="S35:Y35"/>
    <mergeCell ref="Z35:AA35"/>
    <mergeCell ref="AF35:AI35"/>
    <mergeCell ref="Z34:AA34"/>
    <mergeCell ref="AB34:AE38"/>
    <mergeCell ref="Q37:R37"/>
    <mergeCell ref="Z37:AA37"/>
    <mergeCell ref="S37:Y37"/>
    <mergeCell ref="A20:B39"/>
    <mergeCell ref="C20:I23"/>
    <mergeCell ref="J20:P23"/>
    <mergeCell ref="Q20:Y23"/>
    <mergeCell ref="Z20:AA23"/>
    <mergeCell ref="C39:AA39"/>
    <mergeCell ref="AB39:AE39"/>
    <mergeCell ref="AF38:AI38"/>
    <mergeCell ref="AF30:AI30"/>
    <mergeCell ref="E17:K17"/>
    <mergeCell ref="AF18:AI18"/>
    <mergeCell ref="J34:P38"/>
    <mergeCell ref="Z36:AA36"/>
    <mergeCell ref="S34:Y34"/>
    <mergeCell ref="J24:P28"/>
    <mergeCell ref="Q28:R28"/>
    <mergeCell ref="S28:Y28"/>
    <mergeCell ref="Z28:AA28"/>
    <mergeCell ref="AF28:AI28"/>
    <mergeCell ref="AF36:AI36"/>
    <mergeCell ref="Q34:R34"/>
    <mergeCell ref="Z33:AA33"/>
    <mergeCell ref="Q36:R36"/>
    <mergeCell ref="S36:Y36"/>
    <mergeCell ref="Q33:R33"/>
    <mergeCell ref="AF33:AI33"/>
    <mergeCell ref="S30:Y30"/>
    <mergeCell ref="Z30:AA30"/>
    <mergeCell ref="Q32:R32"/>
    <mergeCell ref="S32:Y32"/>
    <mergeCell ref="Z32:AA32"/>
    <mergeCell ref="S33:Y33"/>
    <mergeCell ref="Z25:AA25"/>
    <mergeCell ref="C18:D18"/>
    <mergeCell ref="E18:K18"/>
    <mergeCell ref="L18:W18"/>
    <mergeCell ref="X18:AA18"/>
    <mergeCell ref="AB18:AE18"/>
    <mergeCell ref="L17:W17"/>
    <mergeCell ref="X17:AA17"/>
    <mergeCell ref="AB17:AE17"/>
    <mergeCell ref="AU11:BF11"/>
    <mergeCell ref="AU14:BF14"/>
    <mergeCell ref="AF17:AI17"/>
    <mergeCell ref="C16:D16"/>
    <mergeCell ref="E16:K16"/>
    <mergeCell ref="L16:W16"/>
    <mergeCell ref="X16:AA16"/>
    <mergeCell ref="AB16:AE16"/>
    <mergeCell ref="AF16:AI16"/>
    <mergeCell ref="AB12:AE12"/>
    <mergeCell ref="AF12:AI12"/>
    <mergeCell ref="AB13:AE13"/>
    <mergeCell ref="AF13:AI13"/>
    <mergeCell ref="L12:W12"/>
    <mergeCell ref="X12:AA12"/>
    <mergeCell ref="C17:D17"/>
    <mergeCell ref="BG11:BJ11"/>
    <mergeCell ref="BK11:BN11"/>
    <mergeCell ref="BO11:BR11"/>
    <mergeCell ref="AL12:AM12"/>
    <mergeCell ref="AN12:AT12"/>
    <mergeCell ref="AU12:BF12"/>
    <mergeCell ref="BG12:BJ12"/>
    <mergeCell ref="BK12:BN12"/>
    <mergeCell ref="BO12:BR12"/>
    <mergeCell ref="AL11:AM11"/>
    <mergeCell ref="AN11:AT11"/>
    <mergeCell ref="BG14:BJ14"/>
    <mergeCell ref="BK14:BN14"/>
    <mergeCell ref="BO14:BR14"/>
    <mergeCell ref="AL13:AM13"/>
    <mergeCell ref="AN13:AT13"/>
    <mergeCell ref="AU13:BF13"/>
    <mergeCell ref="BG13:BJ13"/>
    <mergeCell ref="BK13:BN13"/>
    <mergeCell ref="BO13:BR13"/>
    <mergeCell ref="AL14:AM14"/>
    <mergeCell ref="AN14:AT14"/>
  </mergeCells>
  <phoneticPr fontId="1"/>
  <printOptions horizontalCentered="1"/>
  <pageMargins left="0.39370078740157483" right="0.39370078740157483" top="0.19685039370078741" bottom="0.19685039370078741" header="0.51181102362204722" footer="0.51181102362204722"/>
  <pageSetup paperSize="9" orientation="portrait" r:id="rId1"/>
  <headerFooter alignWithMargins="0"/>
  <ignoredErrors>
    <ignoredError sqref="AL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5"/>
  <sheetViews>
    <sheetView view="pageBreakPreview" zoomScale="85" zoomScaleNormal="100" zoomScaleSheetLayoutView="85" workbookViewId="0"/>
  </sheetViews>
  <sheetFormatPr defaultRowHeight="30" customHeight="1"/>
  <cols>
    <col min="1" max="1" width="4.625" style="20" customWidth="1"/>
    <col min="2" max="2" width="7" style="20" customWidth="1"/>
    <col min="3" max="3" width="13.375" style="20" customWidth="1"/>
    <col min="4" max="4" width="6.75" style="20" customWidth="1"/>
    <col min="5" max="6" width="21.25" style="20" customWidth="1"/>
    <col min="7" max="7" width="8.125" style="20" customWidth="1"/>
    <col min="8" max="8" width="4" style="20" customWidth="1"/>
    <col min="9" max="9" width="2.5" style="20" customWidth="1"/>
    <col min="10" max="16384" width="9" style="20"/>
  </cols>
  <sheetData>
    <row r="1" spans="1:7" ht="30" customHeight="1">
      <c r="A1" s="7" t="s">
        <v>563</v>
      </c>
      <c r="F1" s="1717" t="s">
        <v>499</v>
      </c>
      <c r="G1" s="1718"/>
    </row>
    <row r="2" spans="1:7" ht="30" customHeight="1">
      <c r="A2" s="1719" t="s">
        <v>500</v>
      </c>
      <c r="B2" s="1719"/>
      <c r="C2" s="1719"/>
      <c r="D2" s="1719"/>
      <c r="E2" s="1719"/>
      <c r="F2" s="1719"/>
      <c r="G2" s="1719"/>
    </row>
    <row r="3" spans="1:7" ht="14.25" customHeight="1">
      <c r="A3" s="21"/>
      <c r="B3" s="21"/>
      <c r="C3" s="21"/>
      <c r="D3" s="21"/>
      <c r="E3" s="21"/>
      <c r="F3" s="21"/>
      <c r="G3" s="21"/>
    </row>
    <row r="4" spans="1:7" ht="30" customHeight="1">
      <c r="A4" s="250"/>
      <c r="B4" s="1720" t="s">
        <v>232</v>
      </c>
      <c r="C4" s="1721"/>
      <c r="D4" s="1722"/>
      <c r="E4" s="1723"/>
      <c r="F4" s="1723"/>
      <c r="G4" s="1724"/>
    </row>
    <row r="5" spans="1:7" ht="16.5" customHeight="1">
      <c r="A5" s="250"/>
      <c r="B5" s="250"/>
      <c r="C5" s="250"/>
      <c r="D5" s="21"/>
      <c r="E5" s="21"/>
      <c r="F5" s="21"/>
      <c r="G5" s="21"/>
    </row>
    <row r="6" spans="1:7" ht="30" customHeight="1">
      <c r="A6" s="250"/>
      <c r="B6" s="251" t="s">
        <v>501</v>
      </c>
      <c r="C6" s="250"/>
      <c r="D6" s="21"/>
      <c r="E6" s="21"/>
      <c r="F6" s="21"/>
      <c r="G6" s="21"/>
    </row>
    <row r="7" spans="1:7" ht="24.75" customHeight="1" thickBot="1">
      <c r="A7" s="250"/>
      <c r="B7" s="252" t="s">
        <v>502</v>
      </c>
      <c r="C7" s="250"/>
      <c r="D7" s="21"/>
      <c r="E7" s="21"/>
      <c r="F7" s="21"/>
      <c r="G7" s="21"/>
    </row>
    <row r="8" spans="1:7" ht="39.950000000000003" customHeight="1">
      <c r="A8" s="21"/>
      <c r="B8" s="1725" t="s">
        <v>503</v>
      </c>
      <c r="C8" s="1726"/>
      <c r="D8" s="1727"/>
      <c r="E8" s="1731" t="s">
        <v>504</v>
      </c>
      <c r="F8" s="1726"/>
      <c r="G8" s="1727"/>
    </row>
    <row r="9" spans="1:7" ht="39.950000000000003" customHeight="1" thickBot="1">
      <c r="A9" s="21"/>
      <c r="B9" s="1728"/>
      <c r="C9" s="1729"/>
      <c r="D9" s="1730"/>
      <c r="E9" s="1732" t="s">
        <v>505</v>
      </c>
      <c r="F9" s="1733"/>
      <c r="G9" s="1734"/>
    </row>
    <row r="10" spans="1:7" ht="50.25" customHeight="1">
      <c r="B10" s="1740" t="s">
        <v>506</v>
      </c>
      <c r="C10" s="1741"/>
      <c r="D10" s="253">
        <v>1</v>
      </c>
      <c r="E10" s="1745" t="s">
        <v>507</v>
      </c>
      <c r="F10" s="1746"/>
      <c r="G10" s="1747"/>
    </row>
    <row r="11" spans="1:7" ht="30" customHeight="1">
      <c r="B11" s="1742"/>
      <c r="C11" s="1743"/>
      <c r="D11" s="254">
        <v>2</v>
      </c>
      <c r="E11" s="1748" t="s">
        <v>239</v>
      </c>
      <c r="F11" s="1749"/>
      <c r="G11" s="1750"/>
    </row>
    <row r="12" spans="1:7" ht="64.5" customHeight="1">
      <c r="B12" s="1742"/>
      <c r="C12" s="1743"/>
      <c r="D12" s="255">
        <v>3</v>
      </c>
      <c r="E12" s="1748" t="s">
        <v>508</v>
      </c>
      <c r="F12" s="1749"/>
      <c r="G12" s="1750"/>
    </row>
    <row r="13" spans="1:7" ht="30" customHeight="1">
      <c r="B13" s="1744"/>
      <c r="C13" s="1743"/>
      <c r="D13" s="255">
        <v>4</v>
      </c>
      <c r="E13" s="1751" t="s">
        <v>509</v>
      </c>
      <c r="F13" s="1752"/>
      <c r="G13" s="1753"/>
    </row>
    <row r="14" spans="1:7" ht="55.5" customHeight="1">
      <c r="B14" s="256"/>
      <c r="C14" s="1754" t="s">
        <v>510</v>
      </c>
      <c r="D14" s="255">
        <v>5</v>
      </c>
      <c r="E14" s="1748" t="s">
        <v>511</v>
      </c>
      <c r="F14" s="1749"/>
      <c r="G14" s="1750"/>
    </row>
    <row r="15" spans="1:7" ht="30" customHeight="1" thickBot="1">
      <c r="B15" s="257"/>
      <c r="C15" s="1755"/>
      <c r="D15" s="258">
        <v>6</v>
      </c>
      <c r="E15" s="1756" t="s">
        <v>512</v>
      </c>
      <c r="F15" s="1756"/>
      <c r="G15" s="1757"/>
    </row>
    <row r="16" spans="1:7" ht="21.75" customHeight="1">
      <c r="B16" s="26" t="s">
        <v>240</v>
      </c>
    </row>
    <row r="17" spans="1:7" ht="18.75" customHeight="1">
      <c r="A17" s="259"/>
      <c r="B17" s="260" t="s">
        <v>513</v>
      </c>
      <c r="C17" s="260"/>
    </row>
    <row r="18" spans="1:7" ht="18.75" customHeight="1">
      <c r="A18" s="259"/>
      <c r="B18" s="260" t="s">
        <v>514</v>
      </c>
      <c r="C18" s="260"/>
    </row>
    <row r="19" spans="1:7" ht="35.1" customHeight="1">
      <c r="B19" s="1735" t="s">
        <v>515</v>
      </c>
      <c r="C19" s="1735"/>
      <c r="D19" s="1736"/>
      <c r="E19" s="1736"/>
      <c r="F19" s="1736"/>
      <c r="G19" s="1736"/>
    </row>
    <row r="20" spans="1:7" ht="41.25" customHeight="1">
      <c r="A20" s="261"/>
      <c r="B20" s="1735" t="s">
        <v>1262</v>
      </c>
      <c r="C20" s="1736"/>
      <c r="D20" s="1736"/>
      <c r="E20" s="1736"/>
      <c r="F20" s="1736"/>
      <c r="G20" s="1736"/>
    </row>
    <row r="21" spans="1:7" ht="30" customHeight="1" thickBot="1">
      <c r="B21" s="262" t="s">
        <v>516</v>
      </c>
      <c r="C21" s="263"/>
      <c r="D21" s="21"/>
      <c r="E21" s="21"/>
      <c r="F21" s="21"/>
      <c r="G21" s="21"/>
    </row>
    <row r="22" spans="1:7" ht="30" customHeight="1">
      <c r="B22" s="264">
        <v>1</v>
      </c>
      <c r="C22" s="1737" t="s">
        <v>517</v>
      </c>
      <c r="D22" s="1738"/>
      <c r="E22" s="1738"/>
      <c r="F22" s="1738"/>
      <c r="G22" s="1739"/>
    </row>
    <row r="23" spans="1:7" ht="30" customHeight="1" thickBot="1">
      <c r="B23" s="265">
        <v>2</v>
      </c>
      <c r="C23" s="266" t="s">
        <v>239</v>
      </c>
      <c r="D23" s="267"/>
      <c r="E23" s="267"/>
      <c r="F23" s="267"/>
      <c r="G23" s="268"/>
    </row>
    <row r="24" spans="1:7" ht="30" customHeight="1">
      <c r="B24" s="26" t="s">
        <v>240</v>
      </c>
    </row>
    <row r="25" spans="1:7" ht="30" customHeight="1">
      <c r="B25" s="260" t="s">
        <v>518</v>
      </c>
    </row>
  </sheetData>
  <mergeCells count="18">
    <mergeCell ref="B19:G19"/>
    <mergeCell ref="B20:G20"/>
    <mergeCell ref="C22:G22"/>
    <mergeCell ref="B10:C13"/>
    <mergeCell ref="E10:G10"/>
    <mergeCell ref="E11:G11"/>
    <mergeCell ref="E12:G12"/>
    <mergeCell ref="E13:G13"/>
    <mergeCell ref="C14:C15"/>
    <mergeCell ref="E14:G14"/>
    <mergeCell ref="E15:G15"/>
    <mergeCell ref="F1:G1"/>
    <mergeCell ref="A2:G2"/>
    <mergeCell ref="B4:C4"/>
    <mergeCell ref="D4:G4"/>
    <mergeCell ref="B8:D9"/>
    <mergeCell ref="E8:G8"/>
    <mergeCell ref="E9:G9"/>
  </mergeCells>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26"/>
  <sheetViews>
    <sheetView view="pageBreakPreview" zoomScaleNormal="100" zoomScaleSheetLayoutView="100" workbookViewId="0"/>
  </sheetViews>
  <sheetFormatPr defaultRowHeight="13.5"/>
  <cols>
    <col min="1" max="1" width="3.625" customWidth="1"/>
    <col min="2" max="35" width="2.875" customWidth="1"/>
  </cols>
  <sheetData>
    <row r="1" spans="1:35" ht="21" customHeight="1">
      <c r="A1" s="1" t="s">
        <v>583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47" t="s">
        <v>584</v>
      </c>
    </row>
    <row r="2" spans="1:35" ht="21" customHeight="1">
      <c r="A2" s="1186" t="s">
        <v>585</v>
      </c>
      <c r="B2" s="1186"/>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row>
    <row r="3" spans="1:35" ht="21" customHeight="1" thickBot="1">
      <c r="A3" s="1"/>
      <c r="B3" s="1"/>
      <c r="C3" s="1"/>
      <c r="D3" s="1"/>
      <c r="E3" s="1"/>
      <c r="F3" s="1"/>
      <c r="G3" s="1"/>
      <c r="H3" s="1"/>
      <c r="I3" s="1"/>
      <c r="J3" s="1"/>
      <c r="K3" s="1"/>
      <c r="L3" s="1"/>
      <c r="M3" s="1"/>
      <c r="N3" s="1"/>
      <c r="O3" s="1"/>
      <c r="P3" s="1"/>
      <c r="Q3" s="1"/>
      <c r="R3" s="1"/>
      <c r="S3" s="1"/>
      <c r="T3" s="1"/>
      <c r="U3" s="1"/>
      <c r="V3" s="1"/>
      <c r="W3" s="1"/>
      <c r="X3" s="1"/>
      <c r="Y3" s="1"/>
      <c r="Z3" s="1"/>
      <c r="AA3" s="1" t="s">
        <v>586</v>
      </c>
      <c r="AB3" s="1"/>
      <c r="AC3" s="1"/>
      <c r="AD3" s="1"/>
      <c r="AE3" s="1"/>
      <c r="AF3" s="1"/>
      <c r="AG3" s="1"/>
      <c r="AH3" s="1"/>
      <c r="AI3" s="1"/>
    </row>
    <row r="4" spans="1:35" ht="21" customHeight="1">
      <c r="A4" s="1758" t="s">
        <v>131</v>
      </c>
      <c r="B4" s="1759"/>
      <c r="C4" s="1759"/>
      <c r="D4" s="1759"/>
      <c r="E4" s="1759"/>
      <c r="F4" s="1759"/>
      <c r="G4" s="1759"/>
      <c r="H4" s="1759"/>
      <c r="I4" s="1759"/>
      <c r="J4" s="1759"/>
      <c r="K4" s="1759"/>
      <c r="L4" s="1760"/>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2"/>
    </row>
    <row r="5" spans="1:35" ht="21" customHeight="1">
      <c r="A5" s="1763" t="s">
        <v>232</v>
      </c>
      <c r="B5" s="1764"/>
      <c r="C5" s="1764"/>
      <c r="D5" s="1764"/>
      <c r="E5" s="1764"/>
      <c r="F5" s="1764"/>
      <c r="G5" s="1764"/>
      <c r="H5" s="1764"/>
      <c r="I5" s="1764"/>
      <c r="J5" s="1764"/>
      <c r="K5" s="1764"/>
      <c r="L5" s="1650"/>
      <c r="M5" s="1701"/>
      <c r="N5" s="1701"/>
      <c r="O5" s="1701"/>
      <c r="P5" s="1701"/>
      <c r="Q5" s="1701"/>
      <c r="R5" s="1701"/>
      <c r="S5" s="1701"/>
      <c r="T5" s="1701"/>
      <c r="U5" s="1701"/>
      <c r="V5" s="1701"/>
      <c r="W5" s="1701"/>
      <c r="X5" s="1701"/>
      <c r="Y5" s="1701"/>
      <c r="Z5" s="1701"/>
      <c r="AA5" s="1701"/>
      <c r="AB5" s="1701"/>
      <c r="AC5" s="1701"/>
      <c r="AD5" s="1701"/>
      <c r="AE5" s="1701"/>
      <c r="AF5" s="1701"/>
      <c r="AG5" s="1701"/>
      <c r="AH5" s="1701"/>
      <c r="AI5" s="1765"/>
    </row>
    <row r="6" spans="1:35" ht="21" customHeight="1">
      <c r="A6" s="1766" t="s">
        <v>587</v>
      </c>
      <c r="B6" s="1767"/>
      <c r="C6" s="1767"/>
      <c r="D6" s="1767"/>
      <c r="E6" s="1767"/>
      <c r="F6" s="1767"/>
      <c r="G6" s="1767"/>
      <c r="H6" s="1767"/>
      <c r="I6" s="1767"/>
      <c r="J6" s="1767"/>
      <c r="K6" s="1767"/>
      <c r="L6" s="1768"/>
      <c r="M6" s="1769"/>
      <c r="N6" s="1769"/>
      <c r="O6" s="1769"/>
      <c r="P6" s="1769"/>
      <c r="Q6" s="1769"/>
      <c r="R6" s="1769"/>
      <c r="S6" s="1769"/>
      <c r="T6" s="1769"/>
      <c r="U6" s="1769"/>
      <c r="V6" s="1769"/>
      <c r="W6" s="1769"/>
      <c r="X6" s="1769"/>
      <c r="Y6" s="1769"/>
      <c r="Z6" s="1769"/>
      <c r="AA6" s="1769"/>
      <c r="AB6" s="1769"/>
      <c r="AC6" s="1769"/>
      <c r="AD6" s="1769"/>
      <c r="AE6" s="1769"/>
      <c r="AF6" s="1769"/>
      <c r="AG6" s="1769"/>
      <c r="AH6" s="1769"/>
      <c r="AI6" s="1770"/>
    </row>
    <row r="7" spans="1:35" ht="21" customHeight="1">
      <c r="A7" s="1771" t="s">
        <v>588</v>
      </c>
      <c r="B7" s="1772"/>
      <c r="C7" s="1772"/>
      <c r="D7" s="1772"/>
      <c r="E7" s="1772"/>
      <c r="F7" s="1772"/>
      <c r="G7" s="1772"/>
      <c r="H7" s="1772"/>
      <c r="I7" s="1772"/>
      <c r="J7" s="1772"/>
      <c r="K7" s="1772"/>
      <c r="L7" s="1773"/>
      <c r="M7" s="1701"/>
      <c r="N7" s="1701"/>
      <c r="O7" s="1701"/>
      <c r="P7" s="1701"/>
      <c r="Q7" s="1701"/>
      <c r="R7" s="1701"/>
      <c r="S7" s="1701"/>
      <c r="T7" s="1701"/>
      <c r="U7" s="1701"/>
      <c r="V7" s="1701"/>
      <c r="W7" s="1701"/>
      <c r="X7" s="1701"/>
      <c r="Y7" s="1701"/>
      <c r="Z7" s="1701"/>
      <c r="AA7" s="1701"/>
      <c r="AB7" s="1701"/>
      <c r="AC7" s="1701"/>
      <c r="AD7" s="1701"/>
      <c r="AE7" s="1701"/>
      <c r="AF7" s="1701"/>
      <c r="AG7" s="1701"/>
      <c r="AH7" s="1701"/>
      <c r="AI7" s="1765"/>
    </row>
    <row r="8" spans="1:35" ht="21" customHeight="1" thickBot="1">
      <c r="A8" s="353"/>
      <c r="B8" s="1774" t="s">
        <v>589</v>
      </c>
      <c r="C8" s="1774"/>
      <c r="D8" s="1774"/>
      <c r="E8" s="1774"/>
      <c r="F8" s="1774"/>
      <c r="G8" s="1774"/>
      <c r="H8" s="1774"/>
      <c r="I8" s="1774"/>
      <c r="J8" s="1774"/>
      <c r="K8" s="1774"/>
      <c r="L8" s="1775"/>
      <c r="M8" s="1776" t="s">
        <v>590</v>
      </c>
      <c r="N8" s="1776"/>
      <c r="O8" s="1776"/>
      <c r="P8" s="1776"/>
      <c r="Q8" s="1776"/>
      <c r="R8" s="1776"/>
      <c r="S8" s="1777"/>
      <c r="T8" s="1777"/>
      <c r="U8" s="1777"/>
      <c r="V8" s="1777"/>
      <c r="W8" s="1778" t="s">
        <v>591</v>
      </c>
      <c r="X8" s="1779"/>
      <c r="Y8" s="1779"/>
      <c r="Z8" s="1779"/>
      <c r="AA8" s="1779"/>
      <c r="AB8" s="1779"/>
      <c r="AC8" s="1779"/>
      <c r="AD8" s="1779"/>
      <c r="AE8" s="1779"/>
      <c r="AF8" s="1779"/>
      <c r="AG8" s="1779"/>
      <c r="AH8" s="1779"/>
      <c r="AI8" s="1780"/>
    </row>
    <row r="9" spans="1:35" ht="21" customHeight="1" thickTop="1">
      <c r="A9" s="354">
        <v>1</v>
      </c>
      <c r="B9" s="1781" t="s">
        <v>592</v>
      </c>
      <c r="C9" s="1782"/>
      <c r="D9" s="1782"/>
      <c r="E9" s="1782"/>
      <c r="F9" s="1782"/>
      <c r="G9" s="1782"/>
      <c r="H9" s="1782"/>
      <c r="I9" s="1782"/>
      <c r="J9" s="1782"/>
      <c r="K9" s="1782"/>
      <c r="L9" s="1783"/>
      <c r="M9" s="1784" t="s">
        <v>593</v>
      </c>
      <c r="N9" s="1785"/>
      <c r="O9" s="1785"/>
      <c r="P9" s="1785"/>
      <c r="Q9" s="1785"/>
      <c r="R9" s="1785"/>
      <c r="S9" s="1785"/>
      <c r="T9" s="1785"/>
      <c r="U9" s="1785"/>
      <c r="V9" s="1786"/>
      <c r="W9" s="1787" t="s">
        <v>594</v>
      </c>
      <c r="X9" s="1785"/>
      <c r="Y9" s="1785"/>
      <c r="Z9" s="1785"/>
      <c r="AA9" s="1785"/>
      <c r="AB9" s="1785"/>
      <c r="AC9" s="1785"/>
      <c r="AD9" s="1785"/>
      <c r="AE9" s="1785"/>
      <c r="AF9" s="1785"/>
      <c r="AG9" s="1785"/>
      <c r="AH9" s="1785"/>
      <c r="AI9" s="1788"/>
    </row>
    <row r="10" spans="1:35" ht="21" customHeight="1">
      <c r="A10" s="352">
        <v>2</v>
      </c>
      <c r="B10" s="1649" t="s">
        <v>595</v>
      </c>
      <c r="C10" s="1764"/>
      <c r="D10" s="1764"/>
      <c r="E10" s="1764"/>
      <c r="F10" s="1764"/>
      <c r="G10" s="1764"/>
      <c r="H10" s="1764"/>
      <c r="I10" s="1764"/>
      <c r="J10" s="1764"/>
      <c r="K10" s="1764"/>
      <c r="L10" s="1650"/>
      <c r="M10" s="1789" t="s">
        <v>593</v>
      </c>
      <c r="N10" s="1790"/>
      <c r="O10" s="1790"/>
      <c r="P10" s="1790"/>
      <c r="Q10" s="1790"/>
      <c r="R10" s="1790"/>
      <c r="S10" s="1790"/>
      <c r="T10" s="1790"/>
      <c r="U10" s="1790"/>
      <c r="V10" s="1791"/>
      <c r="W10" s="1792" t="s">
        <v>594</v>
      </c>
      <c r="X10" s="1790"/>
      <c r="Y10" s="1790"/>
      <c r="Z10" s="1790"/>
      <c r="AA10" s="1790"/>
      <c r="AB10" s="1790"/>
      <c r="AC10" s="1790"/>
      <c r="AD10" s="1790"/>
      <c r="AE10" s="1790"/>
      <c r="AF10" s="1790"/>
      <c r="AG10" s="1790"/>
      <c r="AH10" s="1790"/>
      <c r="AI10" s="1793"/>
    </row>
    <row r="11" spans="1:35" ht="21" customHeight="1">
      <c r="A11" s="352">
        <v>3</v>
      </c>
      <c r="B11" s="1649" t="s">
        <v>596</v>
      </c>
      <c r="C11" s="1764"/>
      <c r="D11" s="1764"/>
      <c r="E11" s="1764"/>
      <c r="F11" s="1764"/>
      <c r="G11" s="1764"/>
      <c r="H11" s="1764"/>
      <c r="I11" s="1764"/>
      <c r="J11" s="1764"/>
      <c r="K11" s="1764"/>
      <c r="L11" s="1650"/>
      <c r="M11" s="1789" t="s">
        <v>593</v>
      </c>
      <c r="N11" s="1790"/>
      <c r="O11" s="1790"/>
      <c r="P11" s="1790"/>
      <c r="Q11" s="1790"/>
      <c r="R11" s="1790"/>
      <c r="S11" s="1790"/>
      <c r="T11" s="1790"/>
      <c r="U11" s="1790"/>
      <c r="V11" s="1791"/>
      <c r="W11" s="1792" t="s">
        <v>594</v>
      </c>
      <c r="X11" s="1790"/>
      <c r="Y11" s="1790"/>
      <c r="Z11" s="1790"/>
      <c r="AA11" s="1790"/>
      <c r="AB11" s="1790"/>
      <c r="AC11" s="1790"/>
      <c r="AD11" s="1790"/>
      <c r="AE11" s="1790"/>
      <c r="AF11" s="1790"/>
      <c r="AG11" s="1790"/>
      <c r="AH11" s="1790"/>
      <c r="AI11" s="1793"/>
    </row>
    <row r="12" spans="1:35" ht="21" customHeight="1">
      <c r="A12" s="352">
        <v>4</v>
      </c>
      <c r="B12" s="1649" t="s">
        <v>597</v>
      </c>
      <c r="C12" s="1764"/>
      <c r="D12" s="1764"/>
      <c r="E12" s="1764"/>
      <c r="F12" s="1764"/>
      <c r="G12" s="1764"/>
      <c r="H12" s="1764"/>
      <c r="I12" s="1764"/>
      <c r="J12" s="1764"/>
      <c r="K12" s="1764"/>
      <c r="L12" s="1650"/>
      <c r="M12" s="1789" t="s">
        <v>593</v>
      </c>
      <c r="N12" s="1790"/>
      <c r="O12" s="1790"/>
      <c r="P12" s="1790"/>
      <c r="Q12" s="1790"/>
      <c r="R12" s="1790"/>
      <c r="S12" s="1790"/>
      <c r="T12" s="1790"/>
      <c r="U12" s="1790"/>
      <c r="V12" s="1791"/>
      <c r="W12" s="1792" t="s">
        <v>594</v>
      </c>
      <c r="X12" s="1790"/>
      <c r="Y12" s="1790"/>
      <c r="Z12" s="1790"/>
      <c r="AA12" s="1790"/>
      <c r="AB12" s="1790"/>
      <c r="AC12" s="1790"/>
      <c r="AD12" s="1790"/>
      <c r="AE12" s="1790"/>
      <c r="AF12" s="1790"/>
      <c r="AG12" s="1790"/>
      <c r="AH12" s="1790"/>
      <c r="AI12" s="1793"/>
    </row>
    <row r="13" spans="1:35" ht="21" customHeight="1">
      <c r="A13" s="352">
        <v>5</v>
      </c>
      <c r="B13" s="1649" t="s">
        <v>598</v>
      </c>
      <c r="C13" s="1764"/>
      <c r="D13" s="1764"/>
      <c r="E13" s="1764"/>
      <c r="F13" s="1764"/>
      <c r="G13" s="1764"/>
      <c r="H13" s="1764"/>
      <c r="I13" s="1764"/>
      <c r="J13" s="1764"/>
      <c r="K13" s="1764"/>
      <c r="L13" s="1650"/>
      <c r="M13" s="1789" t="s">
        <v>593</v>
      </c>
      <c r="N13" s="1790"/>
      <c r="O13" s="1790"/>
      <c r="P13" s="1790"/>
      <c r="Q13" s="1790"/>
      <c r="R13" s="1790"/>
      <c r="S13" s="1790"/>
      <c r="T13" s="1790"/>
      <c r="U13" s="1790"/>
      <c r="V13" s="1791"/>
      <c r="W13" s="1792" t="s">
        <v>594</v>
      </c>
      <c r="X13" s="1790"/>
      <c r="Y13" s="1790"/>
      <c r="Z13" s="1790"/>
      <c r="AA13" s="1790"/>
      <c r="AB13" s="1790"/>
      <c r="AC13" s="1790"/>
      <c r="AD13" s="1790"/>
      <c r="AE13" s="1790"/>
      <c r="AF13" s="1790"/>
      <c r="AG13" s="1790"/>
      <c r="AH13" s="1790"/>
      <c r="AI13" s="1793"/>
    </row>
    <row r="14" spans="1:35" ht="21" customHeight="1">
      <c r="A14" s="352">
        <v>6</v>
      </c>
      <c r="B14" s="1649" t="s">
        <v>599</v>
      </c>
      <c r="C14" s="1764"/>
      <c r="D14" s="1764"/>
      <c r="E14" s="1764"/>
      <c r="F14" s="1764"/>
      <c r="G14" s="1764"/>
      <c r="H14" s="1764"/>
      <c r="I14" s="1764"/>
      <c r="J14" s="1764"/>
      <c r="K14" s="1764"/>
      <c r="L14" s="1650"/>
      <c r="M14" s="1789" t="s">
        <v>593</v>
      </c>
      <c r="N14" s="1790"/>
      <c r="O14" s="1790"/>
      <c r="P14" s="1790"/>
      <c r="Q14" s="1790"/>
      <c r="R14" s="1790"/>
      <c r="S14" s="1790"/>
      <c r="T14" s="1790"/>
      <c r="U14" s="1790"/>
      <c r="V14" s="1791"/>
      <c r="W14" s="1792" t="s">
        <v>594</v>
      </c>
      <c r="X14" s="1790"/>
      <c r="Y14" s="1790"/>
      <c r="Z14" s="1790"/>
      <c r="AA14" s="1790"/>
      <c r="AB14" s="1790"/>
      <c r="AC14" s="1790"/>
      <c r="AD14" s="1790"/>
      <c r="AE14" s="1790"/>
      <c r="AF14" s="1790"/>
      <c r="AG14" s="1790"/>
      <c r="AH14" s="1790"/>
      <c r="AI14" s="1793"/>
    </row>
    <row r="15" spans="1:35" ht="21" customHeight="1">
      <c r="A15" s="352">
        <v>7</v>
      </c>
      <c r="B15" s="1649" t="s">
        <v>600</v>
      </c>
      <c r="C15" s="1764"/>
      <c r="D15" s="1764"/>
      <c r="E15" s="1764"/>
      <c r="F15" s="1764"/>
      <c r="G15" s="1764"/>
      <c r="H15" s="1764"/>
      <c r="I15" s="1764"/>
      <c r="J15" s="1764"/>
      <c r="K15" s="1764"/>
      <c r="L15" s="1650"/>
      <c r="M15" s="1789" t="s">
        <v>593</v>
      </c>
      <c r="N15" s="1790"/>
      <c r="O15" s="1790"/>
      <c r="P15" s="1790"/>
      <c r="Q15" s="1790"/>
      <c r="R15" s="1790"/>
      <c r="S15" s="1790"/>
      <c r="T15" s="1790"/>
      <c r="U15" s="1790"/>
      <c r="V15" s="1791"/>
      <c r="W15" s="1792" t="s">
        <v>594</v>
      </c>
      <c r="X15" s="1790"/>
      <c r="Y15" s="1790"/>
      <c r="Z15" s="1790"/>
      <c r="AA15" s="1790"/>
      <c r="AB15" s="1790"/>
      <c r="AC15" s="1790"/>
      <c r="AD15" s="1790"/>
      <c r="AE15" s="1790"/>
      <c r="AF15" s="1790"/>
      <c r="AG15" s="1790"/>
      <c r="AH15" s="1790"/>
      <c r="AI15" s="1793"/>
    </row>
    <row r="16" spans="1:35" ht="21" customHeight="1">
      <c r="A16" s="352">
        <v>8</v>
      </c>
      <c r="B16" s="1649" t="s">
        <v>601</v>
      </c>
      <c r="C16" s="1764"/>
      <c r="D16" s="1764"/>
      <c r="E16" s="1764"/>
      <c r="F16" s="1764"/>
      <c r="G16" s="1764"/>
      <c r="H16" s="1764"/>
      <c r="I16" s="1764"/>
      <c r="J16" s="1764"/>
      <c r="K16" s="1764"/>
      <c r="L16" s="1650"/>
      <c r="M16" s="1789" t="s">
        <v>593</v>
      </c>
      <c r="N16" s="1790"/>
      <c r="O16" s="1790"/>
      <c r="P16" s="1790"/>
      <c r="Q16" s="1790"/>
      <c r="R16" s="1790"/>
      <c r="S16" s="1790"/>
      <c r="T16" s="1790"/>
      <c r="U16" s="1790"/>
      <c r="V16" s="1791"/>
      <c r="W16" s="1792" t="s">
        <v>594</v>
      </c>
      <c r="X16" s="1790"/>
      <c r="Y16" s="1790"/>
      <c r="Z16" s="1790"/>
      <c r="AA16" s="1790"/>
      <c r="AB16" s="1790"/>
      <c r="AC16" s="1790"/>
      <c r="AD16" s="1790"/>
      <c r="AE16" s="1790"/>
      <c r="AF16" s="1790"/>
      <c r="AG16" s="1790"/>
      <c r="AH16" s="1790"/>
      <c r="AI16" s="1793"/>
    </row>
    <row r="17" spans="1:35" ht="21" customHeight="1">
      <c r="A17" s="352">
        <v>9</v>
      </c>
      <c r="B17" s="1649" t="s">
        <v>602</v>
      </c>
      <c r="C17" s="1764"/>
      <c r="D17" s="1764"/>
      <c r="E17" s="1764"/>
      <c r="F17" s="1764"/>
      <c r="G17" s="1764"/>
      <c r="H17" s="1764"/>
      <c r="I17" s="1764"/>
      <c r="J17" s="1764"/>
      <c r="K17" s="1764"/>
      <c r="L17" s="1650"/>
      <c r="M17" s="1789" t="s">
        <v>593</v>
      </c>
      <c r="N17" s="1790"/>
      <c r="O17" s="1790"/>
      <c r="P17" s="1790"/>
      <c r="Q17" s="1790"/>
      <c r="R17" s="1790"/>
      <c r="S17" s="1790"/>
      <c r="T17" s="1790"/>
      <c r="U17" s="1790"/>
      <c r="V17" s="1791"/>
      <c r="W17" s="1792" t="s">
        <v>594</v>
      </c>
      <c r="X17" s="1790"/>
      <c r="Y17" s="1790"/>
      <c r="Z17" s="1790"/>
      <c r="AA17" s="1790"/>
      <c r="AB17" s="1790"/>
      <c r="AC17" s="1790"/>
      <c r="AD17" s="1790"/>
      <c r="AE17" s="1790"/>
      <c r="AF17" s="1790"/>
      <c r="AG17" s="1790"/>
      <c r="AH17" s="1790"/>
      <c r="AI17" s="1793"/>
    </row>
    <row r="18" spans="1:35" ht="21" customHeight="1">
      <c r="A18" s="352">
        <v>10</v>
      </c>
      <c r="B18" s="1649" t="s">
        <v>603</v>
      </c>
      <c r="C18" s="1764"/>
      <c r="D18" s="1764"/>
      <c r="E18" s="1764"/>
      <c r="F18" s="1764"/>
      <c r="G18" s="1764"/>
      <c r="H18" s="1764"/>
      <c r="I18" s="1764"/>
      <c r="J18" s="1764"/>
      <c r="K18" s="1764"/>
      <c r="L18" s="1650"/>
      <c r="M18" s="1789" t="s">
        <v>593</v>
      </c>
      <c r="N18" s="1790"/>
      <c r="O18" s="1790"/>
      <c r="P18" s="1790"/>
      <c r="Q18" s="1790"/>
      <c r="R18" s="1790"/>
      <c r="S18" s="1790"/>
      <c r="T18" s="1790"/>
      <c r="U18" s="1790"/>
      <c r="V18" s="1791"/>
      <c r="W18" s="1792" t="s">
        <v>594</v>
      </c>
      <c r="X18" s="1790"/>
      <c r="Y18" s="1790"/>
      <c r="Z18" s="1790"/>
      <c r="AA18" s="1790"/>
      <c r="AB18" s="1790"/>
      <c r="AC18" s="1790"/>
      <c r="AD18" s="1790"/>
      <c r="AE18" s="1790"/>
      <c r="AF18" s="1790"/>
      <c r="AG18" s="1790"/>
      <c r="AH18" s="1790"/>
      <c r="AI18" s="1793"/>
    </row>
    <row r="19" spans="1:35" ht="21" customHeight="1">
      <c r="A19" s="352">
        <v>11</v>
      </c>
      <c r="B19" s="1649" t="s">
        <v>604</v>
      </c>
      <c r="C19" s="1764"/>
      <c r="D19" s="1764"/>
      <c r="E19" s="1764"/>
      <c r="F19" s="1764"/>
      <c r="G19" s="1764"/>
      <c r="H19" s="1764"/>
      <c r="I19" s="1764"/>
      <c r="J19" s="1764"/>
      <c r="K19" s="1764"/>
      <c r="L19" s="1650"/>
      <c r="M19" s="1789" t="s">
        <v>593</v>
      </c>
      <c r="N19" s="1790"/>
      <c r="O19" s="1790"/>
      <c r="P19" s="1790"/>
      <c r="Q19" s="1790"/>
      <c r="R19" s="1790"/>
      <c r="S19" s="1790"/>
      <c r="T19" s="1790"/>
      <c r="U19" s="1790"/>
      <c r="V19" s="1791"/>
      <c r="W19" s="1792" t="s">
        <v>594</v>
      </c>
      <c r="X19" s="1790"/>
      <c r="Y19" s="1790"/>
      <c r="Z19" s="1790"/>
      <c r="AA19" s="1790"/>
      <c r="AB19" s="1790"/>
      <c r="AC19" s="1790"/>
      <c r="AD19" s="1790"/>
      <c r="AE19" s="1790"/>
      <c r="AF19" s="1790"/>
      <c r="AG19" s="1790"/>
      <c r="AH19" s="1790"/>
      <c r="AI19" s="1793"/>
    </row>
    <row r="20" spans="1:35" ht="21" customHeight="1">
      <c r="A20" s="355">
        <v>12</v>
      </c>
      <c r="B20" s="1794" t="s">
        <v>605</v>
      </c>
      <c r="C20" s="1795"/>
      <c r="D20" s="1795"/>
      <c r="E20" s="1795"/>
      <c r="F20" s="1795"/>
      <c r="G20" s="1795"/>
      <c r="H20" s="1795"/>
      <c r="I20" s="1795"/>
      <c r="J20" s="1795"/>
      <c r="K20" s="1795"/>
      <c r="L20" s="1796"/>
      <c r="M20" s="1789" t="s">
        <v>593</v>
      </c>
      <c r="N20" s="1790"/>
      <c r="O20" s="1790"/>
      <c r="P20" s="1790"/>
      <c r="Q20" s="1790"/>
      <c r="R20" s="1790"/>
      <c r="S20" s="1790"/>
      <c r="T20" s="1790"/>
      <c r="U20" s="1790"/>
      <c r="V20" s="1791"/>
      <c r="W20" s="1792" t="s">
        <v>594</v>
      </c>
      <c r="X20" s="1790"/>
      <c r="Y20" s="1790"/>
      <c r="Z20" s="1790"/>
      <c r="AA20" s="1790"/>
      <c r="AB20" s="1790"/>
      <c r="AC20" s="1790"/>
      <c r="AD20" s="1790"/>
      <c r="AE20" s="1790"/>
      <c r="AF20" s="1790"/>
      <c r="AG20" s="1790"/>
      <c r="AH20" s="1790"/>
      <c r="AI20" s="1793"/>
    </row>
    <row r="21" spans="1:35" ht="21" customHeight="1">
      <c r="A21" s="355">
        <v>13</v>
      </c>
      <c r="B21" s="1794" t="s">
        <v>606</v>
      </c>
      <c r="C21" s="1795"/>
      <c r="D21" s="1795"/>
      <c r="E21" s="1795"/>
      <c r="F21" s="1795"/>
      <c r="G21" s="1795"/>
      <c r="H21" s="1795"/>
      <c r="I21" s="1795"/>
      <c r="J21" s="1795"/>
      <c r="K21" s="1795"/>
      <c r="L21" s="1796"/>
      <c r="M21" s="1789" t="s">
        <v>593</v>
      </c>
      <c r="N21" s="1790"/>
      <c r="O21" s="1790"/>
      <c r="P21" s="1790"/>
      <c r="Q21" s="1790"/>
      <c r="R21" s="1790"/>
      <c r="S21" s="1790"/>
      <c r="T21" s="1790"/>
      <c r="U21" s="1790"/>
      <c r="V21" s="1791"/>
      <c r="W21" s="1792" t="s">
        <v>594</v>
      </c>
      <c r="X21" s="1790"/>
      <c r="Y21" s="1790"/>
      <c r="Z21" s="1790"/>
      <c r="AA21" s="1790"/>
      <c r="AB21" s="1790"/>
      <c r="AC21" s="1790"/>
      <c r="AD21" s="1790"/>
      <c r="AE21" s="1790"/>
      <c r="AF21" s="1790"/>
      <c r="AG21" s="1790"/>
      <c r="AH21" s="1790"/>
      <c r="AI21" s="1793"/>
    </row>
    <row r="22" spans="1:35" ht="21" customHeight="1">
      <c r="A22" s="355">
        <v>14</v>
      </c>
      <c r="B22" s="1794" t="s">
        <v>607</v>
      </c>
      <c r="C22" s="1795"/>
      <c r="D22" s="1795"/>
      <c r="E22" s="1795"/>
      <c r="F22" s="1795"/>
      <c r="G22" s="1795"/>
      <c r="H22" s="1795"/>
      <c r="I22" s="1795"/>
      <c r="J22" s="1795"/>
      <c r="K22" s="1795"/>
      <c r="L22" s="1796"/>
      <c r="M22" s="1789" t="s">
        <v>593</v>
      </c>
      <c r="N22" s="1790"/>
      <c r="O22" s="1790"/>
      <c r="P22" s="1790"/>
      <c r="Q22" s="1790"/>
      <c r="R22" s="1790"/>
      <c r="S22" s="1790"/>
      <c r="T22" s="1790"/>
      <c r="U22" s="1790"/>
      <c r="V22" s="1791"/>
      <c r="W22" s="1792" t="s">
        <v>594</v>
      </c>
      <c r="X22" s="1790"/>
      <c r="Y22" s="1790"/>
      <c r="Z22" s="1790"/>
      <c r="AA22" s="1790"/>
      <c r="AB22" s="1790"/>
      <c r="AC22" s="1790"/>
      <c r="AD22" s="1790"/>
      <c r="AE22" s="1790"/>
      <c r="AF22" s="1790"/>
      <c r="AG22" s="1790"/>
      <c r="AH22" s="1790"/>
      <c r="AI22" s="1793"/>
    </row>
    <row r="23" spans="1:35" ht="21" customHeight="1" thickBot="1">
      <c r="A23" s="356">
        <v>15</v>
      </c>
      <c r="B23" s="1804" t="s">
        <v>608</v>
      </c>
      <c r="C23" s="1805"/>
      <c r="D23" s="1805"/>
      <c r="E23" s="1805"/>
      <c r="F23" s="1805"/>
      <c r="G23" s="1805"/>
      <c r="H23" s="1805"/>
      <c r="I23" s="1805"/>
      <c r="J23" s="1805"/>
      <c r="K23" s="1805"/>
      <c r="L23" s="1806"/>
      <c r="M23" s="1807" t="s">
        <v>593</v>
      </c>
      <c r="N23" s="1808"/>
      <c r="O23" s="1808"/>
      <c r="P23" s="1808"/>
      <c r="Q23" s="1808"/>
      <c r="R23" s="1808"/>
      <c r="S23" s="1808"/>
      <c r="T23" s="1808"/>
      <c r="U23" s="1808"/>
      <c r="V23" s="1809"/>
      <c r="W23" s="1792" t="s">
        <v>594</v>
      </c>
      <c r="X23" s="1790"/>
      <c r="Y23" s="1790"/>
      <c r="Z23" s="1790"/>
      <c r="AA23" s="1790"/>
      <c r="AB23" s="1790"/>
      <c r="AC23" s="1790"/>
      <c r="AD23" s="1790"/>
      <c r="AE23" s="1790"/>
      <c r="AF23" s="1790"/>
      <c r="AG23" s="1790"/>
      <c r="AH23" s="1790"/>
      <c r="AI23" s="1793"/>
    </row>
    <row r="24" spans="1:35" ht="21" customHeight="1" thickBot="1">
      <c r="A24" s="1797" t="s">
        <v>609</v>
      </c>
      <c r="B24" s="1798"/>
      <c r="C24" s="1798"/>
      <c r="D24" s="1798"/>
      <c r="E24" s="1798"/>
      <c r="F24" s="1798"/>
      <c r="G24" s="1798"/>
      <c r="H24" s="1798"/>
      <c r="I24" s="1798"/>
      <c r="J24" s="1798"/>
      <c r="K24" s="1798"/>
      <c r="L24" s="1798"/>
      <c r="M24" s="1798"/>
      <c r="N24" s="1798"/>
      <c r="O24" s="1798"/>
      <c r="P24" s="1798"/>
      <c r="Q24" s="1798"/>
      <c r="R24" s="1798"/>
      <c r="S24" s="1798"/>
      <c r="T24" s="1798"/>
      <c r="U24" s="1798"/>
      <c r="V24" s="1798"/>
      <c r="W24" s="1799" t="s">
        <v>594</v>
      </c>
      <c r="X24" s="1798"/>
      <c r="Y24" s="1798"/>
      <c r="Z24" s="1798"/>
      <c r="AA24" s="1798"/>
      <c r="AB24" s="1798"/>
      <c r="AC24" s="1798"/>
      <c r="AD24" s="1798"/>
      <c r="AE24" s="1798"/>
      <c r="AF24" s="1798"/>
      <c r="AG24" s="1798"/>
      <c r="AH24" s="1798"/>
      <c r="AI24" s="1800"/>
    </row>
    <row r="25" spans="1:35" ht="21" customHeight="1">
      <c r="A25" s="1801" t="s">
        <v>610</v>
      </c>
      <c r="B25" s="1802"/>
      <c r="C25" s="1802"/>
      <c r="D25" s="1802"/>
      <c r="E25" s="1802"/>
      <c r="F25" s="1802"/>
      <c r="G25" s="1802"/>
      <c r="H25" s="1802"/>
      <c r="I25" s="1802"/>
      <c r="J25" s="1802"/>
      <c r="K25" s="1802"/>
      <c r="L25" s="1802"/>
      <c r="M25" s="1802"/>
      <c r="N25" s="1802"/>
      <c r="O25" s="1802"/>
      <c r="P25" s="1802"/>
      <c r="Q25" s="1802"/>
      <c r="R25" s="1802"/>
      <c r="S25" s="1802"/>
      <c r="T25" s="1802"/>
      <c r="U25" s="1802"/>
      <c r="V25" s="1802"/>
      <c r="W25" s="1802"/>
      <c r="X25" s="1802"/>
      <c r="Y25" s="1802"/>
      <c r="Z25" s="1802"/>
      <c r="AA25" s="1802"/>
      <c r="AB25" s="1802"/>
      <c r="AC25" s="1802"/>
      <c r="AD25" s="1802"/>
      <c r="AE25" s="1802"/>
      <c r="AF25" s="1802"/>
      <c r="AG25" s="1802"/>
      <c r="AH25" s="1802"/>
      <c r="AI25" s="1802"/>
    </row>
    <row r="26" spans="1:35">
      <c r="A26" s="1803"/>
      <c r="B26" s="1803"/>
      <c r="C26" s="1803"/>
      <c r="D26" s="1803"/>
      <c r="E26" s="1803"/>
      <c r="F26" s="1803"/>
      <c r="G26" s="1803"/>
      <c r="H26" s="1803"/>
      <c r="I26" s="1803"/>
      <c r="J26" s="1803"/>
      <c r="K26" s="1803"/>
      <c r="L26" s="1803"/>
      <c r="M26" s="1803"/>
      <c r="N26" s="1803"/>
      <c r="O26" s="1803"/>
      <c r="P26" s="1803"/>
      <c r="Q26" s="1803"/>
      <c r="R26" s="1803"/>
      <c r="S26" s="1803"/>
      <c r="T26" s="1803"/>
      <c r="U26" s="1803"/>
      <c r="V26" s="1803"/>
      <c r="W26" s="1803"/>
      <c r="X26" s="1803"/>
      <c r="Y26" s="1803"/>
      <c r="Z26" s="1803"/>
      <c r="AA26" s="1803"/>
      <c r="AB26" s="1803"/>
      <c r="AC26" s="1803"/>
      <c r="AD26" s="1803"/>
      <c r="AE26" s="1803"/>
      <c r="AF26" s="1803"/>
      <c r="AG26" s="1803"/>
      <c r="AH26" s="1803"/>
      <c r="AI26" s="1803"/>
    </row>
  </sheetData>
  <mergeCells count="60">
    <mergeCell ref="A25:AI26"/>
    <mergeCell ref="B22:L22"/>
    <mergeCell ref="M22:V22"/>
    <mergeCell ref="W22:AI22"/>
    <mergeCell ref="B23:L23"/>
    <mergeCell ref="M23:V23"/>
    <mergeCell ref="W23:AI23"/>
    <mergeCell ref="B21:L21"/>
    <mergeCell ref="M21:V21"/>
    <mergeCell ref="W21:AI21"/>
    <mergeCell ref="A24:V24"/>
    <mergeCell ref="W24:AI24"/>
    <mergeCell ref="B19:L19"/>
    <mergeCell ref="M19:V19"/>
    <mergeCell ref="W19:AI19"/>
    <mergeCell ref="B20:L20"/>
    <mergeCell ref="M20:V20"/>
    <mergeCell ref="W20:AI20"/>
    <mergeCell ref="B17:L17"/>
    <mergeCell ref="M17:V17"/>
    <mergeCell ref="W17:AI17"/>
    <mergeCell ref="B18:L18"/>
    <mergeCell ref="M18:V18"/>
    <mergeCell ref="W18:AI18"/>
    <mergeCell ref="B15:L15"/>
    <mergeCell ref="M15:V15"/>
    <mergeCell ref="W15:AI15"/>
    <mergeCell ref="B16:L16"/>
    <mergeCell ref="M16:V16"/>
    <mergeCell ref="W16:AI16"/>
    <mergeCell ref="B13:L13"/>
    <mergeCell ref="M13:V13"/>
    <mergeCell ref="W13:AI13"/>
    <mergeCell ref="B14:L14"/>
    <mergeCell ref="M14:V14"/>
    <mergeCell ref="W14:AI14"/>
    <mergeCell ref="B11:L11"/>
    <mergeCell ref="M11:V11"/>
    <mergeCell ref="W11:AI11"/>
    <mergeCell ref="B12:L12"/>
    <mergeCell ref="M12:V12"/>
    <mergeCell ref="W12:AI12"/>
    <mergeCell ref="B9:L9"/>
    <mergeCell ref="M9:V9"/>
    <mergeCell ref="W9:AI9"/>
    <mergeCell ref="B10:L10"/>
    <mergeCell ref="M10:V10"/>
    <mergeCell ref="W10:AI10"/>
    <mergeCell ref="A6:L6"/>
    <mergeCell ref="M6:AI6"/>
    <mergeCell ref="A7:L7"/>
    <mergeCell ref="M7:AI7"/>
    <mergeCell ref="B8:L8"/>
    <mergeCell ref="M8:V8"/>
    <mergeCell ref="W8:AI8"/>
    <mergeCell ref="A2:AI2"/>
    <mergeCell ref="A4:L4"/>
    <mergeCell ref="M4:AI4"/>
    <mergeCell ref="A5:L5"/>
    <mergeCell ref="M5:AI5"/>
  </mergeCells>
  <phoneticPr fontId="1"/>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47"/>
  <sheetViews>
    <sheetView view="pageBreakPreview" zoomScaleNormal="100" zoomScaleSheetLayoutView="100" workbookViewId="0"/>
  </sheetViews>
  <sheetFormatPr defaultRowHeight="13.5"/>
  <cols>
    <col min="1" max="1" width="9" style="13"/>
    <col min="2" max="2" width="11.125" style="13" customWidth="1"/>
    <col min="3" max="6" width="9" style="13"/>
    <col min="7" max="8" width="11.5" style="13" customWidth="1"/>
    <col min="9" max="16384" width="9" style="13"/>
  </cols>
  <sheetData>
    <row r="1" spans="1:256">
      <c r="A1" s="11" t="s">
        <v>103</v>
      </c>
      <c r="B1" s="11"/>
      <c r="C1" s="11"/>
      <c r="D1" s="11"/>
      <c r="E1" s="11"/>
      <c r="F1" s="11"/>
      <c r="G1" s="1851" t="s">
        <v>492</v>
      </c>
      <c r="H1" s="1851"/>
    </row>
    <row r="2" spans="1:256">
      <c r="A2" s="11"/>
      <c r="B2" s="11"/>
      <c r="C2" s="11"/>
      <c r="D2" s="11"/>
      <c r="E2" s="11"/>
      <c r="F2" s="11"/>
      <c r="G2" s="12"/>
      <c r="H2" s="12"/>
    </row>
    <row r="3" spans="1:256" ht="18" customHeight="1">
      <c r="A3" s="1852" t="s">
        <v>194</v>
      </c>
      <c r="B3" s="1852"/>
      <c r="C3" s="1852"/>
      <c r="D3" s="1852"/>
      <c r="E3" s="1852"/>
      <c r="F3" s="1852"/>
      <c r="G3" s="1852"/>
      <c r="H3" s="1852"/>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ht="14.25" thickBot="1">
      <c r="A4" s="11"/>
      <c r="B4" s="11"/>
      <c r="C4" s="11"/>
      <c r="D4" s="11"/>
      <c r="E4" s="11"/>
      <c r="F4" s="11"/>
      <c r="G4" s="11"/>
      <c r="H4" s="11"/>
    </row>
    <row r="5" spans="1:256" ht="24" customHeight="1" thickBot="1">
      <c r="A5" s="1853" t="s">
        <v>36</v>
      </c>
      <c r="B5" s="1854"/>
      <c r="C5" s="1855"/>
      <c r="D5" s="1856"/>
      <c r="E5" s="1856"/>
      <c r="F5" s="1856"/>
      <c r="G5" s="1856"/>
      <c r="H5" s="1857"/>
    </row>
    <row r="6" spans="1:256" ht="24" customHeight="1">
      <c r="A6" s="1853" t="s">
        <v>62</v>
      </c>
      <c r="B6" s="1854"/>
      <c r="C6" s="1855"/>
      <c r="D6" s="1856"/>
      <c r="E6" s="1856"/>
      <c r="F6" s="1856"/>
      <c r="G6" s="1856"/>
      <c r="H6" s="1857"/>
    </row>
    <row r="7" spans="1:256" ht="24" customHeight="1">
      <c r="A7" s="1834" t="s">
        <v>58</v>
      </c>
      <c r="B7" s="1835"/>
      <c r="C7" s="1830"/>
      <c r="D7" s="1836"/>
      <c r="E7" s="1836"/>
      <c r="F7" s="1836"/>
      <c r="G7" s="1836"/>
      <c r="H7" s="1837"/>
    </row>
    <row r="8" spans="1:256" ht="24" customHeight="1">
      <c r="A8" s="1834" t="s">
        <v>59</v>
      </c>
      <c r="B8" s="1835"/>
      <c r="C8" s="1838" t="s">
        <v>93</v>
      </c>
      <c r="D8" s="1831"/>
      <c r="E8" s="1831"/>
      <c r="F8" s="1831"/>
      <c r="G8" s="1831"/>
      <c r="H8" s="1833"/>
    </row>
    <row r="9" spans="1:256" ht="24" customHeight="1">
      <c r="A9" s="1839" t="s">
        <v>73</v>
      </c>
      <c r="B9" s="15" t="s">
        <v>26</v>
      </c>
      <c r="C9" s="1841"/>
      <c r="D9" s="1836"/>
      <c r="E9" s="1842"/>
      <c r="F9" s="1843" t="s">
        <v>72</v>
      </c>
      <c r="G9" s="1845"/>
      <c r="H9" s="1846"/>
    </row>
    <row r="10" spans="1:256" ht="24" customHeight="1" thickBot="1">
      <c r="A10" s="1840"/>
      <c r="B10" s="16" t="s">
        <v>94</v>
      </c>
      <c r="C10" s="1845"/>
      <c r="D10" s="1849"/>
      <c r="E10" s="1850"/>
      <c r="F10" s="1844"/>
      <c r="G10" s="1847"/>
      <c r="H10" s="1848"/>
    </row>
    <row r="11" spans="1:256" ht="18.75" customHeight="1" thickTop="1" thickBot="1">
      <c r="A11" s="1818" t="s">
        <v>95</v>
      </c>
      <c r="B11" s="1819"/>
      <c r="C11" s="1819"/>
      <c r="D11" s="1819"/>
      <c r="E11" s="1820"/>
      <c r="F11" s="1821"/>
      <c r="G11" s="1821"/>
      <c r="H11" s="1822"/>
    </row>
    <row r="12" spans="1:256" ht="18.75" customHeight="1" thickTop="1">
      <c r="A12" s="1823" t="s">
        <v>96</v>
      </c>
      <c r="B12" s="1826" t="s">
        <v>97</v>
      </c>
      <c r="C12" s="1827"/>
      <c r="D12" s="1827"/>
      <c r="E12" s="1827"/>
      <c r="F12" s="1827"/>
      <c r="G12" s="1828"/>
      <c r="H12" s="1829"/>
    </row>
    <row r="13" spans="1:256" ht="18.75" customHeight="1">
      <c r="A13" s="1824"/>
      <c r="B13" s="1830" t="s">
        <v>98</v>
      </c>
      <c r="C13" s="1831"/>
      <c r="D13" s="1832"/>
      <c r="E13" s="1830" t="s">
        <v>99</v>
      </c>
      <c r="F13" s="1831"/>
      <c r="G13" s="1831"/>
      <c r="H13" s="1833"/>
    </row>
    <row r="14" spans="1:256" ht="16.5" customHeight="1">
      <c r="A14" s="1824"/>
      <c r="B14" s="17">
        <v>1</v>
      </c>
      <c r="C14" s="1810"/>
      <c r="D14" s="1811"/>
      <c r="E14" s="1810"/>
      <c r="F14" s="1812"/>
      <c r="G14" s="1812"/>
      <c r="H14" s="1813"/>
    </row>
    <row r="15" spans="1:256" ht="16.5" customHeight="1">
      <c r="A15" s="1824"/>
      <c r="B15" s="17">
        <v>2</v>
      </c>
      <c r="C15" s="1810"/>
      <c r="D15" s="1811"/>
      <c r="E15" s="1810"/>
      <c r="F15" s="1812"/>
      <c r="G15" s="1812"/>
      <c r="H15" s="1813"/>
    </row>
    <row r="16" spans="1:256" ht="16.5" customHeight="1">
      <c r="A16" s="1824"/>
      <c r="B16" s="17">
        <v>3</v>
      </c>
      <c r="C16" s="1810"/>
      <c r="D16" s="1811"/>
      <c r="E16" s="1810"/>
      <c r="F16" s="1812"/>
      <c r="G16" s="1812"/>
      <c r="H16" s="1813"/>
    </row>
    <row r="17" spans="1:8" ht="16.5" customHeight="1">
      <c r="A17" s="1824"/>
      <c r="B17" s="17">
        <v>4</v>
      </c>
      <c r="C17" s="1810"/>
      <c r="D17" s="1811"/>
      <c r="E17" s="1810"/>
      <c r="F17" s="1812"/>
      <c r="G17" s="1812"/>
      <c r="H17" s="1813"/>
    </row>
    <row r="18" spans="1:8" ht="16.5" customHeight="1">
      <c r="A18" s="1824"/>
      <c r="B18" s="17">
        <v>5</v>
      </c>
      <c r="C18" s="1810"/>
      <c r="D18" s="1811"/>
      <c r="E18" s="1810"/>
      <c r="F18" s="1812"/>
      <c r="G18" s="1812"/>
      <c r="H18" s="1813"/>
    </row>
    <row r="19" spans="1:8" ht="16.5" customHeight="1">
      <c r="A19" s="1824"/>
      <c r="B19" s="17">
        <v>6</v>
      </c>
      <c r="C19" s="1810"/>
      <c r="D19" s="1811"/>
      <c r="E19" s="1810"/>
      <c r="F19" s="1812"/>
      <c r="G19" s="1812"/>
      <c r="H19" s="1813"/>
    </row>
    <row r="20" spans="1:8" ht="16.5" customHeight="1">
      <c r="A20" s="1824"/>
      <c r="B20" s="17">
        <v>7</v>
      </c>
      <c r="C20" s="1810"/>
      <c r="D20" s="1811"/>
      <c r="E20" s="1810"/>
      <c r="F20" s="1812"/>
      <c r="G20" s="1812"/>
      <c r="H20" s="1813"/>
    </row>
    <row r="21" spans="1:8" ht="16.5" customHeight="1">
      <c r="A21" s="1824"/>
      <c r="B21" s="17">
        <v>8</v>
      </c>
      <c r="C21" s="1810"/>
      <c r="D21" s="1811"/>
      <c r="E21" s="1810"/>
      <c r="F21" s="1812"/>
      <c r="G21" s="1812"/>
      <c r="H21" s="1813"/>
    </row>
    <row r="22" spans="1:8" ht="16.5" customHeight="1">
      <c r="A22" s="1824"/>
      <c r="B22" s="17">
        <v>9</v>
      </c>
      <c r="C22" s="1810"/>
      <c r="D22" s="1811"/>
      <c r="E22" s="1810"/>
      <c r="F22" s="1812"/>
      <c r="G22" s="1812"/>
      <c r="H22" s="1813"/>
    </row>
    <row r="23" spans="1:8" ht="16.5" customHeight="1">
      <c r="A23" s="1824"/>
      <c r="B23" s="17">
        <v>10</v>
      </c>
      <c r="C23" s="1810"/>
      <c r="D23" s="1811"/>
      <c r="E23" s="1810"/>
      <c r="F23" s="1812"/>
      <c r="G23" s="1812"/>
      <c r="H23" s="1813"/>
    </row>
    <row r="24" spans="1:8" ht="16.5" customHeight="1">
      <c r="A24" s="1824"/>
      <c r="B24" s="17">
        <v>11</v>
      </c>
      <c r="C24" s="1810"/>
      <c r="D24" s="1811"/>
      <c r="E24" s="1810"/>
      <c r="F24" s="1812"/>
      <c r="G24" s="1812"/>
      <c r="H24" s="1813"/>
    </row>
    <row r="25" spans="1:8" ht="16.5" customHeight="1">
      <c r="A25" s="1824"/>
      <c r="B25" s="17">
        <v>12</v>
      </c>
      <c r="C25" s="1810"/>
      <c r="D25" s="1811"/>
      <c r="E25" s="1810"/>
      <c r="F25" s="1812"/>
      <c r="G25" s="1812"/>
      <c r="H25" s="1813"/>
    </row>
    <row r="26" spans="1:8" ht="16.5" customHeight="1">
      <c r="A26" s="1824"/>
      <c r="B26" s="17">
        <v>13</v>
      </c>
      <c r="C26" s="1810"/>
      <c r="D26" s="1811"/>
      <c r="E26" s="1810"/>
      <c r="F26" s="1812"/>
      <c r="G26" s="1812"/>
      <c r="H26" s="1813"/>
    </row>
    <row r="27" spans="1:8" ht="16.5" customHeight="1">
      <c r="A27" s="1824"/>
      <c r="B27" s="17">
        <v>14</v>
      </c>
      <c r="C27" s="1810"/>
      <c r="D27" s="1811"/>
      <c r="E27" s="1810"/>
      <c r="F27" s="1812"/>
      <c r="G27" s="1812"/>
      <c r="H27" s="1813"/>
    </row>
    <row r="28" spans="1:8" ht="16.5" customHeight="1">
      <c r="A28" s="1824"/>
      <c r="B28" s="17">
        <v>15</v>
      </c>
      <c r="C28" s="1810"/>
      <c r="D28" s="1811"/>
      <c r="E28" s="1810"/>
      <c r="F28" s="1812"/>
      <c r="G28" s="1812"/>
      <c r="H28" s="1813"/>
    </row>
    <row r="29" spans="1:8" ht="16.5" customHeight="1">
      <c r="A29" s="1824"/>
      <c r="B29" s="17">
        <v>16</v>
      </c>
      <c r="C29" s="1810"/>
      <c r="D29" s="1811"/>
      <c r="E29" s="1810"/>
      <c r="F29" s="1812"/>
      <c r="G29" s="1812"/>
      <c r="H29" s="1813"/>
    </row>
    <row r="30" spans="1:8" ht="16.5" customHeight="1">
      <c r="A30" s="1824"/>
      <c r="B30" s="17">
        <v>17</v>
      </c>
      <c r="C30" s="1810"/>
      <c r="D30" s="1811"/>
      <c r="E30" s="1810"/>
      <c r="F30" s="1812"/>
      <c r="G30" s="1812"/>
      <c r="H30" s="1813"/>
    </row>
    <row r="31" spans="1:8" ht="16.5" customHeight="1">
      <c r="A31" s="1824"/>
      <c r="B31" s="17">
        <v>18</v>
      </c>
      <c r="C31" s="1810"/>
      <c r="D31" s="1811"/>
      <c r="E31" s="1810"/>
      <c r="F31" s="1812"/>
      <c r="G31" s="1812"/>
      <c r="H31" s="1813"/>
    </row>
    <row r="32" spans="1:8" ht="16.5" customHeight="1">
      <c r="A32" s="1824"/>
      <c r="B32" s="17">
        <v>19</v>
      </c>
      <c r="C32" s="1810"/>
      <c r="D32" s="1811"/>
      <c r="E32" s="1810"/>
      <c r="F32" s="1812"/>
      <c r="G32" s="1812"/>
      <c r="H32" s="1813"/>
    </row>
    <row r="33" spans="1:8" ht="16.5" customHeight="1">
      <c r="A33" s="1824"/>
      <c r="B33" s="17">
        <v>20</v>
      </c>
      <c r="C33" s="1810"/>
      <c r="D33" s="1811"/>
      <c r="E33" s="1810"/>
      <c r="F33" s="1812"/>
      <c r="G33" s="1812"/>
      <c r="H33" s="1813"/>
    </row>
    <row r="34" spans="1:8" ht="16.5" customHeight="1">
      <c r="A34" s="1824"/>
      <c r="B34" s="17">
        <v>21</v>
      </c>
      <c r="C34" s="1810"/>
      <c r="D34" s="1811"/>
      <c r="E34" s="1810"/>
      <c r="F34" s="1812"/>
      <c r="G34" s="1812"/>
      <c r="H34" s="1813"/>
    </row>
    <row r="35" spans="1:8" ht="16.5" customHeight="1">
      <c r="A35" s="1824"/>
      <c r="B35" s="17">
        <v>22</v>
      </c>
      <c r="C35" s="1810"/>
      <c r="D35" s="1811"/>
      <c r="E35" s="1810"/>
      <c r="F35" s="1812"/>
      <c r="G35" s="1812"/>
      <c r="H35" s="1813"/>
    </row>
    <row r="36" spans="1:8" ht="16.5" customHeight="1">
      <c r="A36" s="1824"/>
      <c r="B36" s="17">
        <v>23</v>
      </c>
      <c r="C36" s="1810"/>
      <c r="D36" s="1811"/>
      <c r="E36" s="1810"/>
      <c r="F36" s="1812"/>
      <c r="G36" s="1812"/>
      <c r="H36" s="1813"/>
    </row>
    <row r="37" spans="1:8" ht="16.5" customHeight="1">
      <c r="A37" s="1824"/>
      <c r="B37" s="17">
        <v>24</v>
      </c>
      <c r="C37" s="1810"/>
      <c r="D37" s="1811"/>
      <c r="E37" s="1810"/>
      <c r="F37" s="1812"/>
      <c r="G37" s="1812"/>
      <c r="H37" s="1813"/>
    </row>
    <row r="38" spans="1:8" ht="16.5" customHeight="1">
      <c r="A38" s="1824"/>
      <c r="B38" s="17">
        <v>25</v>
      </c>
      <c r="C38" s="1810"/>
      <c r="D38" s="1811"/>
      <c r="E38" s="1810"/>
      <c r="F38" s="1812"/>
      <c r="G38" s="1812"/>
      <c r="H38" s="1813"/>
    </row>
    <row r="39" spans="1:8" ht="16.5" customHeight="1">
      <c r="A39" s="1824"/>
      <c r="B39" s="17">
        <v>26</v>
      </c>
      <c r="C39" s="1810"/>
      <c r="D39" s="1811"/>
      <c r="E39" s="1810"/>
      <c r="F39" s="1812"/>
      <c r="G39" s="1812"/>
      <c r="H39" s="1813"/>
    </row>
    <row r="40" spans="1:8" ht="16.5" customHeight="1">
      <c r="A40" s="1824"/>
      <c r="B40" s="17">
        <v>27</v>
      </c>
      <c r="C40" s="1810"/>
      <c r="D40" s="1811"/>
      <c r="E40" s="1810"/>
      <c r="F40" s="1812"/>
      <c r="G40" s="1812"/>
      <c r="H40" s="1813"/>
    </row>
    <row r="41" spans="1:8" ht="16.5" customHeight="1">
      <c r="A41" s="1824"/>
      <c r="B41" s="17">
        <v>28</v>
      </c>
      <c r="C41" s="1810"/>
      <c r="D41" s="1811"/>
      <c r="E41" s="1810"/>
      <c r="F41" s="1812"/>
      <c r="G41" s="1812"/>
      <c r="H41" s="1813"/>
    </row>
    <row r="42" spans="1:8" ht="16.5" customHeight="1">
      <c r="A42" s="1824"/>
      <c r="B42" s="17">
        <v>29</v>
      </c>
      <c r="C42" s="1810"/>
      <c r="D42" s="1811"/>
      <c r="E42" s="1810"/>
      <c r="F42" s="1812"/>
      <c r="G42" s="1812"/>
      <c r="H42" s="1813"/>
    </row>
    <row r="43" spans="1:8" ht="16.5" customHeight="1" thickBot="1">
      <c r="A43" s="1825"/>
      <c r="B43" s="18">
        <v>30</v>
      </c>
      <c r="C43" s="1814"/>
      <c r="D43" s="1815"/>
      <c r="E43" s="1814"/>
      <c r="F43" s="1816"/>
      <c r="G43" s="1816"/>
      <c r="H43" s="1817"/>
    </row>
    <row r="44" spans="1:8" ht="18.75" customHeight="1">
      <c r="A44" s="19" t="s">
        <v>100</v>
      </c>
      <c r="B44" s="11"/>
      <c r="C44" s="11"/>
      <c r="D44" s="11"/>
      <c r="E44" s="11"/>
      <c r="F44" s="11"/>
      <c r="G44" s="11"/>
      <c r="H44" s="11"/>
    </row>
    <row r="45" spans="1:8" ht="18.75" customHeight="1">
      <c r="A45" s="19" t="s">
        <v>101</v>
      </c>
      <c r="B45" s="11"/>
      <c r="C45" s="11"/>
      <c r="D45" s="11"/>
      <c r="E45" s="11"/>
      <c r="F45" s="11"/>
      <c r="G45" s="11"/>
      <c r="H45" s="11"/>
    </row>
    <row r="46" spans="1:8" ht="18.75" customHeight="1">
      <c r="A46" s="19" t="s">
        <v>102</v>
      </c>
      <c r="B46" s="11"/>
      <c r="C46" s="11"/>
      <c r="D46" s="11"/>
      <c r="E46" s="11"/>
      <c r="F46" s="11"/>
      <c r="G46" s="11"/>
      <c r="H46" s="11"/>
    </row>
    <row r="47" spans="1:8">
      <c r="A47" s="19"/>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8"/>
  <sheetViews>
    <sheetView view="pageBreakPreview" zoomScale="85" zoomScaleNormal="100" zoomScaleSheetLayoutView="85" workbookViewId="0">
      <selection sqref="A1:L1"/>
    </sheetView>
  </sheetViews>
  <sheetFormatPr defaultRowHeight="13.5"/>
  <cols>
    <col min="1" max="1" width="9.125" style="128" customWidth="1"/>
    <col min="2" max="2" width="2.375" style="128" customWidth="1"/>
    <col min="3" max="3" width="18" style="128" customWidth="1"/>
    <col min="4" max="12" width="13.5" style="128" customWidth="1"/>
    <col min="13" max="13" width="9" style="128"/>
    <col min="14" max="14" width="9" style="128" customWidth="1"/>
    <col min="15" max="16384" width="9" style="128"/>
  </cols>
  <sheetData>
    <row r="1" spans="1:12" ht="22.5" customHeight="1">
      <c r="A1" s="1858" t="s">
        <v>581</v>
      </c>
      <c r="B1" s="1858"/>
      <c r="C1" s="1858"/>
      <c r="D1" s="1858"/>
      <c r="E1" s="1858"/>
      <c r="F1" s="1858"/>
      <c r="G1" s="1858"/>
      <c r="H1" s="1858"/>
      <c r="I1" s="1858"/>
      <c r="J1" s="1858"/>
      <c r="K1" s="1858"/>
      <c r="L1" s="1858"/>
    </row>
    <row r="2" spans="1:12" ht="19.5" thickBot="1">
      <c r="A2" s="1859" t="s">
        <v>264</v>
      </c>
      <c r="B2" s="1859"/>
      <c r="C2" s="1859"/>
      <c r="D2" s="1859"/>
      <c r="E2" s="1859"/>
      <c r="F2" s="1859"/>
      <c r="G2" s="1859"/>
      <c r="H2" s="1859"/>
      <c r="I2" s="1859"/>
      <c r="J2" s="1859"/>
      <c r="K2" s="1859"/>
      <c r="L2" s="1859"/>
    </row>
    <row r="3" spans="1:12" ht="20.100000000000001" customHeight="1" thickBot="1">
      <c r="A3" s="1860" t="s">
        <v>108</v>
      </c>
      <c r="B3" s="1861"/>
      <c r="C3" s="1862"/>
      <c r="D3" s="1863"/>
      <c r="E3" s="1864"/>
      <c r="F3" s="1864"/>
      <c r="G3" s="1864"/>
      <c r="H3" s="1864"/>
      <c r="I3" s="1864"/>
      <c r="J3" s="1864"/>
      <c r="K3" s="1864"/>
      <c r="L3" s="1865"/>
    </row>
    <row r="4" spans="1:12" ht="20.100000000000001" customHeight="1">
      <c r="A4" s="1870" t="s">
        <v>265</v>
      </c>
      <c r="B4" s="1871"/>
      <c r="C4" s="1872"/>
      <c r="D4" s="1873"/>
      <c r="E4" s="1874"/>
      <c r="F4" s="1874"/>
      <c r="G4" s="1874"/>
      <c r="H4" s="1874"/>
      <c r="I4" s="1874"/>
      <c r="J4" s="1874"/>
      <c r="K4" s="1874"/>
      <c r="L4" s="1875"/>
    </row>
    <row r="5" spans="1:12" ht="20.100000000000001" customHeight="1">
      <c r="A5" s="1876" t="s">
        <v>58</v>
      </c>
      <c r="B5" s="1877"/>
      <c r="C5" s="1878"/>
      <c r="D5" s="1873"/>
      <c r="E5" s="1874"/>
      <c r="F5" s="1874"/>
      <c r="G5" s="1874"/>
      <c r="H5" s="1874"/>
      <c r="I5" s="1874"/>
      <c r="J5" s="1874"/>
      <c r="K5" s="1874"/>
      <c r="L5" s="1875"/>
    </row>
    <row r="6" spans="1:12" ht="20.100000000000001" customHeight="1">
      <c r="A6" s="1879" t="s">
        <v>27</v>
      </c>
      <c r="B6" s="1880"/>
      <c r="C6" s="129" t="s">
        <v>26</v>
      </c>
      <c r="D6" s="1883"/>
      <c r="E6" s="1884"/>
      <c r="F6" s="1884"/>
      <c r="G6" s="1885"/>
      <c r="H6" s="1866" t="s">
        <v>60</v>
      </c>
      <c r="I6" s="1886"/>
      <c r="J6" s="1887"/>
      <c r="K6" s="1887"/>
      <c r="L6" s="1888"/>
    </row>
    <row r="7" spans="1:12" ht="20.100000000000001" customHeight="1" thickBot="1">
      <c r="A7" s="1881"/>
      <c r="B7" s="1882"/>
      <c r="C7" s="276" t="s">
        <v>25</v>
      </c>
      <c r="D7" s="1889"/>
      <c r="E7" s="1890"/>
      <c r="F7" s="1890"/>
      <c r="G7" s="1891"/>
      <c r="H7" s="1867"/>
      <c r="I7" s="1886"/>
      <c r="J7" s="1887"/>
      <c r="K7" s="1887"/>
      <c r="L7" s="1888"/>
    </row>
    <row r="8" spans="1:12" ht="30" customHeight="1" thickTop="1" thickBot="1">
      <c r="A8" s="1892" t="s">
        <v>266</v>
      </c>
      <c r="B8" s="130">
        <v>1</v>
      </c>
      <c r="C8" s="277" t="s">
        <v>267</v>
      </c>
      <c r="D8" s="1895"/>
      <c r="E8" s="1896"/>
      <c r="F8" s="1896"/>
      <c r="G8" s="1896"/>
      <c r="H8" s="1896"/>
      <c r="I8" s="1896"/>
      <c r="J8" s="1896"/>
      <c r="K8" s="1896"/>
      <c r="L8" s="1897"/>
    </row>
    <row r="9" spans="1:12" ht="30" customHeight="1">
      <c r="A9" s="1893"/>
      <c r="B9" s="1898">
        <v>2</v>
      </c>
      <c r="C9" s="1899" t="s">
        <v>109</v>
      </c>
      <c r="D9" s="1900" t="s">
        <v>268</v>
      </c>
      <c r="E9" s="1901"/>
      <c r="F9" s="1868" t="s">
        <v>537</v>
      </c>
      <c r="G9" s="1904" t="s">
        <v>110</v>
      </c>
      <c r="H9" s="1905"/>
      <c r="I9" s="1905"/>
      <c r="J9" s="1905"/>
      <c r="K9" s="1906"/>
      <c r="L9" s="1907" t="s">
        <v>562</v>
      </c>
    </row>
    <row r="10" spans="1:12" ht="30" customHeight="1">
      <c r="A10" s="1893"/>
      <c r="B10" s="1898"/>
      <c r="C10" s="1899"/>
      <c r="D10" s="1902"/>
      <c r="E10" s="1903"/>
      <c r="F10" s="1869"/>
      <c r="G10" s="131" t="s">
        <v>269</v>
      </c>
      <c r="H10" s="132" t="s">
        <v>270</v>
      </c>
      <c r="I10" s="278" t="s">
        <v>271</v>
      </c>
      <c r="J10" s="279" t="s">
        <v>538</v>
      </c>
      <c r="K10" s="280" t="s">
        <v>539</v>
      </c>
      <c r="L10" s="1908"/>
    </row>
    <row r="11" spans="1:12" ht="20.100000000000001" customHeight="1">
      <c r="A11" s="1893"/>
      <c r="B11" s="1898"/>
      <c r="C11" s="1899"/>
      <c r="D11" s="1909"/>
      <c r="E11" s="1910"/>
      <c r="F11" s="281"/>
      <c r="G11" s="282"/>
      <c r="H11" s="283"/>
      <c r="I11" s="284"/>
      <c r="J11" s="285"/>
      <c r="K11" s="286"/>
      <c r="L11" s="287"/>
    </row>
    <row r="12" spans="1:12" ht="20.100000000000001" customHeight="1">
      <c r="A12" s="1893"/>
      <c r="B12" s="1898"/>
      <c r="C12" s="1899"/>
      <c r="D12" s="1909"/>
      <c r="E12" s="1910"/>
      <c r="F12" s="281"/>
      <c r="G12" s="282"/>
      <c r="H12" s="283"/>
      <c r="I12" s="284"/>
      <c r="J12" s="285"/>
      <c r="K12" s="286"/>
      <c r="L12" s="287"/>
    </row>
    <row r="13" spans="1:12" ht="20.100000000000001" customHeight="1">
      <c r="A13" s="1893"/>
      <c r="B13" s="1898"/>
      <c r="C13" s="1899"/>
      <c r="D13" s="1909"/>
      <c r="E13" s="1910"/>
      <c r="F13" s="281"/>
      <c r="G13" s="282"/>
      <c r="H13" s="283"/>
      <c r="I13" s="284"/>
      <c r="J13" s="285"/>
      <c r="K13" s="286"/>
      <c r="L13" s="287"/>
    </row>
    <row r="14" spans="1:12" ht="20.100000000000001" customHeight="1">
      <c r="A14" s="1893"/>
      <c r="B14" s="1898"/>
      <c r="C14" s="1899"/>
      <c r="D14" s="1909"/>
      <c r="E14" s="1911"/>
      <c r="F14" s="288"/>
      <c r="G14" s="289"/>
      <c r="H14" s="290"/>
      <c r="I14" s="291"/>
      <c r="J14" s="292"/>
      <c r="K14" s="286"/>
      <c r="L14" s="287"/>
    </row>
    <row r="15" spans="1:12" ht="20.100000000000001" customHeight="1">
      <c r="A15" s="1893"/>
      <c r="B15" s="1898"/>
      <c r="C15" s="1899"/>
      <c r="D15" s="1909"/>
      <c r="E15" s="1911"/>
      <c r="F15" s="288"/>
      <c r="G15" s="289"/>
      <c r="H15" s="290"/>
      <c r="I15" s="291"/>
      <c r="J15" s="292"/>
      <c r="K15" s="293"/>
      <c r="L15" s="287"/>
    </row>
    <row r="16" spans="1:12" ht="20.100000000000001" customHeight="1" thickBot="1">
      <c r="A16" s="1893"/>
      <c r="B16" s="1898"/>
      <c r="C16" s="1899"/>
      <c r="D16" s="1912" t="s">
        <v>67</v>
      </c>
      <c r="E16" s="1913"/>
      <c r="F16" s="294"/>
      <c r="G16" s="295"/>
      <c r="H16" s="296"/>
      <c r="I16" s="297"/>
      <c r="J16" s="298"/>
      <c r="K16" s="299"/>
      <c r="L16" s="300"/>
    </row>
    <row r="17" spans="1:12" ht="24.95" customHeight="1">
      <c r="A17" s="1893"/>
      <c r="B17" s="1914">
        <v>3</v>
      </c>
      <c r="C17" s="1916" t="s">
        <v>540</v>
      </c>
      <c r="D17" s="270" t="s">
        <v>272</v>
      </c>
      <c r="E17" s="1919"/>
      <c r="F17" s="1920"/>
      <c r="G17" s="1920"/>
      <c r="H17" s="1920"/>
      <c r="I17" s="1920"/>
      <c r="J17" s="1920"/>
      <c r="K17" s="1920"/>
      <c r="L17" s="1921"/>
    </row>
    <row r="18" spans="1:12" ht="24.95" customHeight="1">
      <c r="A18" s="1893"/>
      <c r="B18" s="1915"/>
      <c r="C18" s="1917"/>
      <c r="D18" s="270" t="s">
        <v>273</v>
      </c>
      <c r="E18" s="1922"/>
      <c r="F18" s="1910"/>
      <c r="G18" s="1910"/>
      <c r="H18" s="1910"/>
      <c r="I18" s="1910"/>
      <c r="J18" s="1910"/>
      <c r="K18" s="1910"/>
      <c r="L18" s="1923"/>
    </row>
    <row r="19" spans="1:12" ht="24.95" customHeight="1">
      <c r="A19" s="1893"/>
      <c r="B19" s="1915"/>
      <c r="C19" s="1917"/>
      <c r="D19" s="270" t="s">
        <v>274</v>
      </c>
      <c r="E19" s="1922"/>
      <c r="F19" s="1910"/>
      <c r="G19" s="1910"/>
      <c r="H19" s="1910"/>
      <c r="I19" s="1910"/>
      <c r="J19" s="1910"/>
      <c r="K19" s="1910"/>
      <c r="L19" s="1923"/>
    </row>
    <row r="20" spans="1:12" ht="24.95" customHeight="1">
      <c r="A20" s="1893"/>
      <c r="B20" s="1915"/>
      <c r="C20" s="1917"/>
      <c r="D20" s="270" t="s">
        <v>541</v>
      </c>
      <c r="E20" s="1922"/>
      <c r="F20" s="1910"/>
      <c r="G20" s="1910"/>
      <c r="H20" s="1910"/>
      <c r="I20" s="1910"/>
      <c r="J20" s="1910"/>
      <c r="K20" s="1910"/>
      <c r="L20" s="1923"/>
    </row>
    <row r="21" spans="1:12" ht="24.95" customHeight="1">
      <c r="A21" s="1893"/>
      <c r="B21" s="1869"/>
      <c r="C21" s="1918"/>
      <c r="D21" s="270" t="s">
        <v>542</v>
      </c>
      <c r="E21" s="1922"/>
      <c r="F21" s="1910"/>
      <c r="G21" s="1910"/>
      <c r="H21" s="1910"/>
      <c r="I21" s="1910"/>
      <c r="J21" s="1910"/>
      <c r="K21" s="1910"/>
      <c r="L21" s="1923"/>
    </row>
    <row r="22" spans="1:12" ht="24.95" customHeight="1">
      <c r="A22" s="1893"/>
      <c r="B22" s="1914">
        <v>4</v>
      </c>
      <c r="C22" s="1916" t="s">
        <v>111</v>
      </c>
      <c r="D22" s="270" t="s">
        <v>272</v>
      </c>
      <c r="E22" s="1922"/>
      <c r="F22" s="1910"/>
      <c r="G22" s="1910"/>
      <c r="H22" s="1910"/>
      <c r="I22" s="1910"/>
      <c r="J22" s="1910"/>
      <c r="K22" s="1910"/>
      <c r="L22" s="1923"/>
    </row>
    <row r="23" spans="1:12" ht="24.95" customHeight="1">
      <c r="A23" s="1893"/>
      <c r="B23" s="1915"/>
      <c r="C23" s="1917"/>
      <c r="D23" s="270" t="s">
        <v>273</v>
      </c>
      <c r="E23" s="1922"/>
      <c r="F23" s="1910"/>
      <c r="G23" s="1910"/>
      <c r="H23" s="1910"/>
      <c r="I23" s="1910"/>
      <c r="J23" s="1910"/>
      <c r="K23" s="1910"/>
      <c r="L23" s="1923"/>
    </row>
    <row r="24" spans="1:12" ht="24.95" customHeight="1">
      <c r="A24" s="1893"/>
      <c r="B24" s="1915"/>
      <c r="C24" s="1917"/>
      <c r="D24" s="270" t="s">
        <v>274</v>
      </c>
      <c r="E24" s="1922"/>
      <c r="F24" s="1910"/>
      <c r="G24" s="1910"/>
      <c r="H24" s="1910"/>
      <c r="I24" s="1910"/>
      <c r="J24" s="1910"/>
      <c r="K24" s="1910"/>
      <c r="L24" s="1923"/>
    </row>
    <row r="25" spans="1:12" ht="24.95" customHeight="1">
      <c r="A25" s="1893"/>
      <c r="B25" s="1915"/>
      <c r="C25" s="1917"/>
      <c r="D25" s="270" t="s">
        <v>541</v>
      </c>
      <c r="E25" s="1922"/>
      <c r="F25" s="1910"/>
      <c r="G25" s="1910"/>
      <c r="H25" s="1910"/>
      <c r="I25" s="1910"/>
      <c r="J25" s="1910"/>
      <c r="K25" s="1910"/>
      <c r="L25" s="1923"/>
    </row>
    <row r="26" spans="1:12" ht="24.95" customHeight="1">
      <c r="A26" s="1893"/>
      <c r="B26" s="1869"/>
      <c r="C26" s="1918"/>
      <c r="D26" s="270" t="s">
        <v>542</v>
      </c>
      <c r="E26" s="1922"/>
      <c r="F26" s="1910"/>
      <c r="G26" s="1910"/>
      <c r="H26" s="1910"/>
      <c r="I26" s="1910"/>
      <c r="J26" s="1910"/>
      <c r="K26" s="1910"/>
      <c r="L26" s="1923"/>
    </row>
    <row r="27" spans="1:12" ht="24.95" customHeight="1">
      <c r="A27" s="1893"/>
      <c r="B27" s="1914">
        <v>5</v>
      </c>
      <c r="C27" s="1916" t="s">
        <v>112</v>
      </c>
      <c r="D27" s="270" t="s">
        <v>272</v>
      </c>
      <c r="E27" s="1922"/>
      <c r="F27" s="1910"/>
      <c r="G27" s="1910"/>
      <c r="H27" s="1910"/>
      <c r="I27" s="1910"/>
      <c r="J27" s="1910"/>
      <c r="K27" s="1910"/>
      <c r="L27" s="1923"/>
    </row>
    <row r="28" spans="1:12" ht="24.95" customHeight="1">
      <c r="A28" s="1893"/>
      <c r="B28" s="1915"/>
      <c r="C28" s="1917"/>
      <c r="D28" s="270" t="s">
        <v>273</v>
      </c>
      <c r="E28" s="1922"/>
      <c r="F28" s="1910"/>
      <c r="G28" s="1910"/>
      <c r="H28" s="1910"/>
      <c r="I28" s="1910"/>
      <c r="J28" s="1910"/>
      <c r="K28" s="1910"/>
      <c r="L28" s="1923"/>
    </row>
    <row r="29" spans="1:12" ht="24.95" customHeight="1">
      <c r="A29" s="1893"/>
      <c r="B29" s="1915"/>
      <c r="C29" s="1917"/>
      <c r="D29" s="270" t="s">
        <v>274</v>
      </c>
      <c r="E29" s="1922"/>
      <c r="F29" s="1910"/>
      <c r="G29" s="1910"/>
      <c r="H29" s="1910"/>
      <c r="I29" s="1910"/>
      <c r="J29" s="1910"/>
      <c r="K29" s="1910"/>
      <c r="L29" s="1923"/>
    </row>
    <row r="30" spans="1:12" ht="24.95" customHeight="1">
      <c r="A30" s="1893"/>
      <c r="B30" s="1915"/>
      <c r="C30" s="1917"/>
      <c r="D30" s="270" t="s">
        <v>541</v>
      </c>
      <c r="E30" s="1922"/>
      <c r="F30" s="1910"/>
      <c r="G30" s="1910"/>
      <c r="H30" s="1910"/>
      <c r="I30" s="1910"/>
      <c r="J30" s="1910"/>
      <c r="K30" s="1910"/>
      <c r="L30" s="1923"/>
    </row>
    <row r="31" spans="1:12" ht="24.95" customHeight="1">
      <c r="A31" s="1893"/>
      <c r="B31" s="1869"/>
      <c r="C31" s="1918"/>
      <c r="D31" s="270" t="s">
        <v>542</v>
      </c>
      <c r="E31" s="1922"/>
      <c r="F31" s="1910"/>
      <c r="G31" s="1910"/>
      <c r="H31" s="1910"/>
      <c r="I31" s="1910"/>
      <c r="J31" s="1910"/>
      <c r="K31" s="1910"/>
      <c r="L31" s="1923"/>
    </row>
    <row r="32" spans="1:12" ht="20.100000000000001" customHeight="1">
      <c r="A32" s="1893"/>
      <c r="B32" s="1898">
        <v>6</v>
      </c>
      <c r="C32" s="1928" t="s">
        <v>113</v>
      </c>
      <c r="D32" s="1929"/>
      <c r="E32" s="1930"/>
      <c r="F32" s="1930"/>
      <c r="G32" s="1930"/>
      <c r="H32" s="1930"/>
      <c r="I32" s="1930"/>
      <c r="J32" s="1930"/>
      <c r="K32" s="1930"/>
      <c r="L32" s="1931"/>
    </row>
    <row r="33" spans="1:12" ht="20.100000000000001" customHeight="1">
      <c r="A33" s="1893"/>
      <c r="B33" s="1898"/>
      <c r="C33" s="1928"/>
      <c r="D33" s="1932"/>
      <c r="E33" s="1933"/>
      <c r="F33" s="1933"/>
      <c r="G33" s="1933"/>
      <c r="H33" s="1933"/>
      <c r="I33" s="1933"/>
      <c r="J33" s="1933"/>
      <c r="K33" s="1933"/>
      <c r="L33" s="1934"/>
    </row>
    <row r="34" spans="1:12" ht="20.100000000000001" customHeight="1">
      <c r="A34" s="1893"/>
      <c r="B34" s="1935">
        <v>7</v>
      </c>
      <c r="C34" s="1936" t="s">
        <v>240</v>
      </c>
      <c r="D34" s="1937"/>
      <c r="E34" s="1938"/>
      <c r="F34" s="1938"/>
      <c r="G34" s="1938"/>
      <c r="H34" s="1938"/>
      <c r="I34" s="1938"/>
      <c r="J34" s="1938"/>
      <c r="K34" s="1938"/>
      <c r="L34" s="1939"/>
    </row>
    <row r="35" spans="1:12" ht="20.100000000000001" customHeight="1" thickBot="1">
      <c r="A35" s="1894"/>
      <c r="B35" s="1935"/>
      <c r="C35" s="1926"/>
      <c r="D35" s="1937"/>
      <c r="E35" s="1938"/>
      <c r="F35" s="1938"/>
      <c r="G35" s="1938"/>
      <c r="H35" s="1938"/>
      <c r="I35" s="1938"/>
      <c r="J35" s="1938"/>
      <c r="K35" s="1938"/>
      <c r="L35" s="1939"/>
    </row>
    <row r="36" spans="1:12" ht="30" customHeight="1">
      <c r="A36" s="1940" t="s">
        <v>275</v>
      </c>
      <c r="B36" s="133">
        <v>1</v>
      </c>
      <c r="C36" s="133" t="s">
        <v>257</v>
      </c>
      <c r="D36" s="1943"/>
      <c r="E36" s="1943"/>
      <c r="F36" s="1943"/>
      <c r="G36" s="1943"/>
      <c r="H36" s="1943"/>
      <c r="I36" s="1943"/>
      <c r="J36" s="1944"/>
      <c r="K36" s="1944"/>
      <c r="L36" s="1945"/>
    </row>
    <row r="37" spans="1:12" ht="30" customHeight="1">
      <c r="A37" s="1941"/>
      <c r="B37" s="134">
        <v>2</v>
      </c>
      <c r="C37" s="134" t="s">
        <v>1166</v>
      </c>
      <c r="D37" s="1922"/>
      <c r="E37" s="1911"/>
      <c r="F37" s="1922"/>
      <c r="G37" s="1911"/>
      <c r="H37" s="1948"/>
      <c r="I37" s="1898"/>
      <c r="J37" s="1948"/>
      <c r="K37" s="1898"/>
      <c r="L37" s="1946"/>
    </row>
    <row r="38" spans="1:12" ht="30" customHeight="1">
      <c r="A38" s="1941"/>
      <c r="B38" s="134">
        <v>3</v>
      </c>
      <c r="C38" s="135" t="s">
        <v>92</v>
      </c>
      <c r="D38" s="1948"/>
      <c r="E38" s="1898"/>
      <c r="F38" s="1948"/>
      <c r="G38" s="1898"/>
      <c r="H38" s="1922"/>
      <c r="I38" s="1911"/>
      <c r="J38" s="1948"/>
      <c r="K38" s="1898"/>
      <c r="L38" s="1947"/>
    </row>
    <row r="39" spans="1:12" ht="30" customHeight="1" thickBot="1">
      <c r="A39" s="1942"/>
      <c r="B39" s="136">
        <v>4</v>
      </c>
      <c r="C39" s="136" t="s">
        <v>240</v>
      </c>
      <c r="D39" s="1949"/>
      <c r="E39" s="1950"/>
      <c r="F39" s="1950"/>
      <c r="G39" s="1950"/>
      <c r="H39" s="1950"/>
      <c r="I39" s="1950"/>
      <c r="J39" s="1950"/>
      <c r="K39" s="1950"/>
      <c r="L39" s="1951"/>
    </row>
    <row r="40" spans="1:12" ht="30" customHeight="1">
      <c r="A40" s="1924" t="s">
        <v>543</v>
      </c>
      <c r="B40" s="1925">
        <v>1</v>
      </c>
      <c r="C40" s="1957" t="s">
        <v>544</v>
      </c>
      <c r="D40" s="301"/>
      <c r="E40" s="1904" t="s">
        <v>257</v>
      </c>
      <c r="F40" s="1906"/>
      <c r="G40" s="302" t="s">
        <v>545</v>
      </c>
      <c r="H40" s="1904" t="s">
        <v>257</v>
      </c>
      <c r="I40" s="1906"/>
      <c r="J40" s="303" t="s">
        <v>546</v>
      </c>
      <c r="K40" s="304" t="s">
        <v>547</v>
      </c>
      <c r="L40" s="1968"/>
    </row>
    <row r="41" spans="1:12" ht="24.95" customHeight="1">
      <c r="A41" s="1893"/>
      <c r="B41" s="1926"/>
      <c r="C41" s="1958"/>
      <c r="D41" s="1914" t="s">
        <v>548</v>
      </c>
      <c r="E41" s="1922"/>
      <c r="F41" s="1911"/>
      <c r="G41" s="305"/>
      <c r="H41" s="1922"/>
      <c r="I41" s="1911"/>
      <c r="J41" s="306"/>
      <c r="K41" s="1971"/>
      <c r="L41" s="1969"/>
    </row>
    <row r="42" spans="1:12" ht="24.95" customHeight="1">
      <c r="A42" s="1893"/>
      <c r="B42" s="1926"/>
      <c r="C42" s="1958"/>
      <c r="D42" s="1869"/>
      <c r="E42" s="1922"/>
      <c r="F42" s="1911"/>
      <c r="G42" s="305"/>
      <c r="H42" s="1948"/>
      <c r="I42" s="1898"/>
      <c r="J42" s="307"/>
      <c r="K42" s="1972"/>
      <c r="L42" s="1969"/>
    </row>
    <row r="43" spans="1:12" ht="24.95" customHeight="1">
      <c r="A43" s="1893"/>
      <c r="B43" s="1926"/>
      <c r="C43" s="1958"/>
      <c r="D43" s="1914" t="s">
        <v>549</v>
      </c>
      <c r="E43" s="1922"/>
      <c r="F43" s="1911"/>
      <c r="G43" s="305"/>
      <c r="H43" s="1948"/>
      <c r="I43" s="1898"/>
      <c r="J43" s="307"/>
      <c r="K43" s="1966"/>
      <c r="L43" s="1969"/>
    </row>
    <row r="44" spans="1:12" ht="24.95" customHeight="1">
      <c r="A44" s="1893"/>
      <c r="B44" s="1927"/>
      <c r="C44" s="1959"/>
      <c r="D44" s="1869"/>
      <c r="E44" s="1948"/>
      <c r="F44" s="1898"/>
      <c r="G44" s="270"/>
      <c r="H44" s="1948"/>
      <c r="I44" s="1898"/>
      <c r="J44" s="307"/>
      <c r="K44" s="1967"/>
      <c r="L44" s="1970"/>
    </row>
    <row r="45" spans="1:12" ht="24.95" customHeight="1">
      <c r="A45" s="1893"/>
      <c r="B45" s="1936">
        <v>2</v>
      </c>
      <c r="C45" s="1961" t="s">
        <v>550</v>
      </c>
      <c r="D45" s="308" t="s">
        <v>551</v>
      </c>
      <c r="E45" s="1922"/>
      <c r="F45" s="1910"/>
      <c r="G45" s="1910"/>
      <c r="H45" s="1910"/>
      <c r="I45" s="1910"/>
      <c r="J45" s="1910"/>
      <c r="K45" s="1910"/>
      <c r="L45" s="1923"/>
    </row>
    <row r="46" spans="1:12" ht="24.95" customHeight="1">
      <c r="A46" s="1893"/>
      <c r="B46" s="1926"/>
      <c r="C46" s="1958"/>
      <c r="D46" s="309" t="s">
        <v>552</v>
      </c>
      <c r="E46" s="1929"/>
      <c r="F46" s="1930"/>
      <c r="G46" s="1930"/>
      <c r="H46" s="1930"/>
      <c r="I46" s="1930"/>
      <c r="J46" s="1930"/>
      <c r="K46" s="1930"/>
      <c r="L46" s="1931"/>
    </row>
    <row r="47" spans="1:12" ht="24.95" customHeight="1">
      <c r="A47" s="1893"/>
      <c r="B47" s="1936">
        <v>3</v>
      </c>
      <c r="C47" s="1961" t="s">
        <v>553</v>
      </c>
      <c r="D47" s="270" t="s">
        <v>551</v>
      </c>
      <c r="E47" s="1922"/>
      <c r="F47" s="1910"/>
      <c r="G47" s="1910"/>
      <c r="H47" s="1910"/>
      <c r="I47" s="1910"/>
      <c r="J47" s="1910"/>
      <c r="K47" s="1910"/>
      <c r="L47" s="1923"/>
    </row>
    <row r="48" spans="1:12" ht="24.95" customHeight="1" thickBot="1">
      <c r="A48" s="1894"/>
      <c r="B48" s="1960"/>
      <c r="C48" s="1962"/>
      <c r="D48" s="271" t="s">
        <v>552</v>
      </c>
      <c r="E48" s="1963"/>
      <c r="F48" s="1964"/>
      <c r="G48" s="1964"/>
      <c r="H48" s="1964"/>
      <c r="I48" s="1964"/>
      <c r="J48" s="1964"/>
      <c r="K48" s="1964"/>
      <c r="L48" s="1965"/>
    </row>
    <row r="49" spans="1:12" ht="20.100000000000001" customHeight="1">
      <c r="A49" s="1952" t="s">
        <v>114</v>
      </c>
      <c r="B49" s="1952"/>
      <c r="C49" s="1952"/>
      <c r="D49" s="1952"/>
      <c r="E49" s="1952"/>
      <c r="F49" s="1952"/>
      <c r="G49" s="1952"/>
      <c r="H49" s="1952"/>
      <c r="I49" s="1952"/>
      <c r="J49" s="1952"/>
      <c r="K49" s="1952"/>
      <c r="L49" s="1952"/>
    </row>
    <row r="50" spans="1:12" ht="20.100000000000001" customHeight="1">
      <c r="A50" s="1953" t="s">
        <v>554</v>
      </c>
      <c r="B50" s="1953"/>
      <c r="C50" s="1953"/>
      <c r="D50" s="1953"/>
      <c r="E50" s="1953"/>
      <c r="F50" s="1953"/>
      <c r="G50" s="1953"/>
      <c r="H50" s="1953"/>
      <c r="I50" s="1953"/>
      <c r="J50" s="1953"/>
      <c r="K50" s="1953"/>
      <c r="L50" s="1953"/>
    </row>
    <row r="51" spans="1:12" ht="24.95" customHeight="1">
      <c r="A51" s="1953" t="s">
        <v>555</v>
      </c>
      <c r="B51" s="1953"/>
      <c r="C51" s="1953"/>
      <c r="D51" s="1953"/>
      <c r="E51" s="1953"/>
      <c r="F51" s="1953"/>
      <c r="G51" s="1953"/>
      <c r="H51" s="1953"/>
      <c r="I51" s="1953"/>
      <c r="J51" s="1953"/>
      <c r="K51" s="1953"/>
      <c r="L51" s="1953"/>
    </row>
    <row r="52" spans="1:12" ht="20.100000000000001" customHeight="1">
      <c r="A52" s="1953" t="s">
        <v>556</v>
      </c>
      <c r="B52" s="1953"/>
      <c r="C52" s="1953"/>
      <c r="D52" s="1953"/>
      <c r="E52" s="1953"/>
      <c r="F52" s="1953"/>
      <c r="G52" s="1953"/>
      <c r="H52" s="1953"/>
      <c r="I52" s="1953"/>
      <c r="J52" s="1953"/>
      <c r="K52" s="1953"/>
      <c r="L52" s="1953"/>
    </row>
    <row r="53" spans="1:12" ht="20.100000000000001" customHeight="1">
      <c r="A53" s="1953" t="s">
        <v>557</v>
      </c>
      <c r="B53" s="1953"/>
      <c r="C53" s="1953"/>
      <c r="D53" s="1953"/>
      <c r="E53" s="1953"/>
      <c r="F53" s="1953"/>
      <c r="G53" s="1953"/>
      <c r="H53" s="1953"/>
      <c r="I53" s="1953"/>
      <c r="J53" s="1953"/>
      <c r="K53" s="1953"/>
      <c r="L53" s="1953"/>
    </row>
    <row r="54" spans="1:12" ht="20.100000000000001" customHeight="1">
      <c r="A54" s="1956" t="s">
        <v>276</v>
      </c>
      <c r="B54" s="1956"/>
      <c r="C54" s="1956"/>
      <c r="D54" s="1956"/>
      <c r="E54" s="1956"/>
      <c r="F54" s="1956"/>
      <c r="G54" s="1956"/>
      <c r="H54" s="1956"/>
      <c r="I54" s="1956"/>
      <c r="J54" s="1956"/>
      <c r="K54" s="1956"/>
      <c r="L54" s="1956"/>
    </row>
    <row r="55" spans="1:12" ht="20.100000000000001" customHeight="1">
      <c r="A55" s="1956" t="s">
        <v>558</v>
      </c>
      <c r="B55" s="1956"/>
      <c r="C55" s="1956"/>
      <c r="D55" s="1956"/>
      <c r="E55" s="1956"/>
      <c r="F55" s="1956"/>
      <c r="G55" s="1956"/>
      <c r="H55" s="1956"/>
      <c r="I55" s="1956"/>
      <c r="J55" s="1956"/>
      <c r="K55" s="1956"/>
      <c r="L55" s="1956"/>
    </row>
    <row r="56" spans="1:12" ht="20.100000000000001" customHeight="1">
      <c r="A56" s="1955" t="s">
        <v>559</v>
      </c>
      <c r="B56" s="1955"/>
      <c r="C56" s="1955"/>
      <c r="D56" s="1955"/>
      <c r="E56" s="1955"/>
      <c r="F56" s="1955"/>
      <c r="G56" s="1955"/>
      <c r="H56" s="1955"/>
      <c r="I56" s="1955"/>
      <c r="J56" s="1955"/>
      <c r="K56" s="1955"/>
      <c r="L56" s="1955"/>
    </row>
    <row r="57" spans="1:12" ht="20.100000000000001" customHeight="1">
      <c r="A57" s="1954" t="s">
        <v>560</v>
      </c>
      <c r="B57" s="1955"/>
      <c r="C57" s="1955"/>
      <c r="D57" s="1955"/>
      <c r="E57" s="1955"/>
      <c r="F57" s="1955"/>
      <c r="G57" s="1955"/>
      <c r="H57" s="1955"/>
      <c r="I57" s="1955"/>
      <c r="J57" s="1955"/>
      <c r="K57" s="1955"/>
      <c r="L57" s="1955"/>
    </row>
    <row r="58" spans="1:12" ht="20.100000000000001" customHeight="1">
      <c r="A58" s="310" t="s">
        <v>561</v>
      </c>
    </row>
  </sheetData>
  <mergeCells count="104">
    <mergeCell ref="B45:B46"/>
    <mergeCell ref="C45:C46"/>
    <mergeCell ref="E45:L45"/>
    <mergeCell ref="E46:L46"/>
    <mergeCell ref="L40:L44"/>
    <mergeCell ref="D41:D42"/>
    <mergeCell ref="E41:F41"/>
    <mergeCell ref="H41:I41"/>
    <mergeCell ref="K41:K42"/>
    <mergeCell ref="E42:F42"/>
    <mergeCell ref="D39:L39"/>
    <mergeCell ref="A49:L49"/>
    <mergeCell ref="A50:L50"/>
    <mergeCell ref="A57:L57"/>
    <mergeCell ref="A51:L51"/>
    <mergeCell ref="A52:L52"/>
    <mergeCell ref="A53:L53"/>
    <mergeCell ref="A54:L54"/>
    <mergeCell ref="A55:L55"/>
    <mergeCell ref="A56:L56"/>
    <mergeCell ref="C40:C44"/>
    <mergeCell ref="E40:F40"/>
    <mergeCell ref="H40:I40"/>
    <mergeCell ref="H42:I42"/>
    <mergeCell ref="D43:D44"/>
    <mergeCell ref="E43:F43"/>
    <mergeCell ref="H43:I43"/>
    <mergeCell ref="B47:B48"/>
    <mergeCell ref="C47:C48"/>
    <mergeCell ref="E47:L47"/>
    <mergeCell ref="E48:L48"/>
    <mergeCell ref="K43:K44"/>
    <mergeCell ref="E44:F44"/>
    <mergeCell ref="H44:I44"/>
    <mergeCell ref="F36:G36"/>
    <mergeCell ref="H36:I36"/>
    <mergeCell ref="J36:K36"/>
    <mergeCell ref="L36:L38"/>
    <mergeCell ref="D37:E37"/>
    <mergeCell ref="F37:G37"/>
    <mergeCell ref="H37:I37"/>
    <mergeCell ref="J37:K37"/>
    <mergeCell ref="D38:E38"/>
    <mergeCell ref="F38:G38"/>
    <mergeCell ref="H38:I38"/>
    <mergeCell ref="J38:K38"/>
    <mergeCell ref="A40:A48"/>
    <mergeCell ref="B40:B44"/>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B32:B33"/>
    <mergeCell ref="C32:C33"/>
    <mergeCell ref="D32:L33"/>
    <mergeCell ref="B34:B35"/>
    <mergeCell ref="C34:C35"/>
    <mergeCell ref="D34:L35"/>
    <mergeCell ref="A36:A39"/>
    <mergeCell ref="D36:E36"/>
    <mergeCell ref="D14:E14"/>
    <mergeCell ref="D15:E15"/>
    <mergeCell ref="D16:E16"/>
    <mergeCell ref="B17:B21"/>
    <mergeCell ref="C17:C21"/>
    <mergeCell ref="E17:L17"/>
    <mergeCell ref="E18:L18"/>
    <mergeCell ref="E19:L19"/>
    <mergeCell ref="E20:L20"/>
    <mergeCell ref="E21:L21"/>
    <mergeCell ref="A1:L1"/>
    <mergeCell ref="A2:L2"/>
    <mergeCell ref="A3:C3"/>
    <mergeCell ref="D3:L3"/>
    <mergeCell ref="H6:H7"/>
    <mergeCell ref="F9:F10"/>
    <mergeCell ref="A4:C4"/>
    <mergeCell ref="D4:L4"/>
    <mergeCell ref="A5:C5"/>
    <mergeCell ref="D5:L5"/>
    <mergeCell ref="A6:B7"/>
    <mergeCell ref="D6:G6"/>
    <mergeCell ref="I6:L7"/>
    <mergeCell ref="D7:G7"/>
    <mergeCell ref="A8:A35"/>
    <mergeCell ref="D8:L8"/>
    <mergeCell ref="B9:B16"/>
    <mergeCell ref="C9:C16"/>
    <mergeCell ref="D9:E10"/>
    <mergeCell ref="G9:K9"/>
    <mergeCell ref="L9:L10"/>
    <mergeCell ref="D11:E11"/>
    <mergeCell ref="D12:E12"/>
    <mergeCell ref="D13:E13"/>
  </mergeCells>
  <phoneticPr fontId="1"/>
  <pageMargins left="0.7" right="0.7" top="0.75" bottom="0.75" header="0.3" footer="0.3"/>
  <pageSetup paperSize="9" scale="5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5"/>
  <sheetViews>
    <sheetView view="pageBreakPreview" zoomScaleNormal="100" zoomScaleSheetLayoutView="100" workbookViewId="0"/>
  </sheetViews>
  <sheetFormatPr defaultRowHeight="13.5"/>
  <cols>
    <col min="1" max="1" width="3.75" style="20" customWidth="1"/>
    <col min="2" max="2" width="20.375" style="20" customWidth="1"/>
    <col min="3" max="3" width="3.875" style="20" bestFit="1" customWidth="1"/>
    <col min="4" max="7" width="16.375" style="20" customWidth="1"/>
    <col min="8" max="8" width="3.75" style="20" customWidth="1"/>
    <col min="9" max="16384" width="9" style="20"/>
  </cols>
  <sheetData>
    <row r="1" spans="1:8">
      <c r="A1" s="26" t="s">
        <v>128</v>
      </c>
    </row>
    <row r="2" spans="1:8" ht="17.25">
      <c r="A2" s="348"/>
      <c r="H2" s="272" t="s">
        <v>564</v>
      </c>
    </row>
    <row r="3" spans="1:8" ht="17.25">
      <c r="A3" s="349"/>
      <c r="B3" s="1976" t="s">
        <v>567</v>
      </c>
      <c r="C3" s="1976"/>
      <c r="D3" s="1976"/>
      <c r="E3" s="1976"/>
      <c r="F3" s="1976"/>
      <c r="G3" s="1976"/>
      <c r="H3" s="1976"/>
    </row>
    <row r="4" spans="1:8" ht="17.25">
      <c r="A4" s="21"/>
      <c r="B4" s="21"/>
      <c r="C4" s="21"/>
      <c r="D4" s="21"/>
      <c r="E4" s="21"/>
      <c r="F4" s="21"/>
      <c r="G4" s="21"/>
    </row>
    <row r="5" spans="1:8" ht="30" customHeight="1">
      <c r="A5" s="21"/>
      <c r="B5" s="22" t="s">
        <v>36</v>
      </c>
      <c r="C5" s="1722"/>
      <c r="D5" s="1723"/>
      <c r="E5" s="1723"/>
      <c r="F5" s="1723"/>
      <c r="G5" s="1723"/>
      <c r="H5" s="1724"/>
    </row>
    <row r="6" spans="1:8" ht="30" customHeight="1">
      <c r="A6" s="21"/>
      <c r="B6" s="22" t="s">
        <v>62</v>
      </c>
      <c r="C6" s="1722"/>
      <c r="D6" s="1723"/>
      <c r="E6" s="1723"/>
      <c r="F6" s="1723"/>
      <c r="G6" s="1723"/>
      <c r="H6" s="1724"/>
    </row>
    <row r="7" spans="1:8" ht="30" customHeight="1">
      <c r="A7" s="21"/>
      <c r="B7" s="22" t="s">
        <v>115</v>
      </c>
      <c r="C7" s="1722"/>
      <c r="D7" s="1723"/>
      <c r="E7" s="1723"/>
      <c r="F7" s="1723"/>
      <c r="G7" s="1723"/>
      <c r="H7" s="1724"/>
    </row>
    <row r="8" spans="1:8" ht="30" customHeight="1">
      <c r="B8" s="23" t="s">
        <v>59</v>
      </c>
      <c r="C8" s="1973" t="s">
        <v>116</v>
      </c>
      <c r="D8" s="1974"/>
      <c r="E8" s="1974"/>
      <c r="F8" s="1974"/>
      <c r="G8" s="1974"/>
      <c r="H8" s="1975"/>
    </row>
    <row r="9" spans="1:8" ht="27" customHeight="1">
      <c r="B9" s="23" t="s">
        <v>568</v>
      </c>
      <c r="C9" s="1973" t="s">
        <v>57</v>
      </c>
      <c r="D9" s="1974"/>
      <c r="E9" s="1974"/>
      <c r="F9" s="1974"/>
      <c r="G9" s="1974"/>
      <c r="H9" s="1975"/>
    </row>
    <row r="10" spans="1:8" ht="39" customHeight="1">
      <c r="B10" s="1979" t="s">
        <v>117</v>
      </c>
      <c r="C10" s="24">
        <v>1</v>
      </c>
      <c r="D10" s="1982" t="s">
        <v>118</v>
      </c>
      <c r="E10" s="1977"/>
      <c r="F10" s="1978"/>
      <c r="G10" s="1978"/>
      <c r="H10" s="1978"/>
    </row>
    <row r="11" spans="1:8" ht="40.5" customHeight="1">
      <c r="B11" s="1988"/>
      <c r="C11" s="24">
        <v>2</v>
      </c>
      <c r="D11" s="1977" t="s">
        <v>119</v>
      </c>
      <c r="E11" s="1977"/>
      <c r="F11" s="1978" t="s">
        <v>120</v>
      </c>
      <c r="G11" s="1978"/>
      <c r="H11" s="1978"/>
    </row>
    <row r="12" spans="1:8" ht="35.25" customHeight="1">
      <c r="B12" s="1979" t="s">
        <v>121</v>
      </c>
      <c r="C12" s="24">
        <v>1</v>
      </c>
      <c r="D12" s="1982" t="s">
        <v>122</v>
      </c>
      <c r="E12" s="1982"/>
      <c r="F12" s="1978"/>
      <c r="G12" s="1978"/>
      <c r="H12" s="1978"/>
    </row>
    <row r="13" spans="1:8" ht="29.25" customHeight="1">
      <c r="B13" s="1980"/>
      <c r="C13" s="24">
        <v>2</v>
      </c>
      <c r="D13" s="1983" t="s">
        <v>123</v>
      </c>
      <c r="E13" s="1984"/>
      <c r="F13" s="1978"/>
      <c r="G13" s="1978"/>
      <c r="H13" s="1978"/>
    </row>
    <row r="14" spans="1:8" ht="29.25" customHeight="1">
      <c r="B14" s="1981"/>
      <c r="C14" s="350">
        <v>3</v>
      </c>
      <c r="D14" s="1985" t="s">
        <v>569</v>
      </c>
      <c r="E14" s="1986"/>
      <c r="F14" s="1987"/>
      <c r="G14" s="1987"/>
      <c r="H14" s="1987"/>
    </row>
    <row r="15" spans="1:8" ht="27" customHeight="1">
      <c r="B15" s="1979" t="s">
        <v>124</v>
      </c>
      <c r="C15" s="1990"/>
      <c r="D15" s="1991"/>
      <c r="E15" s="1991"/>
      <c r="F15" s="1991"/>
      <c r="G15" s="1991"/>
      <c r="H15" s="1992"/>
    </row>
    <row r="16" spans="1:8" ht="27" customHeight="1">
      <c r="B16" s="1988"/>
      <c r="C16" s="1993"/>
      <c r="D16" s="1994"/>
      <c r="E16" s="1994"/>
      <c r="F16" s="1994"/>
      <c r="G16" s="1994"/>
      <c r="H16" s="1995"/>
    </row>
    <row r="17" spans="2:8" ht="33" customHeight="1">
      <c r="B17" s="1979" t="s">
        <v>125</v>
      </c>
      <c r="C17" s="23">
        <v>1</v>
      </c>
      <c r="D17" s="1983" t="s">
        <v>126</v>
      </c>
      <c r="E17" s="1996"/>
      <c r="F17" s="1973" t="s">
        <v>120</v>
      </c>
      <c r="G17" s="1974"/>
      <c r="H17" s="1975"/>
    </row>
    <row r="18" spans="2:8" ht="18.75" customHeight="1">
      <c r="B18" s="1980"/>
      <c r="C18" s="1979">
        <v>2</v>
      </c>
      <c r="D18" s="1997" t="s">
        <v>192</v>
      </c>
      <c r="E18" s="1998"/>
      <c r="F18" s="1990" t="s">
        <v>120</v>
      </c>
      <c r="G18" s="1991"/>
      <c r="H18" s="1992"/>
    </row>
    <row r="19" spans="2:8" ht="45" customHeight="1">
      <c r="B19" s="1988"/>
      <c r="C19" s="1988"/>
      <c r="D19" s="1999"/>
      <c r="E19" s="2000"/>
      <c r="F19" s="1993"/>
      <c r="G19" s="1994"/>
      <c r="H19" s="1995"/>
    </row>
    <row r="20" spans="2:8" ht="27" customHeight="1">
      <c r="B20" s="25" t="s">
        <v>127</v>
      </c>
    </row>
    <row r="21" spans="2:8" ht="27" customHeight="1">
      <c r="B21" s="25" t="s">
        <v>570</v>
      </c>
    </row>
    <row r="22" spans="2:8" ht="34.5" customHeight="1">
      <c r="B22" s="1989" t="s">
        <v>571</v>
      </c>
      <c r="C22" s="1989"/>
      <c r="D22" s="1989"/>
      <c r="E22" s="1989"/>
      <c r="F22" s="1989"/>
      <c r="G22" s="1989"/>
      <c r="H22" s="1989"/>
    </row>
    <row r="23" spans="2:8" ht="33" customHeight="1">
      <c r="B23" s="1989" t="s">
        <v>572</v>
      </c>
      <c r="C23" s="1989"/>
      <c r="D23" s="1989"/>
      <c r="E23" s="1989"/>
      <c r="F23" s="1989"/>
      <c r="G23" s="1989"/>
      <c r="H23" s="1989"/>
    </row>
    <row r="24" spans="2:8" ht="32.25" customHeight="1">
      <c r="B24" s="1989" t="s">
        <v>573</v>
      </c>
      <c r="C24" s="1989"/>
      <c r="D24" s="1989"/>
      <c r="E24" s="1989"/>
      <c r="F24" s="1989"/>
      <c r="G24" s="1989"/>
      <c r="H24" s="1989"/>
    </row>
    <row r="25" spans="2:8" ht="23.25" customHeight="1">
      <c r="B25" s="25" t="s">
        <v>574</v>
      </c>
    </row>
  </sheetData>
  <mergeCells count="29">
    <mergeCell ref="B22:H22"/>
    <mergeCell ref="B23:H23"/>
    <mergeCell ref="B24:H24"/>
    <mergeCell ref="B15:B16"/>
    <mergeCell ref="C15:H16"/>
    <mergeCell ref="B17:B19"/>
    <mergeCell ref="D17:E17"/>
    <mergeCell ref="F17:H17"/>
    <mergeCell ref="C18:C19"/>
    <mergeCell ref="D18:E19"/>
    <mergeCell ref="F18:H19"/>
    <mergeCell ref="D11:E11"/>
    <mergeCell ref="F11:H11"/>
    <mergeCell ref="B12:B14"/>
    <mergeCell ref="D12:E12"/>
    <mergeCell ref="F12:H12"/>
    <mergeCell ref="D13:E13"/>
    <mergeCell ref="F13:H13"/>
    <mergeCell ref="D14:E14"/>
    <mergeCell ref="F14:H14"/>
    <mergeCell ref="B10:B11"/>
    <mergeCell ref="D10:E10"/>
    <mergeCell ref="F10:H10"/>
    <mergeCell ref="C9:H9"/>
    <mergeCell ref="B3:H3"/>
    <mergeCell ref="C5:H5"/>
    <mergeCell ref="C6:H6"/>
    <mergeCell ref="C7:H7"/>
    <mergeCell ref="C8:H8"/>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2"/>
  <sheetViews>
    <sheetView showGridLines="0" view="pageBreakPreview" zoomScaleNormal="100" zoomScaleSheetLayoutView="100" workbookViewId="0">
      <selection activeCell="A2" sqref="A2"/>
    </sheetView>
  </sheetViews>
  <sheetFormatPr defaultRowHeight="13.5"/>
  <cols>
    <col min="1" max="1" width="28.625" style="168" customWidth="1"/>
    <col min="2" max="3" width="3.125" style="168" customWidth="1"/>
    <col min="4" max="4" width="23.625" style="168" customWidth="1"/>
    <col min="5" max="5" width="10.375" style="168" customWidth="1"/>
    <col min="6" max="6" width="7.5" style="168" customWidth="1"/>
    <col min="7" max="7" width="23.875" style="168" customWidth="1"/>
    <col min="8" max="8" width="13.75" style="168" customWidth="1"/>
    <col min="9" max="16384" width="9" style="168"/>
  </cols>
  <sheetData>
    <row r="1" spans="1:8" ht="17.25">
      <c r="A1" s="190"/>
    </row>
    <row r="2" spans="1:8" ht="27.75" customHeight="1">
      <c r="A2" s="191" t="s">
        <v>424</v>
      </c>
      <c r="G2" s="2001" t="s">
        <v>490</v>
      </c>
      <c r="H2" s="2001"/>
    </row>
    <row r="3" spans="1:8" ht="15" customHeight="1">
      <c r="A3" s="190"/>
      <c r="G3" s="189"/>
      <c r="H3" s="189"/>
    </row>
    <row r="4" spans="1:8" ht="81" customHeight="1">
      <c r="A4" s="2002" t="s">
        <v>533</v>
      </c>
      <c r="B4" s="2003"/>
      <c r="C4" s="2003"/>
      <c r="D4" s="2003"/>
      <c r="E4" s="2003"/>
      <c r="F4" s="2003"/>
      <c r="G4" s="2003"/>
      <c r="H4" s="2003"/>
    </row>
    <row r="5" spans="1:8" ht="12" customHeight="1">
      <c r="A5" s="188"/>
      <c r="B5" s="188"/>
      <c r="C5" s="188"/>
      <c r="D5" s="188"/>
      <c r="E5" s="188"/>
      <c r="F5" s="188"/>
      <c r="G5" s="188"/>
      <c r="H5" s="188"/>
    </row>
    <row r="6" spans="1:8" ht="36" customHeight="1">
      <c r="A6" s="186" t="s">
        <v>423</v>
      </c>
      <c r="B6" s="2004"/>
      <c r="C6" s="2005"/>
      <c r="D6" s="2005"/>
      <c r="E6" s="2005"/>
      <c r="F6" s="2005"/>
      <c r="G6" s="2005"/>
      <c r="H6" s="2006"/>
    </row>
    <row r="7" spans="1:8" ht="46.5" customHeight="1">
      <c r="A7" s="187" t="s">
        <v>422</v>
      </c>
      <c r="B7" s="2007" t="s">
        <v>421</v>
      </c>
      <c r="C7" s="2008"/>
      <c r="D7" s="2008"/>
      <c r="E7" s="2008"/>
      <c r="F7" s="2008"/>
      <c r="G7" s="2008"/>
      <c r="H7" s="2009"/>
    </row>
    <row r="8" spans="1:8" ht="84" customHeight="1">
      <c r="A8" s="185" t="s">
        <v>420</v>
      </c>
      <c r="B8" s="2010" t="s">
        <v>419</v>
      </c>
      <c r="C8" s="2011"/>
      <c r="D8" s="2011"/>
      <c r="E8" s="2011"/>
      <c r="F8" s="2011"/>
      <c r="G8" s="2011"/>
      <c r="H8" s="2012"/>
    </row>
    <row r="9" spans="1:8" s="171" customFormat="1" ht="23.25" customHeight="1">
      <c r="A9" s="184"/>
      <c r="B9" s="169"/>
      <c r="C9" s="169"/>
      <c r="D9" s="169"/>
      <c r="E9" s="169"/>
      <c r="F9" s="169"/>
      <c r="G9" s="169"/>
    </row>
    <row r="10" spans="1:8" s="171" customFormat="1">
      <c r="A10" s="2013" t="s">
        <v>535</v>
      </c>
      <c r="B10" s="183"/>
      <c r="C10" s="182"/>
      <c r="D10" s="182"/>
      <c r="E10" s="182"/>
      <c r="F10" s="182"/>
      <c r="G10" s="182"/>
      <c r="H10" s="2016" t="s">
        <v>414</v>
      </c>
    </row>
    <row r="11" spans="1:8">
      <c r="A11" s="2014"/>
      <c r="B11" s="172"/>
      <c r="C11" s="171"/>
      <c r="D11" s="171"/>
      <c r="E11" s="171"/>
      <c r="F11" s="171"/>
      <c r="G11" s="171"/>
      <c r="H11" s="2017"/>
    </row>
    <row r="12" spans="1:8" ht="52.5" customHeight="1">
      <c r="A12" s="2014"/>
      <c r="B12" s="172"/>
      <c r="C12" s="177" t="s">
        <v>409</v>
      </c>
      <c r="D12" s="176" t="s">
        <v>408</v>
      </c>
      <c r="E12" s="175" t="s">
        <v>57</v>
      </c>
      <c r="F12" s="174"/>
      <c r="G12" s="171"/>
      <c r="H12" s="2017"/>
    </row>
    <row r="13" spans="1:8" ht="52.5" customHeight="1">
      <c r="A13" s="2014"/>
      <c r="B13" s="172"/>
      <c r="C13" s="177" t="s">
        <v>407</v>
      </c>
      <c r="D13" s="176" t="s">
        <v>417</v>
      </c>
      <c r="E13" s="175" t="s">
        <v>57</v>
      </c>
      <c r="F13" s="174"/>
      <c r="G13" s="173" t="s">
        <v>416</v>
      </c>
      <c r="H13" s="2017"/>
    </row>
    <row r="14" spans="1:8" ht="13.5" customHeight="1">
      <c r="A14" s="2014"/>
      <c r="B14" s="172"/>
      <c r="C14" s="171"/>
      <c r="D14" s="171"/>
      <c r="E14" s="171"/>
      <c r="F14" s="171"/>
      <c r="G14" s="171"/>
      <c r="H14" s="2017"/>
    </row>
    <row r="15" spans="1:8" ht="13.5" customHeight="1">
      <c r="A15" s="2015"/>
      <c r="B15" s="170"/>
      <c r="C15" s="169"/>
      <c r="D15" s="169"/>
      <c r="E15" s="169"/>
      <c r="F15" s="169"/>
      <c r="G15" s="169"/>
      <c r="H15" s="2018"/>
    </row>
    <row r="16" spans="1:8" s="171" customFormat="1">
      <c r="A16" s="2019" t="s">
        <v>415</v>
      </c>
      <c r="B16" s="183"/>
      <c r="C16" s="182"/>
      <c r="D16" s="182"/>
      <c r="E16" s="182"/>
      <c r="F16" s="182"/>
      <c r="G16" s="181"/>
      <c r="H16" s="2022" t="s">
        <v>414</v>
      </c>
    </row>
    <row r="17" spans="1:8">
      <c r="A17" s="2020"/>
      <c r="B17" s="172"/>
      <c r="C17" s="171"/>
      <c r="D17" s="171"/>
      <c r="E17" s="171"/>
      <c r="F17" s="171"/>
      <c r="G17" s="179"/>
      <c r="H17" s="2023"/>
    </row>
    <row r="18" spans="1:8" ht="53.1" customHeight="1">
      <c r="A18" s="2020"/>
      <c r="B18" s="172"/>
      <c r="C18" s="177" t="s">
        <v>409</v>
      </c>
      <c r="D18" s="176" t="s">
        <v>413</v>
      </c>
      <c r="E18" s="175" t="s">
        <v>57</v>
      </c>
      <c r="F18" s="174"/>
      <c r="G18" s="179"/>
      <c r="H18" s="2023"/>
    </row>
    <row r="19" spans="1:8" ht="53.1" customHeight="1">
      <c r="A19" s="2020"/>
      <c r="B19" s="172"/>
      <c r="C19" s="177" t="s">
        <v>407</v>
      </c>
      <c r="D19" s="176" t="s">
        <v>412</v>
      </c>
      <c r="E19" s="175" t="s">
        <v>57</v>
      </c>
      <c r="F19" s="174"/>
      <c r="G19" s="180" t="s">
        <v>411</v>
      </c>
      <c r="H19" s="2023"/>
    </row>
    <row r="20" spans="1:8">
      <c r="A20" s="2020"/>
      <c r="B20" s="172"/>
      <c r="C20" s="171"/>
      <c r="D20" s="171"/>
      <c r="E20" s="171"/>
      <c r="F20" s="171"/>
      <c r="G20" s="179"/>
      <c r="H20" s="2023"/>
    </row>
    <row r="21" spans="1:8">
      <c r="A21" s="2021"/>
      <c r="B21" s="170"/>
      <c r="C21" s="169"/>
      <c r="D21" s="169"/>
      <c r="E21" s="169"/>
      <c r="F21" s="169"/>
      <c r="G21" s="178"/>
      <c r="H21" s="2023"/>
    </row>
    <row r="22" spans="1:8" s="171" customFormat="1">
      <c r="A22" s="2020" t="s">
        <v>410</v>
      </c>
      <c r="B22" s="172"/>
      <c r="H22" s="2023"/>
    </row>
    <row r="23" spans="1:8">
      <c r="A23" s="2020"/>
      <c r="B23" s="172"/>
      <c r="C23" s="171"/>
      <c r="D23" s="171"/>
      <c r="E23" s="171"/>
      <c r="F23" s="171"/>
      <c r="G23" s="171"/>
      <c r="H23" s="2023"/>
    </row>
    <row r="24" spans="1:8" ht="52.5" customHeight="1">
      <c r="A24" s="2020"/>
      <c r="B24" s="172"/>
      <c r="C24" s="177" t="s">
        <v>409</v>
      </c>
      <c r="D24" s="176" t="s">
        <v>408</v>
      </c>
      <c r="E24" s="175" t="s">
        <v>57</v>
      </c>
      <c r="F24" s="174"/>
      <c r="G24" s="171"/>
      <c r="H24" s="2023"/>
    </row>
    <row r="25" spans="1:8" ht="52.5" customHeight="1">
      <c r="A25" s="2020"/>
      <c r="B25" s="172"/>
      <c r="C25" s="177" t="s">
        <v>407</v>
      </c>
      <c r="D25" s="176" t="s">
        <v>406</v>
      </c>
      <c r="E25" s="175" t="s">
        <v>57</v>
      </c>
      <c r="F25" s="174"/>
      <c r="G25" s="173" t="s">
        <v>405</v>
      </c>
      <c r="H25" s="2023"/>
    </row>
    <row r="26" spans="1:8">
      <c r="A26" s="2020"/>
      <c r="B26" s="172"/>
      <c r="C26" s="171"/>
      <c r="D26" s="171"/>
      <c r="E26" s="171"/>
      <c r="F26" s="171"/>
      <c r="G26" s="171"/>
      <c r="H26" s="2023"/>
    </row>
    <row r="27" spans="1:8">
      <c r="A27" s="2021"/>
      <c r="B27" s="170"/>
      <c r="C27" s="169"/>
      <c r="D27" s="169"/>
      <c r="E27" s="169"/>
      <c r="F27" s="169"/>
      <c r="G27" s="169"/>
      <c r="H27" s="2024"/>
    </row>
    <row r="29" spans="1:8" ht="17.25" customHeight="1">
      <c r="A29" s="2025" t="s">
        <v>404</v>
      </c>
      <c r="B29" s="2025"/>
      <c r="C29" s="2025"/>
      <c r="D29" s="2025"/>
      <c r="E29" s="2025"/>
      <c r="F29" s="2025"/>
      <c r="G29" s="2025"/>
      <c r="H29" s="2025"/>
    </row>
    <row r="30" spans="1:8" ht="17.25" customHeight="1">
      <c r="A30" s="2025" t="s">
        <v>403</v>
      </c>
      <c r="B30" s="2025"/>
      <c r="C30" s="2025"/>
      <c r="D30" s="2025"/>
      <c r="E30" s="2025"/>
      <c r="F30" s="2025"/>
      <c r="G30" s="2025"/>
      <c r="H30" s="2025"/>
    </row>
    <row r="31" spans="1:8" ht="17.25" customHeight="1">
      <c r="A31" s="2025" t="s">
        <v>402</v>
      </c>
      <c r="B31" s="2025"/>
      <c r="C31" s="2025"/>
      <c r="D31" s="2025"/>
      <c r="E31" s="2025"/>
      <c r="F31" s="2025"/>
      <c r="G31" s="2025"/>
      <c r="H31" s="2025"/>
    </row>
    <row r="32" spans="1:8" ht="17.25" customHeight="1">
      <c r="A32" s="2025" t="s">
        <v>401</v>
      </c>
      <c r="B32" s="2025"/>
      <c r="C32" s="2025"/>
      <c r="D32" s="2025"/>
      <c r="E32" s="2025"/>
      <c r="F32" s="2025"/>
      <c r="G32" s="2025"/>
      <c r="H32" s="2025"/>
    </row>
    <row r="33" spans="1:8" ht="17.25" customHeight="1">
      <c r="A33" s="2028" t="s">
        <v>400</v>
      </c>
      <c r="B33" s="2028"/>
      <c r="C33" s="2028"/>
      <c r="D33" s="2028"/>
      <c r="E33" s="2028"/>
      <c r="F33" s="2028"/>
      <c r="G33" s="2028"/>
      <c r="H33" s="2028"/>
    </row>
    <row r="34" spans="1:8" ht="17.25" customHeight="1">
      <c r="A34" s="2028" t="s">
        <v>524</v>
      </c>
      <c r="B34" s="2028"/>
      <c r="C34" s="2028"/>
      <c r="D34" s="2028"/>
      <c r="E34" s="2028"/>
      <c r="F34" s="2028"/>
      <c r="G34" s="2028"/>
      <c r="H34" s="2028"/>
    </row>
    <row r="35" spans="1:8" ht="17.25" customHeight="1">
      <c r="A35" s="2028" t="s">
        <v>399</v>
      </c>
      <c r="B35" s="2028"/>
      <c r="C35" s="2028"/>
      <c r="D35" s="2028"/>
      <c r="E35" s="2028"/>
      <c r="F35" s="2028"/>
      <c r="G35" s="2028"/>
      <c r="H35" s="2028"/>
    </row>
    <row r="36" spans="1:8" ht="17.25" customHeight="1">
      <c r="A36" s="2028" t="s">
        <v>398</v>
      </c>
      <c r="B36" s="2028"/>
      <c r="C36" s="2028"/>
      <c r="D36" s="2028"/>
      <c r="E36" s="2028"/>
      <c r="F36" s="2028"/>
      <c r="G36" s="2028"/>
      <c r="H36" s="2028"/>
    </row>
    <row r="37" spans="1:8" ht="17.25" customHeight="1">
      <c r="A37" s="2028" t="s">
        <v>525</v>
      </c>
      <c r="B37" s="2028"/>
      <c r="C37" s="2028"/>
      <c r="D37" s="2028"/>
      <c r="E37" s="2028"/>
      <c r="F37" s="2028"/>
      <c r="G37" s="2028"/>
      <c r="H37" s="2028"/>
    </row>
    <row r="38" spans="1:8" ht="17.25" customHeight="1">
      <c r="A38" s="2028" t="s">
        <v>397</v>
      </c>
      <c r="B38" s="2028"/>
      <c r="C38" s="2028"/>
      <c r="D38" s="2028"/>
      <c r="E38" s="2028"/>
      <c r="F38" s="2028"/>
      <c r="G38" s="2028"/>
      <c r="H38" s="2028"/>
    </row>
    <row r="39" spans="1:8" ht="17.25" customHeight="1">
      <c r="A39" s="2028" t="s">
        <v>396</v>
      </c>
      <c r="B39" s="2028"/>
      <c r="C39" s="2028"/>
      <c r="D39" s="2028"/>
      <c r="E39" s="2028"/>
      <c r="F39" s="2028"/>
      <c r="G39" s="2028"/>
      <c r="H39" s="2028"/>
    </row>
    <row r="40" spans="1:8" ht="17.25" customHeight="1">
      <c r="A40" s="274" t="s">
        <v>395</v>
      </c>
      <c r="B40" s="274"/>
      <c r="C40" s="274"/>
      <c r="D40" s="274"/>
      <c r="E40" s="274"/>
      <c r="F40" s="274"/>
      <c r="G40" s="274"/>
      <c r="H40" s="274"/>
    </row>
    <row r="41" spans="1:8" ht="17.25" customHeight="1">
      <c r="A41" s="2027" t="s">
        <v>394</v>
      </c>
      <c r="B41" s="2027"/>
      <c r="C41" s="2027"/>
      <c r="D41" s="2027"/>
      <c r="E41" s="2027"/>
      <c r="F41" s="2027"/>
      <c r="G41" s="2027"/>
      <c r="H41" s="2027"/>
    </row>
    <row r="42" spans="1:8" ht="17.25" customHeight="1">
      <c r="A42" s="2026" t="s">
        <v>526</v>
      </c>
      <c r="B42" s="2027"/>
      <c r="C42" s="2027"/>
      <c r="D42" s="2027"/>
      <c r="E42" s="2027"/>
      <c r="F42" s="2027"/>
      <c r="G42" s="2027"/>
      <c r="H42" s="2027"/>
    </row>
    <row r="43" spans="1:8" ht="17.25" customHeight="1">
      <c r="A43" s="2028" t="s">
        <v>393</v>
      </c>
      <c r="B43" s="2028"/>
      <c r="C43" s="2028"/>
      <c r="D43" s="2028"/>
      <c r="E43" s="2028"/>
      <c r="F43" s="2028"/>
      <c r="G43" s="2028"/>
      <c r="H43" s="2028"/>
    </row>
    <row r="44" spans="1:8" ht="17.25" customHeight="1">
      <c r="A44" s="275" t="s">
        <v>527</v>
      </c>
      <c r="B44" s="275"/>
      <c r="C44" s="275"/>
      <c r="D44" s="275"/>
      <c r="E44" s="275"/>
      <c r="F44" s="275"/>
      <c r="G44" s="275"/>
      <c r="H44" s="275"/>
    </row>
    <row r="45" spans="1:8" ht="17.25" customHeight="1">
      <c r="A45" s="275" t="s">
        <v>528</v>
      </c>
      <c r="B45" s="275"/>
      <c r="C45" s="275"/>
      <c r="D45" s="275"/>
      <c r="E45" s="275"/>
      <c r="F45" s="275"/>
      <c r="G45" s="275"/>
      <c r="H45" s="275"/>
    </row>
    <row r="46" spans="1:8" ht="17.25" customHeight="1">
      <c r="A46" s="275" t="s">
        <v>529</v>
      </c>
      <c r="B46" s="275"/>
      <c r="C46" s="275"/>
      <c r="D46" s="275"/>
      <c r="E46" s="275"/>
      <c r="F46" s="275"/>
      <c r="G46" s="275"/>
      <c r="H46" s="275"/>
    </row>
    <row r="47" spans="1:8" ht="17.25" customHeight="1">
      <c r="A47" s="2026" t="s">
        <v>530</v>
      </c>
      <c r="B47" s="2027"/>
      <c r="C47" s="2027"/>
      <c r="D47" s="2027"/>
      <c r="E47" s="2027"/>
      <c r="F47" s="2027"/>
      <c r="G47" s="2027"/>
      <c r="H47" s="2027"/>
    </row>
    <row r="48" spans="1:8" ht="17.25" customHeight="1">
      <c r="A48" s="2028" t="s">
        <v>392</v>
      </c>
      <c r="B48" s="2028"/>
      <c r="C48" s="2028"/>
      <c r="D48" s="2028"/>
      <c r="E48" s="2028"/>
      <c r="F48" s="2028"/>
      <c r="G48" s="2028"/>
      <c r="H48" s="2028"/>
    </row>
    <row r="49" spans="1:8" ht="17.25" customHeight="1">
      <c r="A49" s="2028" t="s">
        <v>531</v>
      </c>
      <c r="B49" s="2028"/>
      <c r="C49" s="2028"/>
      <c r="D49" s="2028"/>
      <c r="E49" s="2028"/>
      <c r="F49" s="2028"/>
      <c r="G49" s="2028"/>
      <c r="H49" s="2028"/>
    </row>
    <row r="50" spans="1:8">
      <c r="A50" s="2028" t="s">
        <v>532</v>
      </c>
      <c r="B50" s="2028"/>
      <c r="C50" s="2028"/>
      <c r="D50" s="2028"/>
      <c r="E50" s="2028"/>
      <c r="F50" s="2028"/>
      <c r="G50" s="2028"/>
      <c r="H50" s="2028"/>
    </row>
    <row r="51" spans="1:8">
      <c r="A51" s="2028"/>
      <c r="B51" s="2028"/>
      <c r="C51" s="2028"/>
      <c r="D51" s="2028"/>
      <c r="E51" s="2028"/>
      <c r="F51" s="2028"/>
      <c r="G51" s="2028"/>
      <c r="H51" s="2028"/>
    </row>
    <row r="52" spans="1:8">
      <c r="A52" s="2028"/>
      <c r="B52" s="2028"/>
      <c r="C52" s="2028"/>
      <c r="D52" s="2028"/>
      <c r="E52" s="2028"/>
      <c r="F52" s="2028"/>
      <c r="G52" s="2028"/>
      <c r="H52" s="2028"/>
    </row>
  </sheetData>
  <mergeCells count="30">
    <mergeCell ref="A48:H48"/>
    <mergeCell ref="A49:H49"/>
    <mergeCell ref="A50:H50"/>
    <mergeCell ref="A51:H51"/>
    <mergeCell ref="A52:H52"/>
    <mergeCell ref="A29:H29"/>
    <mergeCell ref="A30:H30"/>
    <mergeCell ref="A31:H31"/>
    <mergeCell ref="A47:H47"/>
    <mergeCell ref="A32:H32"/>
    <mergeCell ref="A33:H33"/>
    <mergeCell ref="A34:H34"/>
    <mergeCell ref="A35:H35"/>
    <mergeCell ref="A36:H36"/>
    <mergeCell ref="A37:H37"/>
    <mergeCell ref="A38:H38"/>
    <mergeCell ref="A39:H39"/>
    <mergeCell ref="A41:H41"/>
    <mergeCell ref="A42:H42"/>
    <mergeCell ref="A43:H43"/>
    <mergeCell ref="A10:A15"/>
    <mergeCell ref="H10:H15"/>
    <mergeCell ref="A16:A21"/>
    <mergeCell ref="H16:H27"/>
    <mergeCell ref="A22:A27"/>
    <mergeCell ref="G2:H2"/>
    <mergeCell ref="A4:H4"/>
    <mergeCell ref="B6:H6"/>
    <mergeCell ref="B7:H7"/>
    <mergeCell ref="B8:H8"/>
  </mergeCells>
  <phoneticPr fontId="1"/>
  <pageMargins left="0.7" right="0.7" top="0.75" bottom="0.75" header="0.3" footer="0.3"/>
  <pageSetup paperSize="9" scale="66" orientation="portrait" r:id="rId1"/>
  <rowBreaks count="1" manualBreakCount="1">
    <brk id="5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8"/>
  <sheetViews>
    <sheetView showGridLines="0" view="pageBreakPreview" zoomScale="90" zoomScaleNormal="100" zoomScaleSheetLayoutView="90" workbookViewId="0">
      <selection activeCell="D12" sqref="D12"/>
    </sheetView>
  </sheetViews>
  <sheetFormatPr defaultRowHeight="13.5"/>
  <cols>
    <col min="1" max="1" width="32.125" style="168" customWidth="1"/>
    <col min="2" max="3" width="3.125" style="168" customWidth="1"/>
    <col min="4" max="4" width="23.625" style="168" customWidth="1"/>
    <col min="5" max="5" width="10.375" style="168" customWidth="1"/>
    <col min="6" max="6" width="7.5" style="168" customWidth="1"/>
    <col min="7" max="7" width="23.25" style="168" customWidth="1"/>
    <col min="8" max="8" width="11.5" style="168" customWidth="1"/>
    <col min="9" max="16384" width="9" style="168"/>
  </cols>
  <sheetData>
    <row r="1" spans="1:8" ht="17.25">
      <c r="A1" s="190"/>
    </row>
    <row r="2" spans="1:8" ht="27.75" customHeight="1">
      <c r="A2" s="191" t="s">
        <v>476</v>
      </c>
      <c r="G2" s="2029" t="s">
        <v>490</v>
      </c>
      <c r="H2" s="2029"/>
    </row>
    <row r="3" spans="1:8" ht="18" customHeight="1">
      <c r="A3" s="190"/>
      <c r="G3" s="220"/>
      <c r="H3" s="220"/>
    </row>
    <row r="4" spans="1:8" ht="70.5" customHeight="1">
      <c r="A4" s="2030" t="s">
        <v>534</v>
      </c>
      <c r="B4" s="2031"/>
      <c r="C4" s="2031"/>
      <c r="D4" s="2031"/>
      <c r="E4" s="2031"/>
      <c r="F4" s="2031"/>
      <c r="G4" s="2031"/>
      <c r="H4" s="2031"/>
    </row>
    <row r="5" spans="1:8" ht="12" customHeight="1">
      <c r="A5" s="188"/>
      <c r="B5" s="188"/>
      <c r="C5" s="188"/>
      <c r="D5" s="188"/>
      <c r="E5" s="188"/>
      <c r="F5" s="188"/>
      <c r="G5" s="188"/>
      <c r="H5" s="188"/>
    </row>
    <row r="6" spans="1:8" ht="36" customHeight="1">
      <c r="A6" s="186" t="s">
        <v>423</v>
      </c>
      <c r="B6" s="2004"/>
      <c r="C6" s="2005"/>
      <c r="D6" s="2005"/>
      <c r="E6" s="2005"/>
      <c r="F6" s="2005"/>
      <c r="G6" s="2005"/>
      <c r="H6" s="2006"/>
    </row>
    <row r="7" spans="1:8" ht="46.5" customHeight="1">
      <c r="A7" s="187" t="s">
        <v>422</v>
      </c>
      <c r="B7" s="2007" t="s">
        <v>421</v>
      </c>
      <c r="C7" s="2008"/>
      <c r="D7" s="2008"/>
      <c r="E7" s="2008"/>
      <c r="F7" s="2008"/>
      <c r="G7" s="2008"/>
      <c r="H7" s="2009"/>
    </row>
    <row r="8" spans="1:8" ht="84" customHeight="1">
      <c r="A8" s="185" t="s">
        <v>420</v>
      </c>
      <c r="B8" s="2010" t="s">
        <v>464</v>
      </c>
      <c r="C8" s="2011"/>
      <c r="D8" s="2011"/>
      <c r="E8" s="2011"/>
      <c r="F8" s="2011"/>
      <c r="G8" s="2011"/>
      <c r="H8" s="2012"/>
    </row>
    <row r="9" spans="1:8" s="171" customFormat="1" ht="23.25" customHeight="1">
      <c r="A9" s="184"/>
      <c r="B9" s="169"/>
      <c r="C9" s="169"/>
      <c r="D9" s="169"/>
      <c r="E9" s="169"/>
      <c r="F9" s="169"/>
      <c r="G9" s="169"/>
    </row>
    <row r="10" spans="1:8" s="171" customFormat="1">
      <c r="A10" s="2013" t="s">
        <v>418</v>
      </c>
      <c r="B10" s="183"/>
      <c r="C10" s="182"/>
      <c r="D10" s="182"/>
      <c r="E10" s="182"/>
      <c r="F10" s="182"/>
      <c r="G10" s="182"/>
      <c r="H10" s="2016" t="s">
        <v>414</v>
      </c>
    </row>
    <row r="11" spans="1:8">
      <c r="A11" s="2014"/>
      <c r="B11" s="172"/>
      <c r="C11" s="171"/>
      <c r="D11" s="171"/>
      <c r="E11" s="171"/>
      <c r="F11" s="171"/>
      <c r="G11" s="171"/>
      <c r="H11" s="2017"/>
    </row>
    <row r="12" spans="1:8" ht="52.5" customHeight="1">
      <c r="A12" s="2014"/>
      <c r="B12" s="172"/>
      <c r="C12" s="177" t="s">
        <v>465</v>
      </c>
      <c r="D12" s="176" t="s">
        <v>466</v>
      </c>
      <c r="E12" s="175" t="s">
        <v>57</v>
      </c>
      <c r="F12" s="174"/>
      <c r="G12" s="171"/>
      <c r="H12" s="2017"/>
    </row>
    <row r="13" spans="1:8" ht="52.5" customHeight="1">
      <c r="A13" s="2014"/>
      <c r="B13" s="172"/>
      <c r="C13" s="177" t="s">
        <v>467</v>
      </c>
      <c r="D13" s="176" t="s">
        <v>468</v>
      </c>
      <c r="E13" s="175" t="s">
        <v>57</v>
      </c>
      <c r="F13" s="174"/>
      <c r="G13" s="173" t="s">
        <v>416</v>
      </c>
      <c r="H13" s="2017"/>
    </row>
    <row r="14" spans="1:8" ht="13.5" customHeight="1">
      <c r="A14" s="2014"/>
      <c r="B14" s="172"/>
      <c r="C14" s="171"/>
      <c r="D14" s="171"/>
      <c r="E14" s="171"/>
      <c r="F14" s="171"/>
      <c r="G14" s="171"/>
      <c r="H14" s="2017"/>
    </row>
    <row r="15" spans="1:8" ht="13.5" customHeight="1">
      <c r="A15" s="2015"/>
      <c r="B15" s="170"/>
      <c r="C15" s="169"/>
      <c r="D15" s="169"/>
      <c r="E15" s="169"/>
      <c r="F15" s="169"/>
      <c r="G15" s="169"/>
      <c r="H15" s="2018"/>
    </row>
    <row r="16" spans="1:8" s="171" customFormat="1">
      <c r="A16" s="2019" t="s">
        <v>469</v>
      </c>
      <c r="B16" s="183"/>
      <c r="C16" s="182"/>
      <c r="D16" s="182"/>
      <c r="E16" s="182"/>
      <c r="F16" s="182"/>
      <c r="G16" s="181"/>
      <c r="H16" s="2022" t="s">
        <v>414</v>
      </c>
    </row>
    <row r="17" spans="1:8">
      <c r="A17" s="2020"/>
      <c r="B17" s="172"/>
      <c r="C17" s="171"/>
      <c r="D17" s="171"/>
      <c r="E17" s="171"/>
      <c r="F17" s="171"/>
      <c r="G17" s="179"/>
      <c r="H17" s="2023"/>
    </row>
    <row r="18" spans="1:8" ht="53.1" customHeight="1">
      <c r="A18" s="2020"/>
      <c r="B18" s="172"/>
      <c r="C18" s="221"/>
      <c r="D18" s="173"/>
      <c r="E18" s="174"/>
      <c r="F18" s="174"/>
      <c r="G18" s="179"/>
      <c r="H18" s="2023"/>
    </row>
    <row r="19" spans="1:8" ht="53.1" customHeight="1">
      <c r="A19" s="2020"/>
      <c r="B19" s="172"/>
      <c r="C19" s="221"/>
      <c r="D19" s="173"/>
      <c r="E19" s="174"/>
      <c r="F19" s="174"/>
      <c r="G19" s="180"/>
      <c r="H19" s="2023"/>
    </row>
    <row r="20" spans="1:8">
      <c r="A20" s="2020"/>
      <c r="B20" s="172"/>
      <c r="C20" s="171"/>
      <c r="D20" s="171"/>
      <c r="E20" s="171"/>
      <c r="F20" s="171"/>
      <c r="G20" s="179"/>
      <c r="H20" s="2023"/>
    </row>
    <row r="21" spans="1:8">
      <c r="A21" s="2021"/>
      <c r="B21" s="170"/>
      <c r="C21" s="169"/>
      <c r="D21" s="169"/>
      <c r="E21" s="169"/>
      <c r="F21" s="169"/>
      <c r="G21" s="178"/>
      <c r="H21" s="2024"/>
    </row>
    <row r="23" spans="1:8" ht="17.25" customHeight="1">
      <c r="A23" s="2025" t="s">
        <v>404</v>
      </c>
      <c r="B23" s="2025"/>
      <c r="C23" s="2025"/>
      <c r="D23" s="2025"/>
      <c r="E23" s="2025"/>
      <c r="F23" s="2025"/>
      <c r="G23" s="2025"/>
      <c r="H23" s="2025"/>
    </row>
    <row r="24" spans="1:8" ht="16.5" customHeight="1">
      <c r="A24" s="2025" t="s">
        <v>470</v>
      </c>
      <c r="B24" s="2025"/>
      <c r="C24" s="2025"/>
      <c r="D24" s="2025"/>
      <c r="E24" s="2025"/>
      <c r="F24" s="2025"/>
      <c r="G24" s="2025"/>
      <c r="H24" s="2025"/>
    </row>
    <row r="25" spans="1:8" ht="17.25" customHeight="1">
      <c r="A25" s="2025" t="s">
        <v>471</v>
      </c>
      <c r="B25" s="2025"/>
      <c r="C25" s="2025"/>
      <c r="D25" s="2025"/>
      <c r="E25" s="2025"/>
      <c r="F25" s="2025"/>
      <c r="G25" s="2025"/>
      <c r="H25" s="2025"/>
    </row>
    <row r="26" spans="1:8" ht="17.25" customHeight="1">
      <c r="A26" s="2025" t="s">
        <v>472</v>
      </c>
      <c r="B26" s="2025"/>
      <c r="C26" s="2025"/>
      <c r="D26" s="2025"/>
      <c r="E26" s="2025"/>
      <c r="F26" s="2025"/>
      <c r="G26" s="2025"/>
      <c r="H26" s="2025"/>
    </row>
    <row r="27" spans="1:8" ht="17.25" customHeight="1">
      <c r="A27" s="2025" t="s">
        <v>473</v>
      </c>
      <c r="B27" s="2025"/>
      <c r="C27" s="2025"/>
      <c r="D27" s="2025"/>
      <c r="E27" s="2025"/>
      <c r="F27" s="2025"/>
      <c r="G27" s="2025"/>
      <c r="H27" s="2025"/>
    </row>
    <row r="28" spans="1:8" ht="17.25" customHeight="1">
      <c r="A28" s="2025" t="s">
        <v>474</v>
      </c>
      <c r="B28" s="2025"/>
      <c r="C28" s="2025"/>
      <c r="D28" s="2025"/>
      <c r="E28" s="2025"/>
      <c r="F28" s="2025"/>
      <c r="G28" s="2025"/>
      <c r="H28" s="2025"/>
    </row>
    <row r="29" spans="1:8" ht="17.25" customHeight="1">
      <c r="A29" s="2032" t="s">
        <v>475</v>
      </c>
      <c r="B29" s="2032"/>
      <c r="C29" s="2032"/>
      <c r="D29" s="2032"/>
      <c r="E29" s="2032"/>
      <c r="F29" s="2032"/>
      <c r="G29" s="2032"/>
      <c r="H29" s="2032"/>
    </row>
    <row r="30" spans="1:8" ht="17.25" customHeight="1">
      <c r="A30" s="2032"/>
      <c r="B30" s="2032"/>
      <c r="C30" s="2032"/>
      <c r="D30" s="2032"/>
      <c r="E30" s="2032"/>
      <c r="F30" s="2032"/>
      <c r="G30" s="2032"/>
      <c r="H30" s="2032"/>
    </row>
    <row r="31" spans="1:8" ht="17.25" customHeight="1">
      <c r="A31" s="219"/>
      <c r="B31" s="219"/>
      <c r="C31" s="219"/>
      <c r="D31" s="219"/>
      <c r="E31" s="219"/>
      <c r="F31" s="219"/>
      <c r="G31" s="219"/>
      <c r="H31" s="219"/>
    </row>
    <row r="32" spans="1:8" ht="17.25" customHeight="1">
      <c r="A32" s="219"/>
      <c r="B32" s="219"/>
      <c r="C32" s="219"/>
      <c r="D32" s="219"/>
      <c r="E32" s="219"/>
      <c r="F32" s="219"/>
      <c r="G32" s="219"/>
      <c r="H32" s="219"/>
    </row>
    <row r="33" spans="1:8" ht="17.25" customHeight="1">
      <c r="A33" s="219"/>
      <c r="B33" s="219"/>
      <c r="C33" s="219"/>
      <c r="D33" s="219"/>
      <c r="E33" s="219"/>
      <c r="F33" s="219"/>
      <c r="G33" s="219"/>
      <c r="H33" s="219"/>
    </row>
    <row r="34" spans="1:8" ht="17.25" customHeight="1">
      <c r="A34" s="219"/>
      <c r="B34" s="219"/>
      <c r="C34" s="219"/>
      <c r="D34" s="219"/>
      <c r="E34" s="219"/>
      <c r="F34" s="219"/>
      <c r="G34" s="219"/>
      <c r="H34" s="219"/>
    </row>
    <row r="35" spans="1:8" ht="17.25" customHeight="1">
      <c r="A35" s="2025"/>
      <c r="B35" s="2025"/>
      <c r="C35" s="2025"/>
      <c r="D35" s="2025"/>
      <c r="E35" s="2025"/>
      <c r="F35" s="2025"/>
      <c r="G35" s="2025"/>
      <c r="H35" s="2025"/>
    </row>
    <row r="36" spans="1:8">
      <c r="A36" s="2025"/>
      <c r="B36" s="2025"/>
      <c r="C36" s="2025"/>
      <c r="D36" s="2025"/>
      <c r="E36" s="2025"/>
      <c r="F36" s="2025"/>
      <c r="G36" s="2025"/>
      <c r="H36" s="2025"/>
    </row>
    <row r="37" spans="1:8">
      <c r="A37" s="2025"/>
      <c r="B37" s="2025"/>
      <c r="C37" s="2025"/>
      <c r="D37" s="2025"/>
      <c r="E37" s="2025"/>
      <c r="F37" s="2025"/>
      <c r="G37" s="2025"/>
      <c r="H37" s="2025"/>
    </row>
    <row r="38" spans="1:8">
      <c r="A38" s="2025"/>
      <c r="B38" s="2025"/>
      <c r="C38" s="2025"/>
      <c r="D38" s="2025"/>
      <c r="E38" s="2025"/>
      <c r="F38" s="2025"/>
      <c r="G38" s="2025"/>
      <c r="H38" s="2025"/>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1"/>
  <pageMargins left="0.7" right="0.6" top="0.75" bottom="0.75" header="0.3" footer="0.3"/>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IV52"/>
  <sheetViews>
    <sheetView view="pageBreakPreview" zoomScaleNormal="100" zoomScaleSheetLayoutView="100" workbookViewId="0">
      <selection activeCell="B2" sqref="B2"/>
    </sheetView>
  </sheetViews>
  <sheetFormatPr defaultColWidth="8.875" defaultRowHeight="13.5"/>
  <cols>
    <col min="1" max="1" width="2.125" style="138" customWidth="1"/>
    <col min="2" max="62" width="2.875" style="138" customWidth="1"/>
    <col min="63" max="16384" width="8.875" style="138"/>
  </cols>
  <sheetData>
    <row r="2" spans="1:256">
      <c r="B2" s="138" t="s">
        <v>742</v>
      </c>
      <c r="Z2" s="2092" t="s">
        <v>728</v>
      </c>
      <c r="AA2" s="2092"/>
      <c r="AB2" s="2092"/>
      <c r="AC2" s="2092"/>
      <c r="AD2" s="2092"/>
      <c r="AE2" s="2092"/>
      <c r="AF2" s="2092"/>
      <c r="AG2" s="2092"/>
      <c r="AH2" s="2092"/>
    </row>
    <row r="4" spans="1:256" ht="17.25">
      <c r="A4" s="453"/>
      <c r="B4" s="2093" t="s">
        <v>729</v>
      </c>
      <c r="C4" s="2093"/>
      <c r="D4" s="2093"/>
      <c r="E4" s="2093"/>
      <c r="F4" s="2093"/>
      <c r="G4" s="2093"/>
      <c r="H4" s="2093"/>
      <c r="I4" s="2093"/>
      <c r="J4" s="2093"/>
      <c r="K4" s="2093"/>
      <c r="L4" s="2093"/>
      <c r="M4" s="2093"/>
      <c r="N4" s="2093"/>
      <c r="O4" s="2093"/>
      <c r="P4" s="2093"/>
      <c r="Q4" s="2093"/>
      <c r="R4" s="2093"/>
      <c r="S4" s="2093"/>
      <c r="T4" s="2093"/>
      <c r="U4" s="2093"/>
      <c r="V4" s="2093"/>
      <c r="W4" s="2093"/>
      <c r="X4" s="2093"/>
      <c r="Y4" s="2093"/>
      <c r="Z4" s="2093"/>
      <c r="AA4" s="2093"/>
      <c r="AB4" s="2093"/>
      <c r="AC4" s="2093"/>
      <c r="AD4" s="2093"/>
      <c r="AE4" s="2093"/>
      <c r="AF4" s="2093"/>
      <c r="AG4" s="2093"/>
      <c r="AH4" s="453"/>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row>
    <row r="5" spans="1:256" ht="17.25">
      <c r="A5" s="453"/>
      <c r="B5" s="2093" t="s">
        <v>730</v>
      </c>
      <c r="C5" s="2093"/>
      <c r="D5" s="2093"/>
      <c r="E5" s="2093"/>
      <c r="F5" s="2093"/>
      <c r="G5" s="2093"/>
      <c r="H5" s="2093"/>
      <c r="I5" s="2093"/>
      <c r="J5" s="2093"/>
      <c r="K5" s="2093"/>
      <c r="L5" s="2093"/>
      <c r="M5" s="2093"/>
      <c r="N5" s="2093"/>
      <c r="O5" s="2093"/>
      <c r="P5" s="2093"/>
      <c r="Q5" s="2093"/>
      <c r="R5" s="2093"/>
      <c r="S5" s="2093"/>
      <c r="T5" s="2093"/>
      <c r="U5" s="2093"/>
      <c r="V5" s="2093"/>
      <c r="W5" s="2093"/>
      <c r="X5" s="2093"/>
      <c r="Y5" s="2093"/>
      <c r="Z5" s="2093"/>
      <c r="AA5" s="2093"/>
      <c r="AB5" s="2093"/>
      <c r="AC5" s="2093"/>
      <c r="AD5" s="2093"/>
      <c r="AE5" s="2093"/>
      <c r="AF5" s="2093"/>
      <c r="AG5" s="2093"/>
      <c r="AH5" s="453"/>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row>
    <row r="6" spans="1:256" ht="14.25" thickBot="1">
      <c r="A6" s="454"/>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row>
    <row r="7" spans="1:256" ht="14.25">
      <c r="A7" s="454"/>
      <c r="B7" s="2094" t="s">
        <v>62</v>
      </c>
      <c r="C7" s="2095"/>
      <c r="D7" s="2095"/>
      <c r="E7" s="2095"/>
      <c r="F7" s="2095"/>
      <c r="G7" s="2095"/>
      <c r="H7" s="2095"/>
      <c r="I7" s="2095"/>
      <c r="J7" s="2095"/>
      <c r="K7" s="2095"/>
      <c r="L7" s="2095"/>
      <c r="M7" s="2095"/>
      <c r="N7" s="2096"/>
      <c r="O7" s="2096"/>
      <c r="P7" s="2096"/>
      <c r="Q7" s="2096"/>
      <c r="R7" s="2096"/>
      <c r="S7" s="2096"/>
      <c r="T7" s="2096"/>
      <c r="U7" s="2096"/>
      <c r="V7" s="2096"/>
      <c r="W7" s="2096"/>
      <c r="X7" s="2096"/>
      <c r="Y7" s="2096"/>
      <c r="Z7" s="2096"/>
      <c r="AA7" s="2096"/>
      <c r="AB7" s="2096"/>
      <c r="AC7" s="2096"/>
      <c r="AD7" s="2096"/>
      <c r="AE7" s="2096"/>
      <c r="AF7" s="2096"/>
      <c r="AG7" s="2097"/>
      <c r="AH7" s="454"/>
    </row>
    <row r="8" spans="1:256" ht="15" thickBot="1">
      <c r="A8" s="454"/>
      <c r="B8" s="2088" t="s">
        <v>59</v>
      </c>
      <c r="C8" s="2089"/>
      <c r="D8" s="2089"/>
      <c r="E8" s="2089"/>
      <c r="F8" s="2089"/>
      <c r="G8" s="2089"/>
      <c r="H8" s="2089"/>
      <c r="I8" s="2089"/>
      <c r="J8" s="2089"/>
      <c r="K8" s="2089"/>
      <c r="L8" s="2089"/>
      <c r="M8" s="2089"/>
      <c r="N8" s="2090" t="s">
        <v>731</v>
      </c>
      <c r="O8" s="2090"/>
      <c r="P8" s="2090"/>
      <c r="Q8" s="2090"/>
      <c r="R8" s="2090"/>
      <c r="S8" s="2090"/>
      <c r="T8" s="2090"/>
      <c r="U8" s="2090"/>
      <c r="V8" s="2090"/>
      <c r="W8" s="2090"/>
      <c r="X8" s="2090"/>
      <c r="Y8" s="2090"/>
      <c r="Z8" s="2090"/>
      <c r="AA8" s="2090"/>
      <c r="AB8" s="2090"/>
      <c r="AC8" s="2090"/>
      <c r="AD8" s="2090"/>
      <c r="AE8" s="2090"/>
      <c r="AF8" s="2090"/>
      <c r="AG8" s="2091"/>
      <c r="AH8" s="454"/>
    </row>
    <row r="9" spans="1:256" ht="15" thickTop="1">
      <c r="A9" s="454"/>
      <c r="B9" s="2072" t="s">
        <v>277</v>
      </c>
      <c r="C9" s="2073"/>
      <c r="D9" s="2073"/>
      <c r="E9" s="2073"/>
      <c r="F9" s="2073"/>
      <c r="G9" s="2073"/>
      <c r="H9" s="2073"/>
      <c r="I9" s="2073"/>
      <c r="J9" s="2073"/>
      <c r="K9" s="2073"/>
      <c r="L9" s="2073"/>
      <c r="M9" s="2073"/>
      <c r="N9" s="2073" t="s">
        <v>278</v>
      </c>
      <c r="O9" s="2073"/>
      <c r="P9" s="2073"/>
      <c r="Q9" s="2073"/>
      <c r="R9" s="2073"/>
      <c r="S9" s="2073"/>
      <c r="T9" s="2073"/>
      <c r="U9" s="2073"/>
      <c r="V9" s="2073"/>
      <c r="W9" s="2073"/>
      <c r="X9" s="2073"/>
      <c r="Y9" s="2073"/>
      <c r="Z9" s="2073"/>
      <c r="AA9" s="2073"/>
      <c r="AB9" s="2073"/>
      <c r="AC9" s="2073"/>
      <c r="AD9" s="2073"/>
      <c r="AE9" s="2073"/>
      <c r="AF9" s="2073"/>
      <c r="AG9" s="2074"/>
      <c r="AH9" s="454"/>
    </row>
    <row r="10" spans="1:256">
      <c r="A10" s="454"/>
      <c r="B10" s="2075" t="s">
        <v>196</v>
      </c>
      <c r="C10" s="2076"/>
      <c r="D10" s="2076"/>
      <c r="E10" s="2076"/>
      <c r="F10" s="2076"/>
      <c r="G10" s="2076" t="s">
        <v>21</v>
      </c>
      <c r="H10" s="2076"/>
      <c r="I10" s="2076"/>
      <c r="J10" s="2076"/>
      <c r="K10" s="2076"/>
      <c r="L10" s="2076"/>
      <c r="M10" s="2076"/>
      <c r="N10" s="2077" t="s">
        <v>732</v>
      </c>
      <c r="O10" s="2078"/>
      <c r="P10" s="2078"/>
      <c r="Q10" s="2078"/>
      <c r="R10" s="2079"/>
      <c r="S10" s="2077" t="s">
        <v>733</v>
      </c>
      <c r="T10" s="2078"/>
      <c r="U10" s="2078"/>
      <c r="V10" s="2078"/>
      <c r="W10" s="2079"/>
      <c r="X10" s="2086" t="s">
        <v>734</v>
      </c>
      <c r="Y10" s="2086"/>
      <c r="Z10" s="2086"/>
      <c r="AA10" s="2086"/>
      <c r="AB10" s="2086"/>
      <c r="AC10" s="2086" t="s">
        <v>735</v>
      </c>
      <c r="AD10" s="2086"/>
      <c r="AE10" s="2086"/>
      <c r="AF10" s="2086"/>
      <c r="AG10" s="2087"/>
      <c r="AH10" s="454"/>
    </row>
    <row r="11" spans="1:256">
      <c r="A11" s="454"/>
      <c r="B11" s="2075"/>
      <c r="C11" s="2076"/>
      <c r="D11" s="2076"/>
      <c r="E11" s="2076"/>
      <c r="F11" s="2076"/>
      <c r="G11" s="2076"/>
      <c r="H11" s="2076"/>
      <c r="I11" s="2076"/>
      <c r="J11" s="2076"/>
      <c r="K11" s="2076"/>
      <c r="L11" s="2076"/>
      <c r="M11" s="2076"/>
      <c r="N11" s="2080"/>
      <c r="O11" s="2081"/>
      <c r="P11" s="2081"/>
      <c r="Q11" s="2081"/>
      <c r="R11" s="2082"/>
      <c r="S11" s="2080"/>
      <c r="T11" s="2081"/>
      <c r="U11" s="2081"/>
      <c r="V11" s="2081"/>
      <c r="W11" s="2082"/>
      <c r="X11" s="2086"/>
      <c r="Y11" s="2086"/>
      <c r="Z11" s="2086"/>
      <c r="AA11" s="2086"/>
      <c r="AB11" s="2086"/>
      <c r="AC11" s="2086"/>
      <c r="AD11" s="2086"/>
      <c r="AE11" s="2086"/>
      <c r="AF11" s="2086"/>
      <c r="AG11" s="2087"/>
      <c r="AH11" s="454"/>
    </row>
    <row r="12" spans="1:256">
      <c r="A12" s="454"/>
      <c r="B12" s="2075"/>
      <c r="C12" s="2076"/>
      <c r="D12" s="2076"/>
      <c r="E12" s="2076"/>
      <c r="F12" s="2076"/>
      <c r="G12" s="2076"/>
      <c r="H12" s="2076"/>
      <c r="I12" s="2076"/>
      <c r="J12" s="2076"/>
      <c r="K12" s="2076"/>
      <c r="L12" s="2076"/>
      <c r="M12" s="2076"/>
      <c r="N12" s="2083"/>
      <c r="O12" s="2084"/>
      <c r="P12" s="2084"/>
      <c r="Q12" s="2084"/>
      <c r="R12" s="2085"/>
      <c r="S12" s="2083"/>
      <c r="T12" s="2084"/>
      <c r="U12" s="2084"/>
      <c r="V12" s="2084"/>
      <c r="W12" s="2085"/>
      <c r="X12" s="2086"/>
      <c r="Y12" s="2086"/>
      <c r="Z12" s="2086"/>
      <c r="AA12" s="2086"/>
      <c r="AB12" s="2086"/>
      <c r="AC12" s="2086"/>
      <c r="AD12" s="2086"/>
      <c r="AE12" s="2086"/>
      <c r="AF12" s="2086"/>
      <c r="AG12" s="2087"/>
      <c r="AH12" s="454"/>
    </row>
    <row r="13" spans="1:256" ht="15" customHeight="1">
      <c r="A13" s="454"/>
      <c r="B13" s="2064"/>
      <c r="C13" s="2065"/>
      <c r="D13" s="2065"/>
      <c r="E13" s="2065"/>
      <c r="F13" s="2065"/>
      <c r="G13" s="2065"/>
      <c r="H13" s="2065"/>
      <c r="I13" s="2065"/>
      <c r="J13" s="2065"/>
      <c r="K13" s="2065"/>
      <c r="L13" s="2065"/>
      <c r="M13" s="2065"/>
      <c r="N13" s="2065"/>
      <c r="O13" s="2065"/>
      <c r="P13" s="2065"/>
      <c r="Q13" s="2065"/>
      <c r="R13" s="2065"/>
      <c r="S13" s="2065"/>
      <c r="T13" s="2065"/>
      <c r="U13" s="2065"/>
      <c r="V13" s="2065"/>
      <c r="W13" s="2065"/>
      <c r="X13" s="2065"/>
      <c r="Y13" s="2065"/>
      <c r="Z13" s="2065"/>
      <c r="AA13" s="2065"/>
      <c r="AB13" s="2065"/>
      <c r="AC13" s="2065"/>
      <c r="AD13" s="2065"/>
      <c r="AE13" s="2065"/>
      <c r="AF13" s="2065"/>
      <c r="AG13" s="2066"/>
      <c r="AH13" s="454"/>
    </row>
    <row r="14" spans="1:256" ht="15" customHeight="1">
      <c r="A14" s="454"/>
      <c r="B14" s="2064"/>
      <c r="C14" s="2065"/>
      <c r="D14" s="2065"/>
      <c r="E14" s="2065"/>
      <c r="F14" s="2065"/>
      <c r="G14" s="2065"/>
      <c r="H14" s="2065"/>
      <c r="I14" s="2065"/>
      <c r="J14" s="2065"/>
      <c r="K14" s="2065"/>
      <c r="L14" s="2065"/>
      <c r="M14" s="2065"/>
      <c r="N14" s="2065"/>
      <c r="O14" s="2065"/>
      <c r="P14" s="2065"/>
      <c r="Q14" s="2065"/>
      <c r="R14" s="2065"/>
      <c r="S14" s="2065"/>
      <c r="T14" s="2065"/>
      <c r="U14" s="2065"/>
      <c r="V14" s="2065"/>
      <c r="W14" s="2065"/>
      <c r="X14" s="2065"/>
      <c r="Y14" s="2065"/>
      <c r="Z14" s="2065"/>
      <c r="AA14" s="2065"/>
      <c r="AB14" s="2065"/>
      <c r="AC14" s="2065"/>
      <c r="AD14" s="2065"/>
      <c r="AE14" s="2065"/>
      <c r="AF14" s="2065"/>
      <c r="AG14" s="2066"/>
      <c r="AH14" s="454"/>
    </row>
    <row r="15" spans="1:256" ht="15" customHeight="1">
      <c r="A15" s="454"/>
      <c r="B15" s="2064"/>
      <c r="C15" s="2065"/>
      <c r="D15" s="2065"/>
      <c r="E15" s="2065"/>
      <c r="F15" s="2065"/>
      <c r="G15" s="2065"/>
      <c r="H15" s="2065"/>
      <c r="I15" s="2065"/>
      <c r="J15" s="2065"/>
      <c r="K15" s="2065"/>
      <c r="L15" s="2065"/>
      <c r="M15" s="2065"/>
      <c r="N15" s="2065"/>
      <c r="O15" s="2065"/>
      <c r="P15" s="2065"/>
      <c r="Q15" s="2065"/>
      <c r="R15" s="2065"/>
      <c r="S15" s="2065"/>
      <c r="T15" s="2065"/>
      <c r="U15" s="2065"/>
      <c r="V15" s="2065"/>
      <c r="W15" s="2065"/>
      <c r="X15" s="2065"/>
      <c r="Y15" s="2065"/>
      <c r="Z15" s="2065"/>
      <c r="AA15" s="2065"/>
      <c r="AB15" s="2065"/>
      <c r="AC15" s="2065"/>
      <c r="AD15" s="2065"/>
      <c r="AE15" s="2065"/>
      <c r="AF15" s="2065"/>
      <c r="AG15" s="2066"/>
      <c r="AH15" s="454"/>
    </row>
    <row r="16" spans="1:256" ht="15" customHeight="1">
      <c r="A16" s="454"/>
      <c r="B16" s="2064"/>
      <c r="C16" s="2065"/>
      <c r="D16" s="2065"/>
      <c r="E16" s="2065"/>
      <c r="F16" s="2065"/>
      <c r="G16" s="2065"/>
      <c r="H16" s="2065"/>
      <c r="I16" s="2065"/>
      <c r="J16" s="2065"/>
      <c r="K16" s="2065"/>
      <c r="L16" s="2065"/>
      <c r="M16" s="2065"/>
      <c r="N16" s="2068"/>
      <c r="O16" s="2069"/>
      <c r="P16" s="2069"/>
      <c r="Q16" s="2069"/>
      <c r="R16" s="2070"/>
      <c r="S16" s="2068"/>
      <c r="T16" s="2069"/>
      <c r="U16" s="2069"/>
      <c r="V16" s="2069"/>
      <c r="W16" s="2070"/>
      <c r="X16" s="2068"/>
      <c r="Y16" s="2069"/>
      <c r="Z16" s="2069"/>
      <c r="AA16" s="2069"/>
      <c r="AB16" s="2070"/>
      <c r="AC16" s="2068"/>
      <c r="AD16" s="2069"/>
      <c r="AE16" s="2069"/>
      <c r="AF16" s="2069"/>
      <c r="AG16" s="2071"/>
      <c r="AH16" s="454"/>
    </row>
    <row r="17" spans="1:34" ht="15" customHeight="1">
      <c r="A17" s="454"/>
      <c r="B17" s="2064"/>
      <c r="C17" s="2065"/>
      <c r="D17" s="2065"/>
      <c r="E17" s="2065"/>
      <c r="F17" s="2065"/>
      <c r="G17" s="2065"/>
      <c r="H17" s="2065"/>
      <c r="I17" s="2065"/>
      <c r="J17" s="2065"/>
      <c r="K17" s="2065"/>
      <c r="L17" s="2065"/>
      <c r="M17" s="2065"/>
      <c r="N17" s="2068"/>
      <c r="O17" s="2069"/>
      <c r="P17" s="2069"/>
      <c r="Q17" s="2069"/>
      <c r="R17" s="2070"/>
      <c r="S17" s="2068"/>
      <c r="T17" s="2069"/>
      <c r="U17" s="2069"/>
      <c r="V17" s="2069"/>
      <c r="W17" s="2070"/>
      <c r="X17" s="2068"/>
      <c r="Y17" s="2069"/>
      <c r="Z17" s="2069"/>
      <c r="AA17" s="2069"/>
      <c r="AB17" s="2070"/>
      <c r="AC17" s="2068"/>
      <c r="AD17" s="2069"/>
      <c r="AE17" s="2069"/>
      <c r="AF17" s="2069"/>
      <c r="AG17" s="2071"/>
      <c r="AH17" s="454"/>
    </row>
    <row r="18" spans="1:34" ht="15" customHeight="1">
      <c r="A18" s="454"/>
      <c r="B18" s="2064"/>
      <c r="C18" s="2065"/>
      <c r="D18" s="2065"/>
      <c r="E18" s="2065"/>
      <c r="F18" s="2065"/>
      <c r="G18" s="2065"/>
      <c r="H18" s="2065"/>
      <c r="I18" s="2065"/>
      <c r="J18" s="2065"/>
      <c r="K18" s="2065"/>
      <c r="L18" s="2065"/>
      <c r="M18" s="2065"/>
      <c r="N18" s="2068"/>
      <c r="O18" s="2069"/>
      <c r="P18" s="2069"/>
      <c r="Q18" s="2069"/>
      <c r="R18" s="2070"/>
      <c r="S18" s="2068"/>
      <c r="T18" s="2069"/>
      <c r="U18" s="2069"/>
      <c r="V18" s="2069"/>
      <c r="W18" s="2070"/>
      <c r="X18" s="2068"/>
      <c r="Y18" s="2069"/>
      <c r="Z18" s="2069"/>
      <c r="AA18" s="2069"/>
      <c r="AB18" s="2070"/>
      <c r="AC18" s="2068"/>
      <c r="AD18" s="2069"/>
      <c r="AE18" s="2069"/>
      <c r="AF18" s="2069"/>
      <c r="AG18" s="2071"/>
      <c r="AH18" s="454"/>
    </row>
    <row r="19" spans="1:34" ht="15" customHeight="1">
      <c r="A19" s="454"/>
      <c r="B19" s="2064"/>
      <c r="C19" s="2065"/>
      <c r="D19" s="2065"/>
      <c r="E19" s="2065"/>
      <c r="F19" s="2065"/>
      <c r="G19" s="2065"/>
      <c r="H19" s="2065"/>
      <c r="I19" s="2065"/>
      <c r="J19" s="2065"/>
      <c r="K19" s="2065"/>
      <c r="L19" s="2065"/>
      <c r="M19" s="2065"/>
      <c r="N19" s="2068"/>
      <c r="O19" s="2069"/>
      <c r="P19" s="2069"/>
      <c r="Q19" s="2069"/>
      <c r="R19" s="2070"/>
      <c r="S19" s="2068"/>
      <c r="T19" s="2069"/>
      <c r="U19" s="2069"/>
      <c r="V19" s="2069"/>
      <c r="W19" s="2070"/>
      <c r="X19" s="2068"/>
      <c r="Y19" s="2069"/>
      <c r="Z19" s="2069"/>
      <c r="AA19" s="2069"/>
      <c r="AB19" s="2070"/>
      <c r="AC19" s="2068"/>
      <c r="AD19" s="2069"/>
      <c r="AE19" s="2069"/>
      <c r="AF19" s="2069"/>
      <c r="AG19" s="2071"/>
      <c r="AH19" s="454"/>
    </row>
    <row r="20" spans="1:34" ht="15" customHeight="1">
      <c r="A20" s="454"/>
      <c r="B20" s="2064"/>
      <c r="C20" s="2065"/>
      <c r="D20" s="2065"/>
      <c r="E20" s="2065"/>
      <c r="F20" s="2065"/>
      <c r="G20" s="2065"/>
      <c r="H20" s="2065"/>
      <c r="I20" s="2065"/>
      <c r="J20" s="2065"/>
      <c r="K20" s="2065"/>
      <c r="L20" s="2065"/>
      <c r="M20" s="2065"/>
      <c r="N20" s="2068"/>
      <c r="O20" s="2069"/>
      <c r="P20" s="2069"/>
      <c r="Q20" s="2069"/>
      <c r="R20" s="2070"/>
      <c r="S20" s="2068"/>
      <c r="T20" s="2069"/>
      <c r="U20" s="2069"/>
      <c r="V20" s="2069"/>
      <c r="W20" s="2070"/>
      <c r="X20" s="2068"/>
      <c r="Y20" s="2069"/>
      <c r="Z20" s="2069"/>
      <c r="AA20" s="2069"/>
      <c r="AB20" s="2070"/>
      <c r="AC20" s="2068"/>
      <c r="AD20" s="2069"/>
      <c r="AE20" s="2069"/>
      <c r="AF20" s="2069"/>
      <c r="AG20" s="2071"/>
      <c r="AH20" s="454"/>
    </row>
    <row r="21" spans="1:34" ht="15" customHeight="1">
      <c r="A21" s="454"/>
      <c r="B21" s="2064"/>
      <c r="C21" s="2065"/>
      <c r="D21" s="2065"/>
      <c r="E21" s="2065"/>
      <c r="F21" s="2065"/>
      <c r="G21" s="2065"/>
      <c r="H21" s="2065"/>
      <c r="I21" s="2065"/>
      <c r="J21" s="2065"/>
      <c r="K21" s="2065"/>
      <c r="L21" s="2065"/>
      <c r="M21" s="2065"/>
      <c r="N21" s="2068"/>
      <c r="O21" s="2069"/>
      <c r="P21" s="2069"/>
      <c r="Q21" s="2069"/>
      <c r="R21" s="2070"/>
      <c r="S21" s="2068"/>
      <c r="T21" s="2069"/>
      <c r="U21" s="2069"/>
      <c r="V21" s="2069"/>
      <c r="W21" s="2070"/>
      <c r="X21" s="2068"/>
      <c r="Y21" s="2069"/>
      <c r="Z21" s="2069"/>
      <c r="AA21" s="2069"/>
      <c r="AB21" s="2070"/>
      <c r="AC21" s="2068"/>
      <c r="AD21" s="2069"/>
      <c r="AE21" s="2069"/>
      <c r="AF21" s="2069"/>
      <c r="AG21" s="2071"/>
      <c r="AH21" s="454"/>
    </row>
    <row r="22" spans="1:34" ht="15" customHeight="1">
      <c r="A22" s="454"/>
      <c r="B22" s="2064"/>
      <c r="C22" s="2065"/>
      <c r="D22" s="2065"/>
      <c r="E22" s="2065"/>
      <c r="F22" s="2065"/>
      <c r="G22" s="2065"/>
      <c r="H22" s="2065"/>
      <c r="I22" s="2065"/>
      <c r="J22" s="2065"/>
      <c r="K22" s="2065"/>
      <c r="L22" s="2065"/>
      <c r="M22" s="2065"/>
      <c r="N22" s="2065"/>
      <c r="O22" s="2065"/>
      <c r="P22" s="2065"/>
      <c r="Q22" s="2065"/>
      <c r="R22" s="2065"/>
      <c r="S22" s="2065"/>
      <c r="T22" s="2065"/>
      <c r="U22" s="2065"/>
      <c r="V22" s="2065"/>
      <c r="W22" s="2065"/>
      <c r="X22" s="2065"/>
      <c r="Y22" s="2065"/>
      <c r="Z22" s="2065"/>
      <c r="AA22" s="2065"/>
      <c r="AB22" s="2065"/>
      <c r="AC22" s="2065"/>
      <c r="AD22" s="2065"/>
      <c r="AE22" s="2065"/>
      <c r="AF22" s="2065"/>
      <c r="AG22" s="2066"/>
      <c r="AH22" s="454"/>
    </row>
    <row r="23" spans="1:34" ht="15" customHeight="1">
      <c r="A23" s="454"/>
      <c r="B23" s="2064"/>
      <c r="C23" s="2065"/>
      <c r="D23" s="2065"/>
      <c r="E23" s="2065"/>
      <c r="F23" s="2065"/>
      <c r="G23" s="2065"/>
      <c r="H23" s="2065"/>
      <c r="I23" s="2065"/>
      <c r="J23" s="2065"/>
      <c r="K23" s="2065"/>
      <c r="L23" s="2065"/>
      <c r="M23" s="2065"/>
      <c r="N23" s="2065"/>
      <c r="O23" s="2065"/>
      <c r="P23" s="2065"/>
      <c r="Q23" s="2065"/>
      <c r="R23" s="2065"/>
      <c r="S23" s="2065"/>
      <c r="T23" s="2065"/>
      <c r="U23" s="2065"/>
      <c r="V23" s="2065"/>
      <c r="W23" s="2065"/>
      <c r="X23" s="2065"/>
      <c r="Y23" s="2065"/>
      <c r="Z23" s="2065"/>
      <c r="AA23" s="2065"/>
      <c r="AB23" s="2065"/>
      <c r="AC23" s="2065"/>
      <c r="AD23" s="2065"/>
      <c r="AE23" s="2065"/>
      <c r="AF23" s="2065"/>
      <c r="AG23" s="2066"/>
      <c r="AH23" s="454"/>
    </row>
    <row r="24" spans="1:34" ht="15" customHeight="1" thickBot="1">
      <c r="A24" s="454"/>
      <c r="B24" s="2067"/>
      <c r="C24" s="2062"/>
      <c r="D24" s="2062"/>
      <c r="E24" s="2062"/>
      <c r="F24" s="2062"/>
      <c r="G24" s="2062"/>
      <c r="H24" s="2062"/>
      <c r="I24" s="2062"/>
      <c r="J24" s="2062"/>
      <c r="K24" s="2062"/>
      <c r="L24" s="2062"/>
      <c r="M24" s="2062"/>
      <c r="N24" s="2062"/>
      <c r="O24" s="2062"/>
      <c r="P24" s="2062"/>
      <c r="Q24" s="2062"/>
      <c r="R24" s="2062"/>
      <c r="S24" s="2062"/>
      <c r="T24" s="2062"/>
      <c r="U24" s="2062"/>
      <c r="V24" s="2062"/>
      <c r="W24" s="2062"/>
      <c r="X24" s="2062"/>
      <c r="Y24" s="2062"/>
      <c r="Z24" s="2062"/>
      <c r="AA24" s="2062"/>
      <c r="AB24" s="2062"/>
      <c r="AC24" s="2062"/>
      <c r="AD24" s="2062"/>
      <c r="AE24" s="2062"/>
      <c r="AF24" s="2062"/>
      <c r="AG24" s="2063"/>
      <c r="AH24" s="454"/>
    </row>
    <row r="25" spans="1:34" ht="15" thickBot="1">
      <c r="A25" s="454"/>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4"/>
    </row>
    <row r="26" spans="1:34">
      <c r="A26" s="454"/>
      <c r="B26" s="2034" t="s">
        <v>736</v>
      </c>
      <c r="C26" s="2035"/>
      <c r="D26" s="2035"/>
      <c r="E26" s="2035"/>
      <c r="F26" s="2035"/>
      <c r="G26" s="2035"/>
      <c r="H26" s="2035"/>
      <c r="I26" s="2035"/>
      <c r="J26" s="2035"/>
      <c r="K26" s="2035"/>
      <c r="L26" s="2035"/>
      <c r="M26" s="2035"/>
      <c r="N26" s="2035"/>
      <c r="O26" s="2035"/>
      <c r="P26" s="2035"/>
      <c r="Q26" s="2035"/>
      <c r="R26" s="2038" t="s">
        <v>737</v>
      </c>
      <c r="S26" s="2038"/>
      <c r="T26" s="2038"/>
      <c r="U26" s="2038"/>
      <c r="V26" s="2038"/>
      <c r="W26" s="2038"/>
      <c r="X26" s="2038"/>
      <c r="Y26" s="2038"/>
      <c r="Z26" s="2038"/>
      <c r="AA26" s="2038"/>
      <c r="AB26" s="2038"/>
      <c r="AC26" s="2038"/>
      <c r="AD26" s="2038"/>
      <c r="AE26" s="2038"/>
      <c r="AF26" s="2038"/>
      <c r="AG26" s="2039"/>
      <c r="AH26" s="454"/>
    </row>
    <row r="27" spans="1:34" ht="14.25" thickBot="1">
      <c r="A27" s="454"/>
      <c r="B27" s="2036"/>
      <c r="C27" s="2037"/>
      <c r="D27" s="2037"/>
      <c r="E27" s="2037"/>
      <c r="F27" s="2037"/>
      <c r="G27" s="2037"/>
      <c r="H27" s="2037"/>
      <c r="I27" s="2037"/>
      <c r="J27" s="2037"/>
      <c r="K27" s="2037"/>
      <c r="L27" s="2037"/>
      <c r="M27" s="2037"/>
      <c r="N27" s="2037"/>
      <c r="O27" s="2037"/>
      <c r="P27" s="2037"/>
      <c r="Q27" s="2037"/>
      <c r="R27" s="2040"/>
      <c r="S27" s="2040"/>
      <c r="T27" s="2040"/>
      <c r="U27" s="2040"/>
      <c r="V27" s="2040"/>
      <c r="W27" s="2040"/>
      <c r="X27" s="2040"/>
      <c r="Y27" s="2040"/>
      <c r="Z27" s="2040"/>
      <c r="AA27" s="2040"/>
      <c r="AB27" s="2040"/>
      <c r="AC27" s="2040"/>
      <c r="AD27" s="2040"/>
      <c r="AE27" s="2040"/>
      <c r="AF27" s="2040"/>
      <c r="AG27" s="2041"/>
      <c r="AH27" s="454"/>
    </row>
    <row r="28" spans="1:34" ht="15" thickBot="1">
      <c r="A28" s="454"/>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4"/>
    </row>
    <row r="29" spans="1:34" ht="14.25">
      <c r="A29" s="454"/>
      <c r="B29" s="2042" t="s">
        <v>738</v>
      </c>
      <c r="C29" s="2043"/>
      <c r="D29" s="2043"/>
      <c r="E29" s="2043"/>
      <c r="F29" s="2043"/>
      <c r="G29" s="2043"/>
      <c r="H29" s="2043"/>
      <c r="I29" s="2044"/>
      <c r="J29" s="2043" t="s">
        <v>279</v>
      </c>
      <c r="K29" s="2043"/>
      <c r="L29" s="2043"/>
      <c r="M29" s="2043"/>
      <c r="N29" s="2043"/>
      <c r="O29" s="2043"/>
      <c r="P29" s="2043"/>
      <c r="Q29" s="2043"/>
      <c r="R29" s="2048"/>
      <c r="S29" s="2048"/>
      <c r="T29" s="2048"/>
      <c r="U29" s="2048"/>
      <c r="V29" s="2048"/>
      <c r="W29" s="2048"/>
      <c r="X29" s="2048"/>
      <c r="Y29" s="2048"/>
      <c r="Z29" s="2048"/>
      <c r="AA29" s="2048"/>
      <c r="AB29" s="2048"/>
      <c r="AC29" s="2048"/>
      <c r="AD29" s="2048"/>
      <c r="AE29" s="2048"/>
      <c r="AF29" s="2048"/>
      <c r="AG29" s="2049"/>
      <c r="AH29" s="454"/>
    </row>
    <row r="30" spans="1:34">
      <c r="A30" s="454"/>
      <c r="B30" s="2045"/>
      <c r="C30" s="2046"/>
      <c r="D30" s="2046"/>
      <c r="E30" s="2046"/>
      <c r="F30" s="2046"/>
      <c r="G30" s="2046"/>
      <c r="H30" s="2046"/>
      <c r="I30" s="2047"/>
      <c r="J30" s="2046"/>
      <c r="K30" s="2046"/>
      <c r="L30" s="2046"/>
      <c r="M30" s="2046"/>
      <c r="N30" s="2046"/>
      <c r="O30" s="2046"/>
      <c r="P30" s="2046"/>
      <c r="Q30" s="2047"/>
      <c r="R30" s="2050" t="s">
        <v>739</v>
      </c>
      <c r="S30" s="2051"/>
      <c r="T30" s="2051"/>
      <c r="U30" s="2051"/>
      <c r="V30" s="2051"/>
      <c r="W30" s="2051"/>
      <c r="X30" s="2051"/>
      <c r="Y30" s="2051"/>
      <c r="Z30" s="2051"/>
      <c r="AA30" s="2051"/>
      <c r="AB30" s="2051"/>
      <c r="AC30" s="2051"/>
      <c r="AD30" s="2051"/>
      <c r="AE30" s="2051"/>
      <c r="AF30" s="2051"/>
      <c r="AG30" s="2052"/>
      <c r="AH30" s="454"/>
    </row>
    <row r="31" spans="1:34" ht="15" thickBot="1">
      <c r="A31" s="454"/>
      <c r="B31" s="2053"/>
      <c r="C31" s="2054"/>
      <c r="D31" s="2054"/>
      <c r="E31" s="2054"/>
      <c r="F31" s="2054"/>
      <c r="G31" s="2054"/>
      <c r="H31" s="2054"/>
      <c r="I31" s="2055"/>
      <c r="J31" s="2056"/>
      <c r="K31" s="2056"/>
      <c r="L31" s="2056"/>
      <c r="M31" s="2056"/>
      <c r="N31" s="2056"/>
      <c r="O31" s="2056"/>
      <c r="P31" s="2056"/>
      <c r="Q31" s="2057"/>
      <c r="R31" s="2058"/>
      <c r="S31" s="2056"/>
      <c r="T31" s="2056"/>
      <c r="U31" s="2056"/>
      <c r="V31" s="2056"/>
      <c r="W31" s="2056"/>
      <c r="X31" s="2056"/>
      <c r="Y31" s="2056"/>
      <c r="Z31" s="2056"/>
      <c r="AA31" s="2056"/>
      <c r="AB31" s="2056"/>
      <c r="AC31" s="2056"/>
      <c r="AD31" s="2056"/>
      <c r="AE31" s="2056"/>
      <c r="AF31" s="2056"/>
      <c r="AG31" s="2059"/>
      <c r="AH31" s="454"/>
    </row>
    <row r="32" spans="1:34">
      <c r="A32" s="454"/>
      <c r="B32" s="2060" t="s">
        <v>740</v>
      </c>
      <c r="C32" s="2060"/>
      <c r="D32" s="2060"/>
      <c r="E32" s="2060"/>
      <c r="F32" s="2060"/>
      <c r="G32" s="2060"/>
      <c r="H32" s="2060"/>
      <c r="I32" s="2060"/>
      <c r="J32" s="2060"/>
      <c r="K32" s="2060"/>
      <c r="L32" s="2060"/>
      <c r="M32" s="2060"/>
      <c r="N32" s="2060"/>
      <c r="O32" s="2060"/>
      <c r="P32" s="2060"/>
      <c r="Q32" s="2060"/>
      <c r="R32" s="2060"/>
      <c r="S32" s="2060"/>
      <c r="T32" s="2060"/>
      <c r="U32" s="2060"/>
      <c r="V32" s="2060"/>
      <c r="W32" s="2060"/>
      <c r="X32" s="2060"/>
      <c r="Y32" s="2060"/>
      <c r="Z32" s="2060"/>
      <c r="AA32" s="2060"/>
      <c r="AB32" s="2060"/>
      <c r="AC32" s="2060"/>
      <c r="AD32" s="2060"/>
      <c r="AE32" s="2060"/>
      <c r="AF32" s="2060"/>
      <c r="AG32" s="2060"/>
      <c r="AH32" s="454"/>
    </row>
    <row r="33" spans="1:34">
      <c r="A33" s="454"/>
      <c r="B33" s="2061"/>
      <c r="C33" s="2061"/>
      <c r="D33" s="2061"/>
      <c r="E33" s="2061"/>
      <c r="F33" s="2061"/>
      <c r="G33" s="2061"/>
      <c r="H33" s="2061"/>
      <c r="I33" s="2061"/>
      <c r="J33" s="2061"/>
      <c r="K33" s="2061"/>
      <c r="L33" s="2061"/>
      <c r="M33" s="2061"/>
      <c r="N33" s="2061"/>
      <c r="O33" s="2061"/>
      <c r="P33" s="2061"/>
      <c r="Q33" s="2061"/>
      <c r="R33" s="2061"/>
      <c r="S33" s="2061"/>
      <c r="T33" s="2061"/>
      <c r="U33" s="2061"/>
      <c r="V33" s="2061"/>
      <c r="W33" s="2061"/>
      <c r="X33" s="2061"/>
      <c r="Y33" s="2061"/>
      <c r="Z33" s="2061"/>
      <c r="AA33" s="2061"/>
      <c r="AB33" s="2061"/>
      <c r="AC33" s="2061"/>
      <c r="AD33" s="2061"/>
      <c r="AE33" s="2061"/>
      <c r="AF33" s="2061"/>
      <c r="AG33" s="2061"/>
      <c r="AH33" s="454"/>
    </row>
    <row r="34" spans="1:34">
      <c r="A34" s="454"/>
      <c r="B34" s="2061" t="s">
        <v>741</v>
      </c>
      <c r="C34" s="2061"/>
      <c r="D34" s="2061"/>
      <c r="E34" s="2061"/>
      <c r="F34" s="2061"/>
      <c r="G34" s="2061"/>
      <c r="H34" s="2061"/>
      <c r="I34" s="2061"/>
      <c r="J34" s="2061"/>
      <c r="K34" s="2061"/>
      <c r="L34" s="2061"/>
      <c r="M34" s="2061"/>
      <c r="N34" s="2061"/>
      <c r="O34" s="2061"/>
      <c r="P34" s="2061"/>
      <c r="Q34" s="2061"/>
      <c r="R34" s="2061"/>
      <c r="S34" s="2061"/>
      <c r="T34" s="2061"/>
      <c r="U34" s="2061"/>
      <c r="V34" s="2061"/>
      <c r="W34" s="2061"/>
      <c r="X34" s="2061"/>
      <c r="Y34" s="2061"/>
      <c r="Z34" s="2061"/>
      <c r="AA34" s="2061"/>
      <c r="AB34" s="2061"/>
      <c r="AC34" s="2061"/>
      <c r="AD34" s="2061"/>
      <c r="AE34" s="2061"/>
      <c r="AF34" s="2061"/>
      <c r="AG34" s="2061"/>
      <c r="AH34" s="454"/>
    </row>
    <row r="35" spans="1:34">
      <c r="A35" s="454"/>
      <c r="B35" s="2061"/>
      <c r="C35" s="2061"/>
      <c r="D35" s="2061"/>
      <c r="E35" s="2061"/>
      <c r="F35" s="2061"/>
      <c r="G35" s="2061"/>
      <c r="H35" s="2061"/>
      <c r="I35" s="2061"/>
      <c r="J35" s="2061"/>
      <c r="K35" s="2061"/>
      <c r="L35" s="2061"/>
      <c r="M35" s="2061"/>
      <c r="N35" s="2061"/>
      <c r="O35" s="2061"/>
      <c r="P35" s="2061"/>
      <c r="Q35" s="2061"/>
      <c r="R35" s="2061"/>
      <c r="S35" s="2061"/>
      <c r="T35" s="2061"/>
      <c r="U35" s="2061"/>
      <c r="V35" s="2061"/>
      <c r="W35" s="2061"/>
      <c r="X35" s="2061"/>
      <c r="Y35" s="2061"/>
      <c r="Z35" s="2061"/>
      <c r="AA35" s="2061"/>
      <c r="AB35" s="2061"/>
      <c r="AC35" s="2061"/>
      <c r="AD35" s="2061"/>
      <c r="AE35" s="2061"/>
      <c r="AF35" s="2061"/>
      <c r="AG35" s="2061"/>
      <c r="AH35" s="454"/>
    </row>
    <row r="36" spans="1:34" ht="14.25">
      <c r="A36" s="454"/>
      <c r="B36" s="456"/>
      <c r="C36" s="456"/>
      <c r="D36" s="456"/>
      <c r="E36" s="456"/>
      <c r="F36" s="456"/>
      <c r="G36" s="457"/>
      <c r="H36" s="457"/>
      <c r="I36" s="457"/>
      <c r="J36" s="457"/>
      <c r="K36" s="457"/>
      <c r="L36" s="457"/>
      <c r="M36" s="457"/>
      <c r="N36" s="456"/>
      <c r="O36" s="456"/>
      <c r="P36" s="456"/>
      <c r="Q36" s="456"/>
      <c r="R36" s="456"/>
      <c r="S36" s="456"/>
      <c r="T36" s="456"/>
      <c r="U36" s="456"/>
      <c r="V36" s="456"/>
      <c r="W36" s="456"/>
      <c r="X36" s="456"/>
      <c r="Y36" s="456"/>
      <c r="Z36" s="456"/>
      <c r="AA36" s="456"/>
      <c r="AB36" s="456"/>
      <c r="AC36" s="456"/>
      <c r="AD36" s="456"/>
      <c r="AE36" s="456"/>
      <c r="AF36" s="456"/>
      <c r="AG36" s="456"/>
      <c r="AH36" s="454"/>
    </row>
    <row r="37" spans="1:34" ht="13.5" customHeight="1">
      <c r="A37" s="454"/>
      <c r="B37" s="2033" t="s">
        <v>1165</v>
      </c>
      <c r="C37" s="2033"/>
      <c r="D37" s="2033"/>
      <c r="E37" s="2033"/>
      <c r="F37" s="2033"/>
      <c r="G37" s="2033"/>
      <c r="H37" s="2033"/>
      <c r="I37" s="2033"/>
      <c r="J37" s="2033"/>
      <c r="K37" s="2033"/>
      <c r="L37" s="2033"/>
      <c r="M37" s="2033"/>
      <c r="N37" s="2033"/>
      <c r="O37" s="2033"/>
      <c r="P37" s="2033"/>
      <c r="Q37" s="2033"/>
      <c r="R37" s="2033"/>
      <c r="S37" s="2033"/>
      <c r="T37" s="2033"/>
      <c r="U37" s="2033"/>
      <c r="V37" s="2033"/>
      <c r="W37" s="2033"/>
      <c r="X37" s="2033"/>
      <c r="Y37" s="2033"/>
      <c r="Z37" s="2033"/>
      <c r="AA37" s="2033"/>
      <c r="AB37" s="2033"/>
      <c r="AC37" s="2033"/>
      <c r="AD37" s="2033"/>
      <c r="AE37" s="2033"/>
      <c r="AF37" s="2033"/>
      <c r="AG37" s="2033"/>
      <c r="AH37" s="454"/>
    </row>
    <row r="38" spans="1:34">
      <c r="A38" s="454"/>
      <c r="B38" s="2033"/>
      <c r="C38" s="2033"/>
      <c r="D38" s="2033"/>
      <c r="E38" s="2033"/>
      <c r="F38" s="2033"/>
      <c r="G38" s="2033"/>
      <c r="H38" s="2033"/>
      <c r="I38" s="2033"/>
      <c r="J38" s="2033"/>
      <c r="K38" s="2033"/>
      <c r="L38" s="2033"/>
      <c r="M38" s="2033"/>
      <c r="N38" s="2033"/>
      <c r="O38" s="2033"/>
      <c r="P38" s="2033"/>
      <c r="Q38" s="2033"/>
      <c r="R38" s="2033"/>
      <c r="S38" s="2033"/>
      <c r="T38" s="2033"/>
      <c r="U38" s="2033"/>
      <c r="V38" s="2033"/>
      <c r="W38" s="2033"/>
      <c r="X38" s="2033"/>
      <c r="Y38" s="2033"/>
      <c r="Z38" s="2033"/>
      <c r="AA38" s="2033"/>
      <c r="AB38" s="2033"/>
      <c r="AC38" s="2033"/>
      <c r="AD38" s="2033"/>
      <c r="AE38" s="2033"/>
      <c r="AF38" s="2033"/>
      <c r="AG38" s="2033"/>
      <c r="AH38" s="454"/>
    </row>
    <row r="39" spans="1:34">
      <c r="A39" s="454"/>
      <c r="B39" s="2033"/>
      <c r="C39" s="2033"/>
      <c r="D39" s="2033"/>
      <c r="E39" s="2033"/>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454"/>
    </row>
    <row r="40" spans="1:34">
      <c r="A40" s="454"/>
      <c r="B40" s="2033"/>
      <c r="C40" s="2033"/>
      <c r="D40" s="2033"/>
      <c r="E40" s="2033"/>
      <c r="F40" s="2033"/>
      <c r="G40" s="2033"/>
      <c r="H40" s="2033"/>
      <c r="I40" s="2033"/>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454"/>
    </row>
    <row r="41" spans="1:34">
      <c r="A41" s="454"/>
      <c r="B41" s="2033"/>
      <c r="C41" s="2033"/>
      <c r="D41" s="2033"/>
      <c r="E41" s="2033"/>
      <c r="F41" s="2033"/>
      <c r="G41" s="2033"/>
      <c r="H41" s="2033"/>
      <c r="I41" s="2033"/>
      <c r="J41" s="2033"/>
      <c r="K41" s="2033"/>
      <c r="L41" s="2033"/>
      <c r="M41" s="2033"/>
      <c r="N41" s="2033"/>
      <c r="O41" s="2033"/>
      <c r="P41" s="2033"/>
      <c r="Q41" s="2033"/>
      <c r="R41" s="2033"/>
      <c r="S41" s="2033"/>
      <c r="T41" s="2033"/>
      <c r="U41" s="2033"/>
      <c r="V41" s="2033"/>
      <c r="W41" s="2033"/>
      <c r="X41" s="2033"/>
      <c r="Y41" s="2033"/>
      <c r="Z41" s="2033"/>
      <c r="AA41" s="2033"/>
      <c r="AB41" s="2033"/>
      <c r="AC41" s="2033"/>
      <c r="AD41" s="2033"/>
      <c r="AE41" s="2033"/>
      <c r="AF41" s="2033"/>
      <c r="AG41" s="2033"/>
      <c r="AH41" s="454"/>
    </row>
    <row r="42" spans="1:34">
      <c r="A42" s="454"/>
      <c r="B42" s="2033"/>
      <c r="C42" s="2033"/>
      <c r="D42" s="2033"/>
      <c r="E42" s="2033"/>
      <c r="F42" s="2033"/>
      <c r="G42" s="2033"/>
      <c r="H42" s="2033"/>
      <c r="I42" s="2033"/>
      <c r="J42" s="2033"/>
      <c r="K42" s="2033"/>
      <c r="L42" s="2033"/>
      <c r="M42" s="2033"/>
      <c r="N42" s="2033"/>
      <c r="O42" s="2033"/>
      <c r="P42" s="2033"/>
      <c r="Q42" s="2033"/>
      <c r="R42" s="2033"/>
      <c r="S42" s="2033"/>
      <c r="T42" s="2033"/>
      <c r="U42" s="2033"/>
      <c r="V42" s="2033"/>
      <c r="W42" s="2033"/>
      <c r="X42" s="2033"/>
      <c r="Y42" s="2033"/>
      <c r="Z42" s="2033"/>
      <c r="AA42" s="2033"/>
      <c r="AB42" s="2033"/>
      <c r="AC42" s="2033"/>
      <c r="AD42" s="2033"/>
      <c r="AE42" s="2033"/>
      <c r="AF42" s="2033"/>
      <c r="AG42" s="2033"/>
      <c r="AH42" s="454"/>
    </row>
    <row r="43" spans="1:34">
      <c r="A43" s="454"/>
      <c r="B43" s="2033"/>
      <c r="C43" s="2033"/>
      <c r="D43" s="2033"/>
      <c r="E43" s="2033"/>
      <c r="F43" s="2033"/>
      <c r="G43" s="2033"/>
      <c r="H43" s="2033"/>
      <c r="I43" s="2033"/>
      <c r="J43" s="2033"/>
      <c r="K43" s="2033"/>
      <c r="L43" s="2033"/>
      <c r="M43" s="2033"/>
      <c r="N43" s="2033"/>
      <c r="O43" s="2033"/>
      <c r="P43" s="2033"/>
      <c r="Q43" s="2033"/>
      <c r="R43" s="2033"/>
      <c r="S43" s="2033"/>
      <c r="T43" s="2033"/>
      <c r="U43" s="2033"/>
      <c r="V43" s="2033"/>
      <c r="W43" s="2033"/>
      <c r="X43" s="2033"/>
      <c r="Y43" s="2033"/>
      <c r="Z43" s="2033"/>
      <c r="AA43" s="2033"/>
      <c r="AB43" s="2033"/>
      <c r="AC43" s="2033"/>
      <c r="AD43" s="2033"/>
      <c r="AE43" s="2033"/>
      <c r="AF43" s="2033"/>
      <c r="AG43" s="2033"/>
      <c r="AH43" s="454"/>
    </row>
    <row r="44" spans="1:34">
      <c r="A44" s="454"/>
      <c r="B44" s="2033"/>
      <c r="C44" s="2033"/>
      <c r="D44" s="2033"/>
      <c r="E44" s="2033"/>
      <c r="F44" s="2033"/>
      <c r="G44" s="2033"/>
      <c r="H44" s="2033"/>
      <c r="I44" s="2033"/>
      <c r="J44" s="2033"/>
      <c r="K44" s="2033"/>
      <c r="L44" s="2033"/>
      <c r="M44" s="2033"/>
      <c r="N44" s="2033"/>
      <c r="O44" s="2033"/>
      <c r="P44" s="2033"/>
      <c r="Q44" s="2033"/>
      <c r="R44" s="2033"/>
      <c r="S44" s="2033"/>
      <c r="T44" s="2033"/>
      <c r="U44" s="2033"/>
      <c r="V44" s="2033"/>
      <c r="W44" s="2033"/>
      <c r="X44" s="2033"/>
      <c r="Y44" s="2033"/>
      <c r="Z44" s="2033"/>
      <c r="AA44" s="2033"/>
      <c r="AB44" s="2033"/>
      <c r="AC44" s="2033"/>
      <c r="AD44" s="2033"/>
      <c r="AE44" s="2033"/>
      <c r="AF44" s="2033"/>
      <c r="AG44" s="2033"/>
      <c r="AH44" s="454"/>
    </row>
    <row r="45" spans="1:34">
      <c r="A45" s="454"/>
      <c r="B45" s="2033"/>
      <c r="C45" s="2033"/>
      <c r="D45" s="2033"/>
      <c r="E45" s="2033"/>
      <c r="F45" s="2033"/>
      <c r="G45" s="2033"/>
      <c r="H45" s="2033"/>
      <c r="I45" s="2033"/>
      <c r="J45" s="2033"/>
      <c r="K45" s="2033"/>
      <c r="L45" s="2033"/>
      <c r="M45" s="2033"/>
      <c r="N45" s="2033"/>
      <c r="O45" s="2033"/>
      <c r="P45" s="2033"/>
      <c r="Q45" s="2033"/>
      <c r="R45" s="2033"/>
      <c r="S45" s="2033"/>
      <c r="T45" s="2033"/>
      <c r="U45" s="2033"/>
      <c r="V45" s="2033"/>
      <c r="W45" s="2033"/>
      <c r="X45" s="2033"/>
      <c r="Y45" s="2033"/>
      <c r="Z45" s="2033"/>
      <c r="AA45" s="2033"/>
      <c r="AB45" s="2033"/>
      <c r="AC45" s="2033"/>
      <c r="AD45" s="2033"/>
      <c r="AE45" s="2033"/>
      <c r="AF45" s="2033"/>
      <c r="AG45" s="2033"/>
      <c r="AH45" s="454"/>
    </row>
    <row r="46" spans="1:34">
      <c r="A46" s="454"/>
      <c r="B46" s="2033"/>
      <c r="C46" s="2033"/>
      <c r="D46" s="2033"/>
      <c r="E46" s="2033"/>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454"/>
    </row>
    <row r="47" spans="1:34">
      <c r="A47" s="454"/>
      <c r="B47" s="2033"/>
      <c r="C47" s="2033"/>
      <c r="D47" s="2033"/>
      <c r="E47" s="2033"/>
      <c r="F47" s="2033"/>
      <c r="G47" s="2033"/>
      <c r="H47" s="2033"/>
      <c r="I47" s="2033"/>
      <c r="J47" s="2033"/>
      <c r="K47" s="2033"/>
      <c r="L47" s="2033"/>
      <c r="M47" s="2033"/>
      <c r="N47" s="2033"/>
      <c r="O47" s="2033"/>
      <c r="P47" s="2033"/>
      <c r="Q47" s="2033"/>
      <c r="R47" s="2033"/>
      <c r="S47" s="2033"/>
      <c r="T47" s="2033"/>
      <c r="U47" s="2033"/>
      <c r="V47" s="2033"/>
      <c r="W47" s="2033"/>
      <c r="X47" s="2033"/>
      <c r="Y47" s="2033"/>
      <c r="Z47" s="2033"/>
      <c r="AA47" s="2033"/>
      <c r="AB47" s="2033"/>
      <c r="AC47" s="2033"/>
      <c r="AD47" s="2033"/>
      <c r="AE47" s="2033"/>
      <c r="AF47" s="2033"/>
      <c r="AG47" s="2033"/>
      <c r="AH47" s="454"/>
    </row>
    <row r="48" spans="1:34">
      <c r="B48" s="2033"/>
      <c r="C48" s="2033"/>
      <c r="D48" s="2033"/>
      <c r="E48" s="2033"/>
      <c r="F48" s="2033"/>
      <c r="G48" s="2033"/>
      <c r="H48" s="2033"/>
      <c r="I48" s="2033"/>
      <c r="J48" s="2033"/>
      <c r="K48" s="2033"/>
      <c r="L48" s="2033"/>
      <c r="M48" s="2033"/>
      <c r="N48" s="2033"/>
      <c r="O48" s="2033"/>
      <c r="P48" s="2033"/>
      <c r="Q48" s="2033"/>
      <c r="R48" s="2033"/>
      <c r="S48" s="2033"/>
      <c r="T48" s="2033"/>
      <c r="U48" s="2033"/>
      <c r="V48" s="2033"/>
      <c r="W48" s="2033"/>
      <c r="X48" s="2033"/>
      <c r="Y48" s="2033"/>
      <c r="Z48" s="2033"/>
      <c r="AA48" s="2033"/>
      <c r="AB48" s="2033"/>
      <c r="AC48" s="2033"/>
      <c r="AD48" s="2033"/>
      <c r="AE48" s="2033"/>
      <c r="AF48" s="2033"/>
      <c r="AG48" s="2033"/>
    </row>
    <row r="49" spans="2:33">
      <c r="B49" s="2033"/>
      <c r="C49" s="2033"/>
      <c r="D49" s="2033"/>
      <c r="E49" s="2033"/>
      <c r="F49" s="2033"/>
      <c r="G49" s="2033"/>
      <c r="H49" s="2033"/>
      <c r="I49" s="2033"/>
      <c r="J49" s="2033"/>
      <c r="K49" s="2033"/>
      <c r="L49" s="2033"/>
      <c r="M49" s="2033"/>
      <c r="N49" s="2033"/>
      <c r="O49" s="2033"/>
      <c r="P49" s="2033"/>
      <c r="Q49" s="2033"/>
      <c r="R49" s="2033"/>
      <c r="S49" s="2033"/>
      <c r="T49" s="2033"/>
      <c r="U49" s="2033"/>
      <c r="V49" s="2033"/>
      <c r="W49" s="2033"/>
      <c r="X49" s="2033"/>
      <c r="Y49" s="2033"/>
      <c r="Z49" s="2033"/>
      <c r="AA49" s="2033"/>
      <c r="AB49" s="2033"/>
      <c r="AC49" s="2033"/>
      <c r="AD49" s="2033"/>
      <c r="AE49" s="2033"/>
      <c r="AF49" s="2033"/>
      <c r="AG49" s="2033"/>
    </row>
    <row r="50" spans="2:33">
      <c r="B50" s="2033"/>
      <c r="C50" s="2033"/>
      <c r="D50" s="2033"/>
      <c r="E50" s="2033"/>
      <c r="F50" s="2033"/>
      <c r="G50" s="2033"/>
      <c r="H50" s="2033"/>
      <c r="I50" s="2033"/>
      <c r="J50" s="2033"/>
      <c r="K50" s="2033"/>
      <c r="L50" s="2033"/>
      <c r="M50" s="2033"/>
      <c r="N50" s="2033"/>
      <c r="O50" s="2033"/>
      <c r="P50" s="2033"/>
      <c r="Q50" s="2033"/>
      <c r="R50" s="2033"/>
      <c r="S50" s="2033"/>
      <c r="T50" s="2033"/>
      <c r="U50" s="2033"/>
      <c r="V50" s="2033"/>
      <c r="W50" s="2033"/>
      <c r="X50" s="2033"/>
      <c r="Y50" s="2033"/>
      <c r="Z50" s="2033"/>
      <c r="AA50" s="2033"/>
      <c r="AB50" s="2033"/>
      <c r="AC50" s="2033"/>
      <c r="AD50" s="2033"/>
      <c r="AE50" s="2033"/>
      <c r="AF50" s="2033"/>
      <c r="AG50" s="2033"/>
    </row>
    <row r="51" spans="2:33">
      <c r="B51" s="2033"/>
      <c r="C51" s="2033"/>
      <c r="D51" s="2033"/>
      <c r="E51" s="2033"/>
      <c r="F51" s="2033"/>
      <c r="G51" s="2033"/>
      <c r="H51" s="2033"/>
      <c r="I51" s="2033"/>
      <c r="J51" s="2033"/>
      <c r="K51" s="2033"/>
      <c r="L51" s="2033"/>
      <c r="M51" s="2033"/>
      <c r="N51" s="2033"/>
      <c r="O51" s="2033"/>
      <c r="P51" s="2033"/>
      <c r="Q51" s="2033"/>
      <c r="R51" s="2033"/>
      <c r="S51" s="2033"/>
      <c r="T51" s="2033"/>
      <c r="U51" s="2033"/>
      <c r="V51" s="2033"/>
      <c r="W51" s="2033"/>
      <c r="X51" s="2033"/>
      <c r="Y51" s="2033"/>
      <c r="Z51" s="2033"/>
      <c r="AA51" s="2033"/>
      <c r="AB51" s="2033"/>
      <c r="AC51" s="2033"/>
      <c r="AD51" s="2033"/>
      <c r="AE51" s="2033"/>
      <c r="AF51" s="2033"/>
      <c r="AG51" s="2033"/>
    </row>
    <row r="52" spans="2:33">
      <c r="B52" s="2033"/>
      <c r="C52" s="2033"/>
      <c r="D52" s="2033"/>
      <c r="E52" s="2033"/>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row>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52"/>
    <mergeCell ref="B26:Q27"/>
    <mergeCell ref="R26:AG27"/>
    <mergeCell ref="B29:I30"/>
    <mergeCell ref="J29:Q30"/>
    <mergeCell ref="R29:AG29"/>
    <mergeCell ref="R30:AG30"/>
    <mergeCell ref="B31:I31"/>
    <mergeCell ref="J31:Q31"/>
    <mergeCell ref="R31:AG31"/>
    <mergeCell ref="B32:AG33"/>
    <mergeCell ref="B34:AG35"/>
  </mergeCells>
  <phoneticPr fontId="1"/>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37"/>
  <sheetViews>
    <sheetView view="pageBreakPreview" zoomScaleNormal="100" zoomScaleSheetLayoutView="100" workbookViewId="0"/>
  </sheetViews>
  <sheetFormatPr defaultRowHeight="24.95" customHeight="1"/>
  <cols>
    <col min="1" max="1" width="5.625" style="9" customWidth="1"/>
    <col min="2" max="2" width="2.625" style="9" customWidth="1"/>
    <col min="3" max="3" width="11.75" style="9" customWidth="1"/>
    <col min="4" max="4" width="8.125" style="9" customWidth="1"/>
    <col min="5" max="5" width="8.625" style="9" customWidth="1"/>
    <col min="6" max="6" width="10.625" style="9" customWidth="1"/>
    <col min="7" max="7" width="16.125" style="9" bestFit="1" customWidth="1"/>
    <col min="8" max="8" width="11.625" style="9" bestFit="1" customWidth="1"/>
    <col min="9" max="9" width="7.75" style="9" customWidth="1"/>
    <col min="10" max="10" width="7.375" style="9" customWidth="1"/>
    <col min="11" max="11" width="3.25" style="9" bestFit="1" customWidth="1"/>
    <col min="12" max="16" width="2.625" style="9" customWidth="1"/>
    <col min="17" max="16384" width="9" style="9"/>
  </cols>
  <sheetData>
    <row r="1" spans="1:12" ht="24.95" customHeight="1">
      <c r="A1" s="9" t="s">
        <v>578</v>
      </c>
      <c r="H1" s="2134" t="s">
        <v>490</v>
      </c>
      <c r="I1" s="2134"/>
      <c r="J1" s="2134"/>
      <c r="K1" s="2134"/>
      <c r="L1" s="2134"/>
    </row>
    <row r="2" spans="1:12" ht="39.75" customHeight="1">
      <c r="C2" s="2135" t="s">
        <v>129</v>
      </c>
      <c r="D2" s="2135"/>
      <c r="E2" s="1186"/>
      <c r="F2" s="1186"/>
      <c r="G2" s="1186"/>
      <c r="H2" s="1186"/>
      <c r="I2" s="1186"/>
      <c r="J2" s="1186"/>
    </row>
    <row r="3" spans="1:12" ht="21" customHeight="1">
      <c r="C3" s="1186" t="s">
        <v>130</v>
      </c>
      <c r="D3" s="1186"/>
      <c r="E3" s="1186"/>
      <c r="F3" s="1186"/>
      <c r="G3" s="1186"/>
      <c r="H3" s="1186"/>
      <c r="I3" s="1186"/>
      <c r="J3" s="1186"/>
    </row>
    <row r="4" spans="1:12" ht="12" customHeight="1" thickBot="1">
      <c r="A4" s="29"/>
      <c r="B4" s="29"/>
      <c r="C4" s="29"/>
      <c r="D4" s="29"/>
      <c r="E4" s="29"/>
      <c r="F4" s="29"/>
      <c r="G4" s="29"/>
      <c r="H4" s="29"/>
      <c r="I4" s="29"/>
      <c r="J4" s="29"/>
      <c r="K4" s="29"/>
      <c r="L4" s="29"/>
    </row>
    <row r="5" spans="1:12" ht="27" customHeight="1" thickBot="1">
      <c r="H5" s="30" t="s">
        <v>36</v>
      </c>
      <c r="I5" s="2136"/>
      <c r="J5" s="2137"/>
      <c r="K5" s="2137"/>
      <c r="L5" s="2138"/>
    </row>
    <row r="6" spans="1:12" ht="27" customHeight="1">
      <c r="A6" s="2139" t="s">
        <v>131</v>
      </c>
      <c r="B6" s="2140"/>
      <c r="C6" s="2141"/>
      <c r="D6" s="2142" t="s">
        <v>195</v>
      </c>
      <c r="E6" s="2143"/>
      <c r="F6" s="2143"/>
      <c r="G6" s="2143"/>
      <c r="H6" s="2143"/>
      <c r="I6" s="2143"/>
      <c r="J6" s="2143"/>
      <c r="K6" s="2143"/>
      <c r="L6" s="2144"/>
    </row>
    <row r="7" spans="1:12" ht="27" customHeight="1">
      <c r="A7" s="2117" t="s">
        <v>62</v>
      </c>
      <c r="B7" s="1077"/>
      <c r="C7" s="1064"/>
      <c r="D7" s="1063"/>
      <c r="E7" s="1077"/>
      <c r="F7" s="1077"/>
      <c r="G7" s="1077"/>
      <c r="H7" s="1077"/>
      <c r="I7" s="1077"/>
      <c r="J7" s="1077"/>
      <c r="K7" s="1077"/>
      <c r="L7" s="2118"/>
    </row>
    <row r="8" spans="1:12" ht="27" customHeight="1" thickBot="1">
      <c r="A8" s="2119" t="s">
        <v>27</v>
      </c>
      <c r="B8" s="2120"/>
      <c r="C8" s="31" t="s">
        <v>26</v>
      </c>
      <c r="D8" s="2121"/>
      <c r="E8" s="2120"/>
      <c r="F8" s="31" t="s">
        <v>94</v>
      </c>
      <c r="G8" s="33"/>
      <c r="H8" s="31" t="s">
        <v>60</v>
      </c>
      <c r="I8" s="2121"/>
      <c r="J8" s="2122"/>
      <c r="K8" s="2122"/>
      <c r="L8" s="2123"/>
    </row>
    <row r="9" spans="1:12" ht="18" customHeight="1" thickTop="1">
      <c r="A9" s="2124" t="s">
        <v>132</v>
      </c>
      <c r="B9" s="34"/>
      <c r="C9" s="35"/>
      <c r="D9" s="35"/>
      <c r="E9" s="36"/>
      <c r="F9" s="36"/>
      <c r="G9" s="36"/>
      <c r="H9" s="36"/>
      <c r="I9" s="36"/>
      <c r="J9" s="36"/>
      <c r="K9" s="36"/>
      <c r="L9" s="37"/>
    </row>
    <row r="10" spans="1:12" ht="18" customHeight="1">
      <c r="A10" s="2124"/>
      <c r="B10" s="34"/>
      <c r="C10" s="35" t="s">
        <v>133</v>
      </c>
      <c r="D10" s="35"/>
      <c r="E10" s="36"/>
      <c r="F10" s="36"/>
      <c r="G10" s="36"/>
      <c r="H10" s="36"/>
      <c r="I10" s="36"/>
      <c r="J10" s="36"/>
      <c r="K10" s="36"/>
      <c r="L10" s="37"/>
    </row>
    <row r="11" spans="1:12" ht="27" customHeight="1">
      <c r="A11" s="2124"/>
      <c r="B11" s="34"/>
      <c r="C11" s="2126" t="s">
        <v>134</v>
      </c>
      <c r="D11" s="2127"/>
      <c r="E11" s="2127"/>
      <c r="F11" s="2127"/>
      <c r="G11" s="2127"/>
      <c r="H11" s="2127"/>
      <c r="I11" s="2128"/>
      <c r="J11" s="38"/>
      <c r="K11" s="39" t="s">
        <v>135</v>
      </c>
      <c r="L11" s="37"/>
    </row>
    <row r="12" spans="1:12" ht="27" customHeight="1">
      <c r="A12" s="2124"/>
      <c r="B12" s="34"/>
      <c r="C12" s="2126" t="s">
        <v>136</v>
      </c>
      <c r="D12" s="2127"/>
      <c r="E12" s="2127"/>
      <c r="F12" s="2127"/>
      <c r="G12" s="2127"/>
      <c r="H12" s="2127"/>
      <c r="I12" s="2128"/>
      <c r="J12" s="38"/>
      <c r="K12" s="39" t="s">
        <v>135</v>
      </c>
      <c r="L12" s="37"/>
    </row>
    <row r="13" spans="1:12" ht="27" customHeight="1">
      <c r="A13" s="2124"/>
      <c r="B13" s="34"/>
      <c r="C13" s="2126" t="s">
        <v>137</v>
      </c>
      <c r="D13" s="2127"/>
      <c r="E13" s="2127"/>
      <c r="F13" s="2127"/>
      <c r="G13" s="2127"/>
      <c r="H13" s="2127"/>
      <c r="I13" s="2128"/>
      <c r="J13" s="38"/>
      <c r="K13" s="39" t="s">
        <v>135</v>
      </c>
      <c r="L13" s="37"/>
    </row>
    <row r="14" spans="1:12" ht="27" customHeight="1">
      <c r="A14" s="2124"/>
      <c r="B14" s="34"/>
      <c r="C14" s="2129" t="s">
        <v>138</v>
      </c>
      <c r="D14" s="2127"/>
      <c r="E14" s="2127"/>
      <c r="F14" s="2127"/>
      <c r="G14" s="2127"/>
      <c r="H14" s="2127"/>
      <c r="I14" s="2128"/>
      <c r="J14" s="38" t="str">
        <f>IF(J13="","",J12+J13-J11)</f>
        <v/>
      </c>
      <c r="K14" s="39" t="s">
        <v>135</v>
      </c>
      <c r="L14" s="37"/>
    </row>
    <row r="15" spans="1:12" ht="18" customHeight="1">
      <c r="A15" s="2124"/>
      <c r="B15" s="34"/>
      <c r="C15" s="35"/>
      <c r="D15" s="35"/>
      <c r="E15" s="36"/>
      <c r="F15" s="36"/>
      <c r="G15" s="36"/>
      <c r="H15" s="36"/>
      <c r="I15" s="36"/>
      <c r="J15" s="36"/>
      <c r="K15" s="36"/>
      <c r="L15" s="37"/>
    </row>
    <row r="16" spans="1:12" ht="18" customHeight="1">
      <c r="A16" s="2124"/>
      <c r="B16" s="34"/>
      <c r="C16" s="2104" t="s">
        <v>139</v>
      </c>
      <c r="D16" s="2104"/>
      <c r="E16" s="2104"/>
      <c r="F16" s="2104"/>
      <c r="G16" s="2104"/>
      <c r="H16" s="2104"/>
      <c r="I16" s="2104"/>
      <c r="J16" s="2104"/>
      <c r="K16" s="2104"/>
      <c r="L16" s="37"/>
    </row>
    <row r="17" spans="1:12" ht="27" customHeight="1">
      <c r="A17" s="2124"/>
      <c r="B17" s="34"/>
      <c r="C17" s="2105" t="s">
        <v>140</v>
      </c>
      <c r="D17" s="2107"/>
      <c r="E17" s="2108"/>
      <c r="F17" s="2108"/>
      <c r="G17" s="2105" t="s">
        <v>141</v>
      </c>
      <c r="H17" s="2110" t="s">
        <v>142</v>
      </c>
      <c r="I17" s="2110"/>
      <c r="J17" s="2110"/>
      <c r="K17" s="2111"/>
      <c r="L17" s="37"/>
    </row>
    <row r="18" spans="1:12" ht="27" customHeight="1">
      <c r="A18" s="2124"/>
      <c r="B18" s="34"/>
      <c r="C18" s="2106"/>
      <c r="D18" s="2109"/>
      <c r="E18" s="1100"/>
      <c r="F18" s="1100"/>
      <c r="G18" s="2106"/>
      <c r="H18" s="2112" t="s">
        <v>143</v>
      </c>
      <c r="I18" s="2112"/>
      <c r="J18" s="2112"/>
      <c r="K18" s="2113"/>
      <c r="L18" s="37"/>
    </row>
    <row r="19" spans="1:12" ht="18" customHeight="1">
      <c r="A19" s="2124"/>
      <c r="B19" s="34"/>
      <c r="C19" s="35"/>
      <c r="D19" s="35"/>
      <c r="E19" s="36"/>
      <c r="F19" s="36"/>
      <c r="G19" s="36"/>
      <c r="H19" s="36"/>
      <c r="I19" s="36"/>
      <c r="J19" s="36"/>
      <c r="K19" s="36"/>
      <c r="L19" s="37"/>
    </row>
    <row r="20" spans="1:12" ht="18" customHeight="1">
      <c r="A20" s="2124"/>
      <c r="B20" s="34"/>
      <c r="C20" s="2104" t="s">
        <v>144</v>
      </c>
      <c r="D20" s="2104"/>
      <c r="E20" s="2104"/>
      <c r="F20" s="2104"/>
      <c r="G20" s="2104"/>
      <c r="H20" s="2104"/>
      <c r="I20" s="2104"/>
      <c r="J20" s="2104"/>
      <c r="K20" s="2104"/>
      <c r="L20" s="37"/>
    </row>
    <row r="21" spans="1:12" ht="27" customHeight="1">
      <c r="A21" s="2124"/>
      <c r="B21" s="34"/>
      <c r="C21" s="28" t="s">
        <v>140</v>
      </c>
      <c r="D21" s="2114"/>
      <c r="E21" s="2115"/>
      <c r="F21" s="2116"/>
      <c r="G21" s="28" t="s">
        <v>145</v>
      </c>
      <c r="H21" s="2114"/>
      <c r="I21" s="2115"/>
      <c r="J21" s="2115"/>
      <c r="K21" s="2116"/>
      <c r="L21" s="37"/>
    </row>
    <row r="22" spans="1:12" ht="27" customHeight="1">
      <c r="A22" s="2124"/>
      <c r="B22" s="34"/>
      <c r="C22" s="28" t="s">
        <v>146</v>
      </c>
      <c r="D22" s="2114"/>
      <c r="E22" s="2115"/>
      <c r="F22" s="2115"/>
      <c r="G22" s="2115"/>
      <c r="H22" s="2115"/>
      <c r="I22" s="2115"/>
      <c r="J22" s="2115"/>
      <c r="K22" s="2116"/>
      <c r="L22" s="37"/>
    </row>
    <row r="23" spans="1:12" ht="18" customHeight="1">
      <c r="A23" s="2124"/>
      <c r="B23" s="34"/>
      <c r="C23" s="35"/>
      <c r="D23" s="35"/>
      <c r="E23" s="36"/>
      <c r="F23" s="36"/>
      <c r="G23" s="36"/>
      <c r="H23" s="36"/>
      <c r="I23" s="36"/>
      <c r="J23" s="36"/>
      <c r="K23" s="36"/>
      <c r="L23" s="37"/>
    </row>
    <row r="24" spans="1:12" ht="18" customHeight="1">
      <c r="A24" s="2124"/>
      <c r="B24" s="34"/>
      <c r="C24" s="2099" t="s">
        <v>147</v>
      </c>
      <c r="D24" s="2099"/>
      <c r="E24" s="2099"/>
      <c r="F24" s="2099"/>
      <c r="G24" s="2099"/>
      <c r="H24" s="2099"/>
      <c r="I24" s="2099"/>
      <c r="J24" s="2099"/>
      <c r="K24" s="2099"/>
      <c r="L24" s="37"/>
    </row>
    <row r="25" spans="1:12" ht="27" customHeight="1">
      <c r="A25" s="2124"/>
      <c r="B25" s="34"/>
      <c r="C25" s="42"/>
      <c r="D25" s="2130" t="s">
        <v>148</v>
      </c>
      <c r="E25" s="2131"/>
      <c r="F25" s="2131"/>
      <c r="G25" s="2132"/>
      <c r="H25" s="2133" t="s">
        <v>149</v>
      </c>
      <c r="I25" s="2103"/>
      <c r="J25" s="2102" t="s">
        <v>150</v>
      </c>
      <c r="K25" s="2103"/>
      <c r="L25" s="37"/>
    </row>
    <row r="26" spans="1:12" ht="54" customHeight="1">
      <c r="A26" s="2124"/>
      <c r="B26" s="34"/>
      <c r="C26" s="43" t="s">
        <v>151</v>
      </c>
      <c r="D26" s="1147"/>
      <c r="E26" s="1148"/>
      <c r="F26" s="1148"/>
      <c r="G26" s="1176"/>
      <c r="H26" s="1068" t="s">
        <v>498</v>
      </c>
      <c r="I26" s="1070"/>
      <c r="J26" s="44"/>
      <c r="K26" s="45" t="s">
        <v>135</v>
      </c>
      <c r="L26" s="37"/>
    </row>
    <row r="27" spans="1:12" ht="54" customHeight="1">
      <c r="A27" s="2124"/>
      <c r="B27" s="34"/>
      <c r="C27" s="28" t="s">
        <v>152</v>
      </c>
      <c r="D27" s="1063"/>
      <c r="E27" s="1077"/>
      <c r="F27" s="1077"/>
      <c r="G27" s="1064"/>
      <c r="H27" s="1068" t="s">
        <v>498</v>
      </c>
      <c r="I27" s="1070"/>
      <c r="J27" s="44"/>
      <c r="K27" s="45" t="s">
        <v>135</v>
      </c>
      <c r="L27" s="37"/>
    </row>
    <row r="28" spans="1:12" ht="18" customHeight="1">
      <c r="A28" s="2124"/>
      <c r="B28" s="34"/>
      <c r="C28" s="35"/>
      <c r="D28" s="35"/>
      <c r="L28" s="37"/>
    </row>
    <row r="29" spans="1:12" ht="18" customHeight="1">
      <c r="A29" s="2124"/>
      <c r="B29" s="34"/>
      <c r="C29" s="2099" t="s">
        <v>153</v>
      </c>
      <c r="D29" s="2099"/>
      <c r="E29" s="2099"/>
      <c r="F29" s="2099"/>
      <c r="G29" s="2099"/>
      <c r="H29" s="2099"/>
      <c r="I29" s="2099"/>
      <c r="J29" s="2099"/>
      <c r="K29" s="2099"/>
      <c r="L29" s="37"/>
    </row>
    <row r="30" spans="1:12" ht="54" customHeight="1">
      <c r="A30" s="2124"/>
      <c r="B30" s="34"/>
      <c r="C30" s="1141"/>
      <c r="D30" s="2100"/>
      <c r="E30" s="2100"/>
      <c r="F30" s="2100"/>
      <c r="G30" s="2100"/>
      <c r="H30" s="2100"/>
      <c r="I30" s="2100"/>
      <c r="J30" s="2100"/>
      <c r="K30" s="2101"/>
      <c r="L30" s="37"/>
    </row>
    <row r="31" spans="1:12" ht="24.95" customHeight="1">
      <c r="A31" s="2124"/>
      <c r="B31" s="34"/>
      <c r="C31" s="35"/>
      <c r="D31" s="35"/>
      <c r="L31" s="37"/>
    </row>
    <row r="32" spans="1:12" ht="24.95" customHeight="1" thickBot="1">
      <c r="A32" s="2125"/>
      <c r="B32" s="46"/>
      <c r="C32" s="47"/>
      <c r="D32" s="47"/>
      <c r="E32" s="48"/>
      <c r="F32" s="48"/>
      <c r="G32" s="48"/>
      <c r="H32" s="48"/>
      <c r="I32" s="48"/>
      <c r="J32" s="48"/>
      <c r="K32" s="48"/>
      <c r="L32" s="49"/>
    </row>
    <row r="33" spans="1:12" ht="12" customHeight="1">
      <c r="A33" s="50"/>
      <c r="B33" s="51"/>
      <c r="C33" s="51"/>
      <c r="D33" s="51"/>
      <c r="E33" s="52"/>
      <c r="F33" s="52"/>
      <c r="G33" s="52"/>
      <c r="H33" s="52"/>
      <c r="I33" s="52"/>
      <c r="J33" s="52"/>
      <c r="K33" s="52"/>
      <c r="L33" s="52"/>
    </row>
    <row r="34" spans="1:12" ht="39" customHeight="1">
      <c r="A34" s="53" t="s">
        <v>154</v>
      </c>
      <c r="B34" s="54" t="s">
        <v>155</v>
      </c>
      <c r="C34" s="2098" t="s">
        <v>156</v>
      </c>
      <c r="D34" s="2098"/>
      <c r="E34" s="2098"/>
      <c r="F34" s="2098"/>
      <c r="G34" s="2098"/>
      <c r="H34" s="2098"/>
      <c r="I34" s="2098"/>
      <c r="J34" s="2098"/>
      <c r="K34" s="2098"/>
      <c r="L34" s="2098"/>
    </row>
    <row r="35" spans="1:12" ht="28.5" customHeight="1">
      <c r="A35" s="53"/>
      <c r="B35" s="54" t="s">
        <v>157</v>
      </c>
      <c r="C35" s="2098" t="s">
        <v>158</v>
      </c>
      <c r="D35" s="2098"/>
      <c r="E35" s="2098"/>
      <c r="F35" s="2098"/>
      <c r="G35" s="2098"/>
      <c r="H35" s="2098"/>
      <c r="I35" s="2098"/>
      <c r="J35" s="2098"/>
      <c r="K35" s="2098"/>
      <c r="L35" s="2098"/>
    </row>
    <row r="36" spans="1:12" ht="39.75" customHeight="1">
      <c r="A36" s="53"/>
      <c r="B36" s="54" t="s">
        <v>159</v>
      </c>
      <c r="C36" s="2098" t="s">
        <v>160</v>
      </c>
      <c r="D36" s="2098"/>
      <c r="E36" s="2098"/>
      <c r="F36" s="2098"/>
      <c r="G36" s="2098"/>
      <c r="H36" s="2098"/>
      <c r="I36" s="2098"/>
      <c r="J36" s="2098"/>
      <c r="K36" s="2098"/>
      <c r="L36" s="2098"/>
    </row>
    <row r="37" spans="1:12" ht="51.75" customHeight="1">
      <c r="A37" s="56"/>
      <c r="B37" s="55" t="s">
        <v>161</v>
      </c>
      <c r="C37" s="2098" t="s">
        <v>162</v>
      </c>
      <c r="D37" s="2098"/>
      <c r="E37" s="2098"/>
      <c r="F37" s="2098"/>
      <c r="G37" s="2098"/>
      <c r="H37" s="2098"/>
      <c r="I37" s="2098"/>
      <c r="J37" s="2098"/>
      <c r="K37" s="2098"/>
      <c r="L37" s="2098"/>
    </row>
  </sheetData>
  <mergeCells count="40">
    <mergeCell ref="H1:L1"/>
    <mergeCell ref="C2:J2"/>
    <mergeCell ref="C3:J3"/>
    <mergeCell ref="I5:L5"/>
    <mergeCell ref="A6:C6"/>
    <mergeCell ref="D6:L6"/>
    <mergeCell ref="A9:A32"/>
    <mergeCell ref="C11:I11"/>
    <mergeCell ref="C12:I12"/>
    <mergeCell ref="C13:I13"/>
    <mergeCell ref="C14:I14"/>
    <mergeCell ref="D25:G25"/>
    <mergeCell ref="H25:I25"/>
    <mergeCell ref="D26:G26"/>
    <mergeCell ref="H26:I26"/>
    <mergeCell ref="A7:C7"/>
    <mergeCell ref="D7:L7"/>
    <mergeCell ref="A8:B8"/>
    <mergeCell ref="D8:E8"/>
    <mergeCell ref="I8:L8"/>
    <mergeCell ref="J25:K25"/>
    <mergeCell ref="C16:K16"/>
    <mergeCell ref="C17:C18"/>
    <mergeCell ref="D17:F18"/>
    <mergeCell ref="G17:G18"/>
    <mergeCell ref="H17:K17"/>
    <mergeCell ref="H18:K18"/>
    <mergeCell ref="C20:K20"/>
    <mergeCell ref="D21:F21"/>
    <mergeCell ref="H21:K21"/>
    <mergeCell ref="D22:K22"/>
    <mergeCell ref="C24:K24"/>
    <mergeCell ref="C36:L36"/>
    <mergeCell ref="C37:L37"/>
    <mergeCell ref="D27:G27"/>
    <mergeCell ref="H27:I27"/>
    <mergeCell ref="C29:K29"/>
    <mergeCell ref="C30:K30"/>
    <mergeCell ref="C34:L34"/>
    <mergeCell ref="C35:L35"/>
  </mergeCells>
  <phoneticPr fontId="1"/>
  <dataValidations count="1">
    <dataValidation allowBlank="1" showInputMessage="1" showErrorMessage="1" sqref="I5:L5 E8 G8 J11:J14 J26:J27" xr:uid="{00000000-0002-0000-1300-000000000000}"/>
  </dataValidations>
  <printOptions horizontalCentered="1"/>
  <pageMargins left="0.78740157480314965" right="0.39370078740157483" top="0.39370078740157483" bottom="0.35433070866141736" header="0.31496062992125984" footer="0.27559055118110237"/>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40"/>
  <sheetViews>
    <sheetView view="pageBreakPreview" zoomScaleNormal="100" zoomScaleSheetLayoutView="100" workbookViewId="0">
      <selection activeCell="B1" sqref="B1"/>
    </sheetView>
  </sheetViews>
  <sheetFormatPr defaultRowHeight="24.95" customHeight="1"/>
  <cols>
    <col min="1" max="1" width="5.625" style="9" customWidth="1"/>
    <col min="2" max="2" width="2.625" style="9" customWidth="1"/>
    <col min="3" max="3" width="3.25" style="9" customWidth="1"/>
    <col min="4" max="4" width="14.875" style="9" customWidth="1"/>
    <col min="5" max="5" width="22.375" style="9" customWidth="1"/>
    <col min="6" max="6" width="11.625" style="9" bestFit="1" customWidth="1"/>
    <col min="7" max="7" width="18.375" style="9" bestFit="1" customWidth="1"/>
    <col min="8" max="12" width="2.625" style="9" customWidth="1"/>
    <col min="13" max="16384" width="9" style="9"/>
  </cols>
  <sheetData>
    <row r="1" spans="1:8" ht="24.95" customHeight="1">
      <c r="A1" s="9" t="s">
        <v>579</v>
      </c>
    </row>
    <row r="2" spans="1:8" ht="24.95" customHeight="1">
      <c r="A2" s="1803" t="s">
        <v>163</v>
      </c>
      <c r="B2" s="1803"/>
      <c r="C2" s="1803"/>
      <c r="D2" s="1803"/>
      <c r="F2" s="2178" t="s">
        <v>491</v>
      </c>
      <c r="G2" s="2178"/>
      <c r="H2" s="2178"/>
    </row>
    <row r="3" spans="1:8" ht="17.25" customHeight="1">
      <c r="A3" s="2135" t="s">
        <v>164</v>
      </c>
      <c r="B3" s="2135"/>
      <c r="C3" s="2135"/>
      <c r="D3" s="2135"/>
      <c r="E3" s="2135"/>
      <c r="F3" s="2135"/>
      <c r="G3" s="2135"/>
    </row>
    <row r="4" spans="1:8" ht="21" customHeight="1">
      <c r="A4" s="2177"/>
      <c r="B4" s="2177"/>
      <c r="C4" s="74"/>
      <c r="D4" s="74"/>
      <c r="E4" s="74"/>
      <c r="F4" s="74"/>
      <c r="G4" s="74"/>
    </row>
    <row r="5" spans="1:8" ht="21" customHeight="1">
      <c r="C5" s="29"/>
      <c r="D5" s="29"/>
      <c r="E5" s="57" t="s">
        <v>165</v>
      </c>
      <c r="F5" s="1803"/>
      <c r="G5" s="1803"/>
    </row>
    <row r="6" spans="1:8" ht="21" customHeight="1">
      <c r="C6" s="29"/>
      <c r="D6" s="29"/>
      <c r="E6" s="57" t="s">
        <v>166</v>
      </c>
      <c r="F6" s="1803"/>
      <c r="G6" s="1803"/>
    </row>
    <row r="7" spans="1:8" ht="21" customHeight="1">
      <c r="C7" s="29"/>
      <c r="D7" s="29"/>
      <c r="E7" s="57" t="s">
        <v>38</v>
      </c>
      <c r="F7" s="1803"/>
      <c r="G7" s="1803"/>
      <c r="H7" s="58"/>
    </row>
    <row r="8" spans="1:8" ht="12" customHeight="1" thickBot="1">
      <c r="A8" s="29"/>
      <c r="B8" s="29"/>
      <c r="C8" s="29"/>
      <c r="D8" s="29"/>
      <c r="E8" s="29"/>
      <c r="F8" s="29"/>
      <c r="G8" s="29"/>
      <c r="H8" s="29"/>
    </row>
    <row r="9" spans="1:8" ht="30" customHeight="1">
      <c r="A9" s="2157" t="s">
        <v>167</v>
      </c>
      <c r="B9" s="2158"/>
      <c r="C9" s="2158"/>
      <c r="D9" s="2159"/>
      <c r="E9" s="2159"/>
      <c r="F9" s="59" t="s">
        <v>36</v>
      </c>
      <c r="G9" s="2160"/>
      <c r="H9" s="1125"/>
    </row>
    <row r="10" spans="1:8" ht="24" customHeight="1">
      <c r="A10" s="2161" t="s">
        <v>27</v>
      </c>
      <c r="B10" s="2108"/>
      <c r="C10" s="2162"/>
      <c r="D10" s="27" t="s">
        <v>26</v>
      </c>
      <c r="E10" s="60"/>
      <c r="F10" s="2168" t="s">
        <v>168</v>
      </c>
      <c r="G10" s="2171" t="s">
        <v>1</v>
      </c>
      <c r="H10" s="2172"/>
    </row>
    <row r="11" spans="1:8" ht="24" customHeight="1">
      <c r="A11" s="2163"/>
      <c r="B11" s="2164"/>
      <c r="C11" s="1138"/>
      <c r="D11" s="27" t="s">
        <v>25</v>
      </c>
      <c r="E11" s="28"/>
      <c r="F11" s="2169"/>
      <c r="G11" s="2173"/>
      <c r="H11" s="2174"/>
    </row>
    <row r="12" spans="1:8" ht="24" customHeight="1" thickBot="1">
      <c r="A12" s="2165"/>
      <c r="B12" s="2166"/>
      <c r="C12" s="2167"/>
      <c r="D12" s="32" t="s">
        <v>60</v>
      </c>
      <c r="E12" s="63"/>
      <c r="F12" s="2170"/>
      <c r="G12" s="2175"/>
      <c r="H12" s="2176"/>
    </row>
    <row r="13" spans="1:8" ht="18" customHeight="1" thickTop="1">
      <c r="A13" s="2124" t="s">
        <v>169</v>
      </c>
      <c r="B13" s="34"/>
      <c r="C13" s="35"/>
      <c r="D13" s="35"/>
      <c r="E13" s="36"/>
      <c r="F13" s="36"/>
      <c r="G13" s="36"/>
      <c r="H13" s="37"/>
    </row>
    <row r="14" spans="1:8" ht="18" customHeight="1">
      <c r="A14" s="2124"/>
      <c r="B14" s="34"/>
      <c r="C14" s="35" t="s">
        <v>170</v>
      </c>
      <c r="D14" s="35"/>
      <c r="E14" s="36"/>
      <c r="F14" s="36"/>
      <c r="G14" s="36"/>
      <c r="H14" s="37"/>
    </row>
    <row r="15" spans="1:8" ht="36" customHeight="1">
      <c r="A15" s="2124"/>
      <c r="B15" s="34"/>
      <c r="C15" s="1147" t="s">
        <v>171</v>
      </c>
      <c r="D15" s="1064"/>
      <c r="E15" s="28"/>
      <c r="F15" s="28" t="s">
        <v>172</v>
      </c>
      <c r="G15" s="28"/>
      <c r="H15" s="37"/>
    </row>
    <row r="16" spans="1:8" ht="27" customHeight="1">
      <c r="A16" s="2124"/>
      <c r="B16" s="34"/>
      <c r="C16" s="2152" t="s">
        <v>173</v>
      </c>
      <c r="D16" s="1142"/>
      <c r="E16" s="2153"/>
      <c r="F16" s="1077"/>
      <c r="G16" s="1064"/>
      <c r="H16" s="37"/>
    </row>
    <row r="17" spans="1:8" ht="48" customHeight="1">
      <c r="A17" s="2124"/>
      <c r="B17" s="34"/>
      <c r="C17" s="1141" t="s">
        <v>174</v>
      </c>
      <c r="D17" s="2100"/>
      <c r="E17" s="2101"/>
      <c r="F17" s="1147" t="s">
        <v>494</v>
      </c>
      <c r="G17" s="1176"/>
      <c r="H17" s="37"/>
    </row>
    <row r="18" spans="1:8" ht="27" customHeight="1">
      <c r="A18" s="2124"/>
      <c r="B18" s="34"/>
      <c r="C18" s="2152" t="s">
        <v>175</v>
      </c>
      <c r="D18" s="1142"/>
      <c r="E18" s="2153"/>
      <c r="F18" s="1064"/>
      <c r="G18" s="2150"/>
      <c r="H18" s="37"/>
    </row>
    <row r="19" spans="1:8" ht="27" customHeight="1">
      <c r="A19" s="2124"/>
      <c r="B19" s="34"/>
      <c r="C19" s="2152" t="s">
        <v>176</v>
      </c>
      <c r="D19" s="1142"/>
      <c r="E19" s="2153"/>
      <c r="F19" s="1147" t="s">
        <v>495</v>
      </c>
      <c r="G19" s="1064"/>
      <c r="H19" s="37"/>
    </row>
    <row r="20" spans="1:8" ht="24" customHeight="1">
      <c r="A20" s="2124"/>
      <c r="B20" s="34"/>
      <c r="C20" s="34" t="s">
        <v>177</v>
      </c>
      <c r="D20" s="35"/>
      <c r="E20" s="35"/>
      <c r="F20" s="61"/>
      <c r="G20" s="62"/>
      <c r="H20" s="37"/>
    </row>
    <row r="21" spans="1:8" ht="27" customHeight="1">
      <c r="A21" s="2124"/>
      <c r="B21" s="34"/>
      <c r="C21" s="34"/>
      <c r="D21" s="64" t="s">
        <v>178</v>
      </c>
      <c r="E21" s="65"/>
      <c r="F21" s="66"/>
      <c r="G21" s="67"/>
      <c r="H21" s="37"/>
    </row>
    <row r="22" spans="1:8" ht="24" customHeight="1">
      <c r="A22" s="2124"/>
      <c r="B22" s="34"/>
      <c r="C22" s="34"/>
      <c r="D22" s="64" t="s">
        <v>179</v>
      </c>
      <c r="E22" s="65"/>
      <c r="F22" s="66"/>
      <c r="G22" s="67"/>
      <c r="H22" s="37"/>
    </row>
    <row r="23" spans="1:8" ht="24" customHeight="1">
      <c r="A23" s="2124"/>
      <c r="B23" s="34"/>
      <c r="C23" s="34"/>
      <c r="D23" s="68" t="s">
        <v>180</v>
      </c>
      <c r="E23" s="2104" t="s">
        <v>181</v>
      </c>
      <c r="F23" s="2104"/>
      <c r="G23" s="2154"/>
      <c r="H23" s="37"/>
    </row>
    <row r="24" spans="1:8" ht="24" customHeight="1">
      <c r="A24" s="2124"/>
      <c r="B24" s="34"/>
      <c r="C24" s="34"/>
      <c r="D24" s="69" t="s">
        <v>182</v>
      </c>
      <c r="E24" s="2155" t="s">
        <v>496</v>
      </c>
      <c r="F24" s="2155"/>
      <c r="G24" s="2156"/>
      <c r="H24" s="37"/>
    </row>
    <row r="25" spans="1:8" ht="27" customHeight="1">
      <c r="A25" s="2124"/>
      <c r="B25" s="34"/>
      <c r="C25" s="70"/>
      <c r="D25" s="71" t="s">
        <v>183</v>
      </c>
      <c r="E25" s="41"/>
      <c r="F25" s="40"/>
      <c r="G25" s="72"/>
      <c r="H25" s="37"/>
    </row>
    <row r="26" spans="1:8" ht="18" customHeight="1">
      <c r="A26" s="2124"/>
      <c r="B26" s="34"/>
      <c r="C26" s="35"/>
      <c r="D26" s="35"/>
      <c r="E26" s="36"/>
      <c r="F26" s="36"/>
      <c r="G26" s="36"/>
      <c r="H26" s="37"/>
    </row>
    <row r="27" spans="1:8" ht="18" customHeight="1">
      <c r="A27" s="2124"/>
      <c r="B27" s="34"/>
      <c r="C27" s="35" t="s">
        <v>184</v>
      </c>
      <c r="D27" s="35"/>
      <c r="E27" s="36"/>
      <c r="F27" s="36"/>
      <c r="G27" s="36"/>
      <c r="H27" s="37"/>
    </row>
    <row r="28" spans="1:8" ht="24" customHeight="1">
      <c r="A28" s="2124"/>
      <c r="B28" s="34"/>
      <c r="C28" s="2150" t="s">
        <v>185</v>
      </c>
      <c r="D28" s="2150"/>
      <c r="E28" s="28" t="s">
        <v>98</v>
      </c>
      <c r="F28" s="2150" t="s">
        <v>186</v>
      </c>
      <c r="G28" s="2150"/>
      <c r="H28" s="37"/>
    </row>
    <row r="29" spans="1:8" ht="27" customHeight="1">
      <c r="A29" s="2124"/>
      <c r="B29" s="34"/>
      <c r="C29" s="2105"/>
      <c r="D29" s="2105"/>
      <c r="E29" s="2105"/>
      <c r="F29" s="2145"/>
      <c r="G29" s="2145"/>
      <c r="H29" s="37"/>
    </row>
    <row r="30" spans="1:8" ht="13.5">
      <c r="A30" s="2124"/>
      <c r="B30" s="34"/>
      <c r="C30" s="2146" t="s">
        <v>187</v>
      </c>
      <c r="D30" s="2147"/>
      <c r="E30" s="2106"/>
      <c r="F30" s="2148" t="s">
        <v>188</v>
      </c>
      <c r="G30" s="2149"/>
      <c r="H30" s="37"/>
    </row>
    <row r="31" spans="1:8" ht="27" customHeight="1">
      <c r="A31" s="2124"/>
      <c r="B31" s="34"/>
      <c r="C31" s="2150"/>
      <c r="D31" s="2150"/>
      <c r="E31" s="73"/>
      <c r="F31" s="2151"/>
      <c r="G31" s="2151"/>
      <c r="H31" s="37"/>
    </row>
    <row r="32" spans="1:8" ht="27" customHeight="1">
      <c r="A32" s="2124"/>
      <c r="B32" s="34"/>
      <c r="C32" s="2150"/>
      <c r="D32" s="2150"/>
      <c r="E32" s="73"/>
      <c r="F32" s="2151"/>
      <c r="G32" s="2151"/>
      <c r="H32" s="37"/>
    </row>
    <row r="33" spans="1:8" ht="27" customHeight="1">
      <c r="A33" s="2124"/>
      <c r="B33" s="34"/>
      <c r="C33" s="2150"/>
      <c r="D33" s="2150"/>
      <c r="E33" s="73"/>
      <c r="F33" s="2151"/>
      <c r="G33" s="2151"/>
      <c r="H33" s="37"/>
    </row>
    <row r="34" spans="1:8" ht="27" customHeight="1">
      <c r="A34" s="2124"/>
      <c r="B34" s="34"/>
      <c r="C34" s="2150"/>
      <c r="D34" s="2150"/>
      <c r="E34" s="73"/>
      <c r="F34" s="2151"/>
      <c r="G34" s="2151"/>
      <c r="H34" s="37"/>
    </row>
    <row r="35" spans="1:8" ht="24.95" customHeight="1" thickBot="1">
      <c r="A35" s="2125"/>
      <c r="B35" s="46"/>
      <c r="C35" s="47"/>
      <c r="D35" s="47"/>
      <c r="E35" s="48"/>
      <c r="F35" s="48"/>
      <c r="G35" s="48"/>
      <c r="H35" s="49"/>
    </row>
    <row r="36" spans="1:8" ht="12" customHeight="1">
      <c r="A36" s="50"/>
      <c r="B36" s="51"/>
      <c r="C36" s="51"/>
      <c r="D36" s="51"/>
      <c r="E36" s="52"/>
      <c r="F36" s="52"/>
      <c r="G36" s="52"/>
      <c r="H36" s="52"/>
    </row>
    <row r="37" spans="1:8" ht="28.5" customHeight="1">
      <c r="A37" s="53" t="s">
        <v>154</v>
      </c>
      <c r="B37" s="54" t="s">
        <v>155</v>
      </c>
      <c r="C37" s="2098" t="s">
        <v>189</v>
      </c>
      <c r="D37" s="2098"/>
      <c r="E37" s="2098"/>
      <c r="F37" s="2098"/>
      <c r="G37" s="2098"/>
      <c r="H37" s="2098"/>
    </row>
    <row r="38" spans="1:8" ht="15" customHeight="1">
      <c r="A38" s="53"/>
      <c r="B38" s="54" t="s">
        <v>157</v>
      </c>
      <c r="C38" s="2098" t="s">
        <v>190</v>
      </c>
      <c r="D38" s="2098"/>
      <c r="E38" s="2098"/>
      <c r="F38" s="2098"/>
      <c r="G38" s="2098"/>
      <c r="H38" s="2098"/>
    </row>
    <row r="39" spans="1:8" ht="27" customHeight="1">
      <c r="A39" s="53"/>
      <c r="B39" s="54" t="s">
        <v>159</v>
      </c>
      <c r="C39" s="2098" t="s">
        <v>191</v>
      </c>
      <c r="D39" s="2098"/>
      <c r="E39" s="2098"/>
      <c r="F39" s="2098"/>
      <c r="G39" s="2098"/>
      <c r="H39" s="2098"/>
    </row>
    <row r="40" spans="1:8" ht="24.95" customHeight="1">
      <c r="A40" s="56"/>
      <c r="B40" s="55"/>
      <c r="C40" s="2098"/>
      <c r="D40" s="2098"/>
      <c r="E40" s="2098"/>
      <c r="F40" s="2098"/>
      <c r="G40" s="2098"/>
      <c r="H40" s="2098"/>
    </row>
  </sheetData>
  <mergeCells count="44">
    <mergeCell ref="F7:G7"/>
    <mergeCell ref="A4:B4"/>
    <mergeCell ref="A2:D2"/>
    <mergeCell ref="F2:H2"/>
    <mergeCell ref="A3:G3"/>
    <mergeCell ref="F5:G5"/>
    <mergeCell ref="F6:G6"/>
    <mergeCell ref="A9:C9"/>
    <mergeCell ref="D9:E9"/>
    <mergeCell ref="G9:H9"/>
    <mergeCell ref="A10:C12"/>
    <mergeCell ref="F10:F12"/>
    <mergeCell ref="G10:H12"/>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s>
  <phoneticPr fontId="1"/>
  <dataValidations count="1">
    <dataValidation allowBlank="1" showInputMessage="1" showErrorMessage="1" sqref="G9:H9 G15" xr:uid="{00000000-0002-0000-1400-000000000000}"/>
  </dataValidations>
  <pageMargins left="0.9055118110236221" right="0.31496062992125984" top="0.35433070866141736" bottom="0.35433070866141736" header="0.31496062992125984" footer="0.31496062992125984"/>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6"/>
  <sheetViews>
    <sheetView view="pageBreakPreview" zoomScale="60" zoomScaleNormal="100" workbookViewId="0">
      <selection activeCell="B1" sqref="B1"/>
    </sheetView>
  </sheetViews>
  <sheetFormatPr defaultRowHeight="13.5"/>
  <cols>
    <col min="1" max="1" width="1.625" customWidth="1"/>
    <col min="2" max="2" width="29.5" customWidth="1"/>
    <col min="3" max="3" width="4.5" customWidth="1"/>
    <col min="4" max="6" width="22.375" customWidth="1"/>
    <col min="7" max="7" width="3.5" customWidth="1"/>
    <col min="8" max="8" width="1.375" customWidth="1"/>
    <col min="9" max="9" width="2.75" customWidth="1"/>
  </cols>
  <sheetData>
    <row r="1" spans="1:9" ht="20.100000000000001" customHeight="1">
      <c r="A1" s="937"/>
      <c r="B1" s="938" t="s">
        <v>301</v>
      </c>
      <c r="C1" s="938"/>
      <c r="D1" s="938"/>
      <c r="E1" s="938"/>
      <c r="F1" s="938"/>
      <c r="G1" s="938"/>
      <c r="H1" s="938"/>
    </row>
    <row r="2" spans="1:9" ht="20.100000000000001" customHeight="1">
      <c r="A2" s="937"/>
      <c r="B2" s="938"/>
      <c r="C2" s="938"/>
      <c r="D2" s="938"/>
      <c r="E2" s="938"/>
      <c r="F2" s="2182" t="s">
        <v>1152</v>
      </c>
      <c r="G2" s="2182"/>
      <c r="H2" s="938"/>
    </row>
    <row r="3" spans="1:9" ht="20.100000000000001" customHeight="1">
      <c r="A3" s="937"/>
      <c r="B3" s="938"/>
      <c r="C3" s="938"/>
      <c r="D3" s="938"/>
      <c r="E3" s="938"/>
      <c r="F3" s="939"/>
      <c r="G3" s="939"/>
      <c r="H3" s="938"/>
    </row>
    <row r="4" spans="1:9" ht="20.100000000000001" customHeight="1">
      <c r="A4" s="2183" t="s">
        <v>261</v>
      </c>
      <c r="B4" s="2183"/>
      <c r="C4" s="2183"/>
      <c r="D4" s="2183"/>
      <c r="E4" s="2183"/>
      <c r="F4" s="2183"/>
      <c r="G4" s="2183"/>
      <c r="H4" s="938"/>
    </row>
    <row r="5" spans="1:9" ht="20.100000000000001" customHeight="1">
      <c r="A5" s="940"/>
      <c r="B5" s="940"/>
      <c r="C5" s="940"/>
      <c r="D5" s="940"/>
      <c r="E5" s="940"/>
      <c r="F5" s="940"/>
      <c r="G5" s="940"/>
      <c r="H5" s="938"/>
    </row>
    <row r="6" spans="1:9" ht="36" customHeight="1">
      <c r="A6" s="940"/>
      <c r="B6" s="941" t="s">
        <v>1153</v>
      </c>
      <c r="C6" s="2184"/>
      <c r="D6" s="2185"/>
      <c r="E6" s="2185"/>
      <c r="F6" s="2185"/>
      <c r="G6" s="2186"/>
      <c r="H6" s="938"/>
    </row>
    <row r="7" spans="1:9" ht="46.5" customHeight="1">
      <c r="A7" s="938"/>
      <c r="B7" s="942" t="s">
        <v>422</v>
      </c>
      <c r="C7" s="2187" t="s">
        <v>1154</v>
      </c>
      <c r="D7" s="2187"/>
      <c r="E7" s="2187"/>
      <c r="F7" s="2187"/>
      <c r="G7" s="2188"/>
      <c r="H7" s="938"/>
    </row>
    <row r="8" spans="1:9" ht="69.95" customHeight="1">
      <c r="A8" s="938"/>
      <c r="B8" s="943" t="s">
        <v>1155</v>
      </c>
      <c r="C8" s="2189"/>
      <c r="D8" s="2190"/>
      <c r="E8" s="2190"/>
      <c r="F8" s="2190"/>
      <c r="G8" s="2191"/>
      <c r="H8" s="938"/>
    </row>
    <row r="9" spans="1:9" ht="69.95" customHeight="1">
      <c r="A9" s="938"/>
      <c r="B9" s="944" t="s">
        <v>1156</v>
      </c>
      <c r="C9" s="2179"/>
      <c r="D9" s="2180"/>
      <c r="E9" s="2180"/>
      <c r="F9" s="2180"/>
      <c r="G9" s="2181"/>
      <c r="H9" s="938"/>
    </row>
    <row r="10" spans="1:9" ht="69.95" customHeight="1">
      <c r="A10" s="938"/>
      <c r="B10" s="944" t="s">
        <v>1157</v>
      </c>
      <c r="C10" s="2179"/>
      <c r="D10" s="2180"/>
      <c r="E10" s="2180"/>
      <c r="F10" s="2180"/>
      <c r="G10" s="2181"/>
      <c r="H10" s="938"/>
    </row>
    <row r="11" spans="1:9" ht="17.25" customHeight="1">
      <c r="A11" s="938"/>
      <c r="B11" s="938"/>
      <c r="C11" s="938"/>
      <c r="D11" s="938"/>
      <c r="E11" s="938"/>
      <c r="F11" s="938"/>
      <c r="G11" s="938"/>
      <c r="H11" s="945"/>
      <c r="I11" s="946"/>
    </row>
    <row r="12" spans="1:9" ht="17.25" customHeight="1">
      <c r="A12" s="938"/>
      <c r="B12" s="945" t="s">
        <v>263</v>
      </c>
      <c r="C12" s="945"/>
      <c r="D12" s="945"/>
      <c r="E12" s="945"/>
      <c r="F12" s="945"/>
      <c r="G12" s="945"/>
      <c r="H12" s="945"/>
      <c r="I12" s="946"/>
    </row>
    <row r="13" spans="1:9">
      <c r="A13" s="938"/>
      <c r="B13" s="945" t="s">
        <v>1158</v>
      </c>
      <c r="C13" s="945"/>
      <c r="D13" s="945"/>
      <c r="E13" s="945"/>
      <c r="F13" s="945"/>
      <c r="G13" s="945"/>
      <c r="H13" s="938"/>
    </row>
    <row r="14" spans="1:9">
      <c r="A14" s="947"/>
      <c r="B14" s="945" t="s">
        <v>1159</v>
      </c>
      <c r="C14" s="948"/>
      <c r="D14" s="948"/>
      <c r="E14" s="948"/>
      <c r="F14" s="948"/>
      <c r="G14" s="948"/>
      <c r="H14" s="938"/>
    </row>
    <row r="15" spans="1:9" ht="17.25" customHeight="1">
      <c r="A15" s="947"/>
      <c r="B15" s="945" t="s">
        <v>1160</v>
      </c>
      <c r="C15" s="948"/>
      <c r="D15" s="948"/>
      <c r="E15" s="948"/>
      <c r="F15" s="948"/>
      <c r="G15" s="948"/>
      <c r="H15" s="945"/>
      <c r="I15" s="946"/>
    </row>
    <row r="16" spans="1:9" ht="6" customHeight="1"/>
  </sheetData>
  <mergeCells count="7">
    <mergeCell ref="C10:G10"/>
    <mergeCell ref="F2:G2"/>
    <mergeCell ref="A4:G4"/>
    <mergeCell ref="C6:G6"/>
    <mergeCell ref="C7:G7"/>
    <mergeCell ref="C8:G8"/>
    <mergeCell ref="C9:G9"/>
  </mergeCells>
  <phoneticPr fontId="1"/>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5"/>
  <sheetViews>
    <sheetView showGridLines="0" view="pageBreakPreview" zoomScale="90" zoomScaleNormal="100" zoomScaleSheetLayoutView="90" workbookViewId="0">
      <selection activeCell="B2" sqref="B2"/>
    </sheetView>
  </sheetViews>
  <sheetFormatPr defaultRowHeight="13.5"/>
  <cols>
    <col min="1" max="1" width="0.75" style="120" customWidth="1"/>
    <col min="2" max="2" width="24.25" style="120" customWidth="1"/>
    <col min="3" max="3" width="4" style="120" customWidth="1"/>
    <col min="4" max="6" width="20.125" style="120" customWidth="1"/>
    <col min="7" max="7" width="3.125" style="120" customWidth="1"/>
    <col min="8" max="8" width="3.75" style="120" customWidth="1"/>
    <col min="9" max="9" width="2.5" style="120" customWidth="1"/>
    <col min="10" max="10" width="9" style="120"/>
    <col min="11" max="11" width="14" style="120" customWidth="1"/>
    <col min="12" max="16384" width="9" style="120"/>
  </cols>
  <sheetData>
    <row r="1" spans="1:12" ht="27.75" customHeight="1">
      <c r="A1" s="121"/>
    </row>
    <row r="2" spans="1:12" ht="27.75" customHeight="1">
      <c r="A2" s="121"/>
      <c r="B2" s="273" t="s">
        <v>461</v>
      </c>
      <c r="F2" s="2001" t="s">
        <v>490</v>
      </c>
      <c r="G2" s="2001"/>
      <c r="K2" s="192"/>
      <c r="L2" s="192"/>
    </row>
    <row r="3" spans="1:12" ht="27.75" customHeight="1">
      <c r="A3" s="121"/>
      <c r="F3" s="189"/>
      <c r="G3" s="189"/>
      <c r="K3" s="192"/>
      <c r="L3" s="192"/>
    </row>
    <row r="4" spans="1:12" ht="36" customHeight="1">
      <c r="B4" s="2197" t="s">
        <v>433</v>
      </c>
      <c r="C4" s="2198"/>
      <c r="D4" s="2198"/>
      <c r="E4" s="2198"/>
      <c r="F4" s="2198"/>
      <c r="G4" s="2198"/>
      <c r="K4" s="192"/>
      <c r="L4" s="192"/>
    </row>
    <row r="5" spans="1:12" ht="36" customHeight="1">
      <c r="A5" s="122"/>
      <c r="B5" s="122"/>
      <c r="C5" s="122"/>
      <c r="D5" s="122"/>
      <c r="E5" s="122"/>
      <c r="F5" s="122"/>
      <c r="G5" s="122"/>
      <c r="K5" s="192"/>
      <c r="L5" s="192"/>
    </row>
    <row r="6" spans="1:12" ht="36" customHeight="1">
      <c r="A6" s="122"/>
      <c r="B6" s="123" t="s">
        <v>232</v>
      </c>
      <c r="C6" s="2199"/>
      <c r="D6" s="2200"/>
      <c r="E6" s="2200"/>
      <c r="F6" s="2200"/>
      <c r="G6" s="2201"/>
      <c r="K6" s="192"/>
      <c r="L6" s="192"/>
    </row>
    <row r="7" spans="1:12" ht="55.5" customHeight="1">
      <c r="B7" s="124" t="s">
        <v>260</v>
      </c>
      <c r="C7" s="2202" t="s">
        <v>432</v>
      </c>
      <c r="D7" s="2202"/>
      <c r="E7" s="2202"/>
      <c r="F7" s="2202"/>
      <c r="G7" s="2203"/>
      <c r="K7" s="192"/>
      <c r="L7" s="192"/>
    </row>
    <row r="8" spans="1:12" ht="55.5" customHeight="1">
      <c r="B8" s="125" t="s">
        <v>431</v>
      </c>
      <c r="C8" s="2204" t="s">
        <v>430</v>
      </c>
      <c r="D8" s="2205"/>
      <c r="E8" s="2205"/>
      <c r="F8" s="2205"/>
      <c r="G8" s="2206"/>
    </row>
    <row r="9" spans="1:12" ht="117" customHeight="1">
      <c r="B9" s="125" t="s">
        <v>429</v>
      </c>
      <c r="C9" s="2207" t="s">
        <v>428</v>
      </c>
      <c r="D9" s="2208"/>
      <c r="E9" s="2208"/>
      <c r="F9" s="2208"/>
      <c r="G9" s="2209"/>
    </row>
    <row r="11" spans="1:12" ht="17.25" customHeight="1">
      <c r="B11" s="2192" t="s">
        <v>127</v>
      </c>
      <c r="C11" s="2193"/>
      <c r="D11" s="2193"/>
      <c r="E11" s="2193"/>
      <c r="F11" s="2193"/>
      <c r="G11" s="2193"/>
      <c r="H11" s="127"/>
      <c r="I11" s="127"/>
    </row>
    <row r="12" spans="1:12" ht="34.5" customHeight="1">
      <c r="B12" s="2194" t="s">
        <v>427</v>
      </c>
      <c r="C12" s="2195"/>
      <c r="D12" s="2195"/>
      <c r="E12" s="2195"/>
      <c r="F12" s="2195"/>
      <c r="G12" s="2195"/>
      <c r="H12" s="127"/>
      <c r="I12" s="127"/>
    </row>
    <row r="13" spans="1:12" ht="34.5" customHeight="1">
      <c r="B13" s="2210" t="s">
        <v>426</v>
      </c>
      <c r="C13" s="2210"/>
      <c r="D13" s="2210"/>
      <c r="E13" s="2210"/>
      <c r="F13" s="2210"/>
      <c r="G13" s="2210"/>
      <c r="H13" s="127"/>
      <c r="I13" s="127"/>
    </row>
    <row r="14" spans="1:12">
      <c r="B14" s="2196" t="s">
        <v>425</v>
      </c>
      <c r="C14" s="2193"/>
      <c r="D14" s="2193"/>
      <c r="E14" s="2193"/>
      <c r="F14" s="2193"/>
      <c r="G14" s="2193"/>
    </row>
    <row r="15" spans="1:12">
      <c r="B15" s="126"/>
    </row>
  </sheetData>
  <mergeCells count="10">
    <mergeCell ref="B11:G11"/>
    <mergeCell ref="B12:G12"/>
    <mergeCell ref="B14:G14"/>
    <mergeCell ref="F2:G2"/>
    <mergeCell ref="B4:G4"/>
    <mergeCell ref="C6:G6"/>
    <mergeCell ref="C7:G7"/>
    <mergeCell ref="C8:G8"/>
    <mergeCell ref="C9:G9"/>
    <mergeCell ref="B13:G13"/>
  </mergeCells>
  <phoneticPr fontId="1"/>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49"/>
  <sheetViews>
    <sheetView showGridLines="0" view="pageBreakPreview" zoomScale="90" zoomScaleNormal="100" zoomScaleSheetLayoutView="90" workbookViewId="0">
      <selection activeCell="B2" sqref="B2:P2"/>
    </sheetView>
  </sheetViews>
  <sheetFormatPr defaultRowHeight="13.5"/>
  <cols>
    <col min="1" max="1" width="1.125" style="9" customWidth="1"/>
    <col min="2" max="14" width="2.625" style="9" customWidth="1"/>
    <col min="15" max="16" width="26.625" style="9" customWidth="1"/>
    <col min="17" max="45" width="2.625" style="9" customWidth="1"/>
    <col min="46" max="16384" width="9" style="9"/>
  </cols>
  <sheetData>
    <row r="1" spans="1:16" s="120" customFormat="1" ht="33" customHeight="1">
      <c r="A1" s="121"/>
      <c r="B1" s="2250" t="s">
        <v>490</v>
      </c>
      <c r="C1" s="2251"/>
      <c r="D1" s="2251"/>
      <c r="E1" s="2251"/>
      <c r="F1" s="2251"/>
      <c r="G1" s="2251"/>
      <c r="H1" s="2251"/>
      <c r="I1" s="2251"/>
      <c r="J1" s="2251"/>
      <c r="K1" s="2251"/>
      <c r="L1" s="2251"/>
      <c r="M1" s="2251"/>
      <c r="N1" s="2251"/>
      <c r="O1" s="2251"/>
      <c r="P1" s="2251"/>
    </row>
    <row r="2" spans="1:16" s="120" customFormat="1" ht="21.75" customHeight="1">
      <c r="A2" s="121"/>
      <c r="B2" s="2252" t="s">
        <v>462</v>
      </c>
      <c r="C2" s="2252"/>
      <c r="D2" s="2252"/>
      <c r="E2" s="2252"/>
      <c r="F2" s="2252"/>
      <c r="G2" s="2252"/>
      <c r="H2" s="2252"/>
      <c r="I2" s="2252"/>
      <c r="J2" s="2252"/>
      <c r="K2" s="2252"/>
      <c r="L2" s="2252"/>
      <c r="M2" s="2252"/>
      <c r="N2" s="2252"/>
      <c r="O2" s="2252"/>
      <c r="P2" s="2252"/>
    </row>
    <row r="3" spans="1:16" s="1" customFormat="1" ht="21" customHeight="1">
      <c r="B3" s="2253" t="s">
        <v>442</v>
      </c>
      <c r="C3" s="2253"/>
      <c r="D3" s="2253"/>
      <c r="E3" s="2253"/>
      <c r="F3" s="2253"/>
      <c r="G3" s="2253"/>
      <c r="H3" s="2253"/>
      <c r="I3" s="2253"/>
      <c r="J3" s="2253"/>
      <c r="K3" s="2253"/>
      <c r="L3" s="2253"/>
      <c r="M3" s="2253"/>
      <c r="N3" s="2253"/>
      <c r="O3" s="2253"/>
      <c r="P3" s="2253"/>
    </row>
    <row r="4" spans="1:16" s="120" customFormat="1" ht="27" customHeight="1" thickBot="1">
      <c r="A4" s="122"/>
      <c r="B4" s="2254"/>
      <c r="C4" s="2255"/>
      <c r="D4" s="2255"/>
      <c r="E4" s="2255"/>
      <c r="F4" s="2255"/>
      <c r="G4" s="2255"/>
      <c r="H4" s="2255"/>
      <c r="I4" s="2255"/>
      <c r="J4" s="2255"/>
      <c r="K4" s="2255"/>
      <c r="L4" s="2255"/>
      <c r="M4" s="2255"/>
      <c r="N4" s="2255"/>
      <c r="O4" s="2255"/>
      <c r="P4" s="2255"/>
    </row>
    <row r="5" spans="1:16" s="120" customFormat="1" ht="36" customHeight="1">
      <c r="A5" s="122"/>
      <c r="B5" s="2256" t="s">
        <v>232</v>
      </c>
      <c r="C5" s="2257"/>
      <c r="D5" s="2257"/>
      <c r="E5" s="2257"/>
      <c r="F5" s="2257"/>
      <c r="G5" s="2257"/>
      <c r="H5" s="2257"/>
      <c r="I5" s="2257"/>
      <c r="J5" s="2257"/>
      <c r="K5" s="2257"/>
      <c r="L5" s="2257"/>
      <c r="M5" s="2257"/>
      <c r="N5" s="2258"/>
      <c r="O5" s="2259"/>
      <c r="P5" s="2260"/>
    </row>
    <row r="6" spans="1:16" s="120" customFormat="1" ht="36" customHeight="1">
      <c r="B6" s="2234" t="s">
        <v>59</v>
      </c>
      <c r="C6" s="2235"/>
      <c r="D6" s="2235"/>
      <c r="E6" s="2235"/>
      <c r="F6" s="2235"/>
      <c r="G6" s="2235"/>
      <c r="H6" s="2235"/>
      <c r="I6" s="2235"/>
      <c r="J6" s="2235"/>
      <c r="K6" s="2235"/>
      <c r="L6" s="2235"/>
      <c r="M6" s="2235"/>
      <c r="N6" s="2236"/>
      <c r="O6" s="2237" t="s">
        <v>432</v>
      </c>
      <c r="P6" s="2238"/>
    </row>
    <row r="7" spans="1:16" ht="36" customHeight="1">
      <c r="B7" s="2239" t="s">
        <v>277</v>
      </c>
      <c r="C7" s="2240"/>
      <c r="D7" s="2240"/>
      <c r="E7" s="2240"/>
      <c r="F7" s="2240"/>
      <c r="G7" s="2240"/>
      <c r="H7" s="2240"/>
      <c r="I7" s="2240"/>
      <c r="J7" s="2240"/>
      <c r="K7" s="2240"/>
      <c r="L7" s="2240"/>
      <c r="M7" s="2240"/>
      <c r="N7" s="2241"/>
      <c r="O7" s="2242" t="s">
        <v>278</v>
      </c>
      <c r="P7" s="2243"/>
    </row>
    <row r="8" spans="1:16" ht="21" customHeight="1">
      <c r="B8" s="2244" t="s">
        <v>196</v>
      </c>
      <c r="C8" s="2245"/>
      <c r="D8" s="2245"/>
      <c r="E8" s="2245"/>
      <c r="F8" s="2245"/>
      <c r="G8" s="2245" t="s">
        <v>21</v>
      </c>
      <c r="H8" s="2245"/>
      <c r="I8" s="2245"/>
      <c r="J8" s="2245"/>
      <c r="K8" s="2245"/>
      <c r="L8" s="2245"/>
      <c r="M8" s="2245"/>
      <c r="N8" s="2245"/>
      <c r="O8" s="2246" t="s">
        <v>441</v>
      </c>
      <c r="P8" s="2249" t="s">
        <v>440</v>
      </c>
    </row>
    <row r="9" spans="1:16" ht="21" customHeight="1">
      <c r="B9" s="2244"/>
      <c r="C9" s="2245"/>
      <c r="D9" s="2245"/>
      <c r="E9" s="2245"/>
      <c r="F9" s="2245"/>
      <c r="G9" s="2245"/>
      <c r="H9" s="2245"/>
      <c r="I9" s="2245"/>
      <c r="J9" s="2245"/>
      <c r="K9" s="2245"/>
      <c r="L9" s="2245"/>
      <c r="M9" s="2245"/>
      <c r="N9" s="2245"/>
      <c r="O9" s="2247"/>
      <c r="P9" s="2249"/>
    </row>
    <row r="10" spans="1:16" ht="21" customHeight="1">
      <c r="B10" s="2244"/>
      <c r="C10" s="2245"/>
      <c r="D10" s="2245"/>
      <c r="E10" s="2245"/>
      <c r="F10" s="2245"/>
      <c r="G10" s="2245"/>
      <c r="H10" s="2245"/>
      <c r="I10" s="2245"/>
      <c r="J10" s="2245"/>
      <c r="K10" s="2245"/>
      <c r="L10" s="2245"/>
      <c r="M10" s="2245"/>
      <c r="N10" s="2245"/>
      <c r="O10" s="2248"/>
      <c r="P10" s="2249"/>
    </row>
    <row r="11" spans="1:16" ht="21" customHeight="1">
      <c r="B11" s="2232"/>
      <c r="C11" s="2233"/>
      <c r="D11" s="2233"/>
      <c r="E11" s="2233"/>
      <c r="F11" s="2233"/>
      <c r="G11" s="2233"/>
      <c r="H11" s="2233"/>
      <c r="I11" s="2233"/>
      <c r="J11" s="2233"/>
      <c r="K11" s="2233"/>
      <c r="L11" s="2233"/>
      <c r="M11" s="2233"/>
      <c r="N11" s="2233"/>
      <c r="O11" s="208"/>
      <c r="P11" s="209"/>
    </row>
    <row r="12" spans="1:16" ht="21" customHeight="1">
      <c r="B12" s="2232"/>
      <c r="C12" s="2233"/>
      <c r="D12" s="2233"/>
      <c r="E12" s="2233"/>
      <c r="F12" s="2233"/>
      <c r="G12" s="2233"/>
      <c r="H12" s="2233"/>
      <c r="I12" s="2233"/>
      <c r="J12" s="2233"/>
      <c r="K12" s="2233"/>
      <c r="L12" s="2233"/>
      <c r="M12" s="2233"/>
      <c r="N12" s="2233"/>
      <c r="O12" s="208"/>
      <c r="P12" s="209"/>
    </row>
    <row r="13" spans="1:16" ht="21" customHeight="1">
      <c r="B13" s="2232"/>
      <c r="C13" s="2233"/>
      <c r="D13" s="2233"/>
      <c r="E13" s="2233"/>
      <c r="F13" s="2233"/>
      <c r="G13" s="2233"/>
      <c r="H13" s="2233"/>
      <c r="I13" s="2233"/>
      <c r="J13" s="2233"/>
      <c r="K13" s="2233"/>
      <c r="L13" s="2233"/>
      <c r="M13" s="2233"/>
      <c r="N13" s="2233"/>
      <c r="O13" s="208"/>
      <c r="P13" s="209"/>
    </row>
    <row r="14" spans="1:16" ht="21" customHeight="1">
      <c r="B14" s="2232"/>
      <c r="C14" s="2233"/>
      <c r="D14" s="2233"/>
      <c r="E14" s="2233"/>
      <c r="F14" s="2233"/>
      <c r="G14" s="2233"/>
      <c r="H14" s="2233"/>
      <c r="I14" s="2233"/>
      <c r="J14" s="2233"/>
      <c r="K14" s="2233"/>
      <c r="L14" s="2233"/>
      <c r="M14" s="2233"/>
      <c r="N14" s="2233"/>
      <c r="O14" s="208"/>
      <c r="P14" s="207"/>
    </row>
    <row r="15" spans="1:16" ht="21" customHeight="1">
      <c r="B15" s="2232"/>
      <c r="C15" s="2233"/>
      <c r="D15" s="2233"/>
      <c r="E15" s="2233"/>
      <c r="F15" s="2233"/>
      <c r="G15" s="2233"/>
      <c r="H15" s="2233"/>
      <c r="I15" s="2233"/>
      <c r="J15" s="2233"/>
      <c r="K15" s="2233"/>
      <c r="L15" s="2233"/>
      <c r="M15" s="2233"/>
      <c r="N15" s="2233"/>
      <c r="O15" s="208"/>
      <c r="P15" s="207"/>
    </row>
    <row r="16" spans="1:16" ht="21" customHeight="1">
      <c r="B16" s="2232"/>
      <c r="C16" s="2233"/>
      <c r="D16" s="2233"/>
      <c r="E16" s="2233"/>
      <c r="F16" s="2233"/>
      <c r="G16" s="2233"/>
      <c r="H16" s="2233"/>
      <c r="I16" s="2233"/>
      <c r="J16" s="2233"/>
      <c r="K16" s="2233"/>
      <c r="L16" s="2233"/>
      <c r="M16" s="2233"/>
      <c r="N16" s="2233"/>
      <c r="O16" s="208"/>
      <c r="P16" s="207"/>
    </row>
    <row r="17" spans="2:16" ht="21" customHeight="1">
      <c r="B17" s="2232"/>
      <c r="C17" s="2233"/>
      <c r="D17" s="2233"/>
      <c r="E17" s="2233"/>
      <c r="F17" s="2233"/>
      <c r="G17" s="2233"/>
      <c r="H17" s="2233"/>
      <c r="I17" s="2233"/>
      <c r="J17" s="2233"/>
      <c r="K17" s="2233"/>
      <c r="L17" s="2233"/>
      <c r="M17" s="2233"/>
      <c r="N17" s="2233"/>
      <c r="O17" s="208"/>
      <c r="P17" s="207"/>
    </row>
    <row r="18" spans="2:16" ht="21" customHeight="1">
      <c r="B18" s="2232"/>
      <c r="C18" s="2233"/>
      <c r="D18" s="2233"/>
      <c r="E18" s="2233"/>
      <c r="F18" s="2233"/>
      <c r="G18" s="2233"/>
      <c r="H18" s="2233"/>
      <c r="I18" s="2233"/>
      <c r="J18" s="2233"/>
      <c r="K18" s="2233"/>
      <c r="L18" s="2233"/>
      <c r="M18" s="2233"/>
      <c r="N18" s="2233"/>
      <c r="O18" s="208"/>
      <c r="P18" s="207"/>
    </row>
    <row r="19" spans="2:16" ht="21" customHeight="1">
      <c r="B19" s="2232"/>
      <c r="C19" s="2233"/>
      <c r="D19" s="2233"/>
      <c r="E19" s="2233"/>
      <c r="F19" s="2233"/>
      <c r="G19" s="2233"/>
      <c r="H19" s="2233"/>
      <c r="I19" s="2233"/>
      <c r="J19" s="2233"/>
      <c r="K19" s="2233"/>
      <c r="L19" s="2233"/>
      <c r="M19" s="2233"/>
      <c r="N19" s="2233"/>
      <c r="O19" s="208"/>
      <c r="P19" s="207"/>
    </row>
    <row r="20" spans="2:16" ht="21" customHeight="1">
      <c r="B20" s="2213"/>
      <c r="C20" s="2214"/>
      <c r="D20" s="2214"/>
      <c r="E20" s="2214"/>
      <c r="F20" s="2214"/>
      <c r="G20" s="2214"/>
      <c r="H20" s="2214"/>
      <c r="I20" s="2214"/>
      <c r="J20" s="2214"/>
      <c r="K20" s="2214"/>
      <c r="L20" s="2214"/>
      <c r="M20" s="2214"/>
      <c r="N20" s="2214"/>
      <c r="O20" s="206"/>
      <c r="P20" s="205"/>
    </row>
    <row r="21" spans="2:16" ht="21" customHeight="1">
      <c r="B21" s="2213"/>
      <c r="C21" s="2214"/>
      <c r="D21" s="2214"/>
      <c r="E21" s="2214"/>
      <c r="F21" s="2214"/>
      <c r="G21" s="2214"/>
      <c r="H21" s="2214"/>
      <c r="I21" s="2214"/>
      <c r="J21" s="2214"/>
      <c r="K21" s="2214"/>
      <c r="L21" s="2214"/>
      <c r="M21" s="2214"/>
      <c r="N21" s="2214"/>
      <c r="O21" s="206"/>
      <c r="P21" s="205"/>
    </row>
    <row r="22" spans="2:16" ht="21" customHeight="1" thickBot="1">
      <c r="B22" s="2215"/>
      <c r="C22" s="2216"/>
      <c r="D22" s="2216"/>
      <c r="E22" s="2216"/>
      <c r="F22" s="2216"/>
      <c r="G22" s="2216"/>
      <c r="H22" s="2216"/>
      <c r="I22" s="2216"/>
      <c r="J22" s="2216"/>
      <c r="K22" s="2216"/>
      <c r="L22" s="2216"/>
      <c r="M22" s="2216"/>
      <c r="N22" s="2216"/>
      <c r="O22" s="204"/>
      <c r="P22" s="203"/>
    </row>
    <row r="23" spans="2:16" ht="21" customHeight="1" thickBot="1">
      <c r="B23" s="198"/>
      <c r="C23" s="198"/>
      <c r="D23" s="198"/>
      <c r="E23" s="198"/>
      <c r="F23" s="198"/>
      <c r="G23" s="198"/>
      <c r="H23" s="198"/>
      <c r="I23" s="198"/>
      <c r="J23" s="198"/>
      <c r="K23" s="198"/>
      <c r="L23" s="198"/>
      <c r="M23" s="198"/>
      <c r="N23" s="198"/>
      <c r="O23" s="198"/>
      <c r="P23" s="198"/>
    </row>
    <row r="24" spans="2:16" ht="21" customHeight="1">
      <c r="B24" s="2217" t="s">
        <v>439</v>
      </c>
      <c r="C24" s="2218"/>
      <c r="D24" s="2218"/>
      <c r="E24" s="2218"/>
      <c r="F24" s="2218"/>
      <c r="G24" s="2218"/>
      <c r="H24" s="2218"/>
      <c r="I24" s="2218"/>
      <c r="J24" s="2219"/>
      <c r="K24" s="2219"/>
      <c r="L24" s="2219"/>
      <c r="M24" s="2219"/>
      <c r="N24" s="2220"/>
      <c r="O24" s="2225" t="s">
        <v>438</v>
      </c>
      <c r="P24" s="202"/>
    </row>
    <row r="25" spans="2:16" ht="42.75" customHeight="1">
      <c r="B25" s="2221"/>
      <c r="C25" s="2222"/>
      <c r="D25" s="2222"/>
      <c r="E25" s="2222"/>
      <c r="F25" s="2222"/>
      <c r="G25" s="2222"/>
      <c r="H25" s="2222"/>
      <c r="I25" s="2222"/>
      <c r="J25" s="2223"/>
      <c r="K25" s="2223"/>
      <c r="L25" s="2223"/>
      <c r="M25" s="2223"/>
      <c r="N25" s="2224"/>
      <c r="O25" s="2226"/>
      <c r="P25" s="201" t="s">
        <v>437</v>
      </c>
    </row>
    <row r="26" spans="2:16" ht="24.75" customHeight="1" thickBot="1">
      <c r="B26" s="2227"/>
      <c r="C26" s="2228"/>
      <c r="D26" s="2228"/>
      <c r="E26" s="2228"/>
      <c r="F26" s="2228"/>
      <c r="G26" s="2228"/>
      <c r="H26" s="2228"/>
      <c r="I26" s="2228"/>
      <c r="J26" s="2229"/>
      <c r="K26" s="2229"/>
      <c r="L26" s="2229"/>
      <c r="M26" s="2229"/>
      <c r="N26" s="2230"/>
      <c r="O26" s="200"/>
      <c r="P26" s="199"/>
    </row>
    <row r="27" spans="2:16" ht="13.5" customHeight="1">
      <c r="B27" s="198"/>
      <c r="C27" s="198"/>
      <c r="D27" s="198"/>
      <c r="E27" s="198"/>
      <c r="F27" s="198"/>
      <c r="G27" s="198"/>
      <c r="H27" s="198"/>
      <c r="I27" s="198"/>
      <c r="J27" s="197"/>
      <c r="K27" s="197"/>
      <c r="L27" s="197"/>
      <c r="M27" s="197"/>
      <c r="N27" s="197"/>
      <c r="O27" s="196"/>
      <c r="P27" s="196"/>
    </row>
    <row r="28" spans="2:16" ht="27" customHeight="1">
      <c r="B28" s="2231" t="s">
        <v>436</v>
      </c>
      <c r="C28" s="2212"/>
      <c r="D28" s="2212"/>
      <c r="E28" s="2212"/>
      <c r="F28" s="2212"/>
      <c r="G28" s="2212"/>
      <c r="H28" s="2212"/>
      <c r="I28" s="2212"/>
      <c r="J28" s="2212"/>
      <c r="K28" s="2212"/>
      <c r="L28" s="2212"/>
      <c r="M28" s="2212"/>
      <c r="N28" s="2212"/>
      <c r="O28" s="2212"/>
      <c r="P28" s="2212"/>
    </row>
    <row r="29" spans="2:16" ht="20.25" customHeight="1">
      <c r="B29" s="2231" t="s">
        <v>435</v>
      </c>
      <c r="C29" s="2212"/>
      <c r="D29" s="2212"/>
      <c r="E29" s="2212"/>
      <c r="F29" s="2212"/>
      <c r="G29" s="2212"/>
      <c r="H29" s="2212"/>
      <c r="I29" s="2212"/>
      <c r="J29" s="2212"/>
      <c r="K29" s="2212"/>
      <c r="L29" s="2212"/>
      <c r="M29" s="2212"/>
      <c r="N29" s="2212"/>
      <c r="O29" s="2212"/>
      <c r="P29" s="2212"/>
    </row>
    <row r="30" spans="2:16" ht="13.5" customHeight="1">
      <c r="B30" s="195"/>
      <c r="C30" s="194"/>
      <c r="D30" s="194"/>
      <c r="E30" s="194"/>
      <c r="F30" s="194"/>
      <c r="G30" s="194"/>
      <c r="H30" s="194"/>
      <c r="I30" s="194"/>
      <c r="J30" s="194"/>
      <c r="K30" s="194"/>
      <c r="L30" s="194"/>
      <c r="M30" s="194"/>
      <c r="N30" s="194"/>
      <c r="O30" s="194"/>
      <c r="P30" s="194"/>
    </row>
    <row r="31" spans="2:16" ht="21" customHeight="1">
      <c r="B31" s="2211" t="s">
        <v>434</v>
      </c>
      <c r="C31" s="2212"/>
      <c r="D31" s="2212"/>
      <c r="E31" s="2212"/>
      <c r="F31" s="2212"/>
      <c r="G31" s="2212"/>
      <c r="H31" s="2212"/>
      <c r="I31" s="2212"/>
      <c r="J31" s="2212"/>
      <c r="K31" s="2212"/>
      <c r="L31" s="2212"/>
      <c r="M31" s="2212"/>
      <c r="N31" s="2212"/>
      <c r="O31" s="2212"/>
      <c r="P31" s="2212"/>
    </row>
    <row r="32" spans="2:16" ht="21" customHeight="1">
      <c r="B32" s="2212"/>
      <c r="C32" s="2212"/>
      <c r="D32" s="2212"/>
      <c r="E32" s="2212"/>
      <c r="F32" s="2212"/>
      <c r="G32" s="2212"/>
      <c r="H32" s="2212"/>
      <c r="I32" s="2212"/>
      <c r="J32" s="2212"/>
      <c r="K32" s="2212"/>
      <c r="L32" s="2212"/>
      <c r="M32" s="2212"/>
      <c r="N32" s="2212"/>
      <c r="O32" s="2212"/>
      <c r="P32" s="2212"/>
    </row>
    <row r="33" spans="2:16" ht="21" customHeight="1">
      <c r="B33" s="2212"/>
      <c r="C33" s="2212"/>
      <c r="D33" s="2212"/>
      <c r="E33" s="2212"/>
      <c r="F33" s="2212"/>
      <c r="G33" s="2212"/>
      <c r="H33" s="2212"/>
      <c r="I33" s="2212"/>
      <c r="J33" s="2212"/>
      <c r="K33" s="2212"/>
      <c r="L33" s="2212"/>
      <c r="M33" s="2212"/>
      <c r="N33" s="2212"/>
      <c r="O33" s="2212"/>
      <c r="P33" s="2212"/>
    </row>
    <row r="34" spans="2:16" ht="21" customHeight="1">
      <c r="B34" s="2212"/>
      <c r="C34" s="2212"/>
      <c r="D34" s="2212"/>
      <c r="E34" s="2212"/>
      <c r="F34" s="2212"/>
      <c r="G34" s="2212"/>
      <c r="H34" s="2212"/>
      <c r="I34" s="2212"/>
      <c r="J34" s="2212"/>
      <c r="K34" s="2212"/>
      <c r="L34" s="2212"/>
      <c r="M34" s="2212"/>
      <c r="N34" s="2212"/>
      <c r="O34" s="2212"/>
      <c r="P34" s="2212"/>
    </row>
    <row r="35" spans="2:16" ht="21" customHeight="1">
      <c r="B35" s="2212"/>
      <c r="C35" s="2212"/>
      <c r="D35" s="2212"/>
      <c r="E35" s="2212"/>
      <c r="F35" s="2212"/>
      <c r="G35" s="2212"/>
      <c r="H35" s="2212"/>
      <c r="I35" s="2212"/>
      <c r="J35" s="2212"/>
      <c r="K35" s="2212"/>
      <c r="L35" s="2212"/>
      <c r="M35" s="2212"/>
      <c r="N35" s="2212"/>
      <c r="O35" s="2212"/>
      <c r="P35" s="2212"/>
    </row>
    <row r="36" spans="2:16" ht="21" customHeight="1">
      <c r="B36" s="193"/>
      <c r="C36" s="193"/>
      <c r="D36" s="193"/>
      <c r="E36" s="193"/>
      <c r="F36" s="193"/>
      <c r="G36" s="193"/>
      <c r="H36" s="193"/>
      <c r="I36" s="193"/>
      <c r="J36" s="193"/>
      <c r="K36" s="193"/>
      <c r="L36" s="193"/>
      <c r="M36" s="193"/>
      <c r="N36" s="193"/>
      <c r="O36" s="193"/>
      <c r="P36" s="193"/>
    </row>
    <row r="37" spans="2:16" ht="21" customHeight="1">
      <c r="B37" s="193"/>
      <c r="C37" s="193"/>
      <c r="D37" s="193"/>
      <c r="E37" s="193"/>
      <c r="F37" s="193"/>
      <c r="G37" s="193"/>
      <c r="H37" s="193"/>
      <c r="I37" s="193"/>
      <c r="J37" s="193"/>
      <c r="K37" s="193"/>
      <c r="L37" s="193"/>
      <c r="M37" s="193"/>
      <c r="N37" s="193"/>
      <c r="O37" s="193"/>
      <c r="P37" s="193"/>
    </row>
    <row r="38" spans="2:16" ht="21" customHeight="1">
      <c r="B38" s="193"/>
      <c r="C38" s="193"/>
      <c r="D38" s="193"/>
      <c r="E38" s="193"/>
      <c r="F38" s="193"/>
      <c r="G38" s="193"/>
      <c r="H38" s="193"/>
      <c r="I38" s="193"/>
      <c r="J38" s="193"/>
      <c r="K38" s="193"/>
      <c r="L38" s="193"/>
      <c r="M38" s="193"/>
      <c r="N38" s="193"/>
      <c r="O38" s="193"/>
      <c r="P38" s="193"/>
    </row>
    <row r="39" spans="2:16" ht="21" customHeight="1">
      <c r="B39" s="193"/>
      <c r="C39" s="193"/>
      <c r="D39" s="193"/>
      <c r="E39" s="193"/>
      <c r="F39" s="193"/>
      <c r="G39" s="193"/>
      <c r="H39" s="193"/>
      <c r="I39" s="193"/>
      <c r="J39" s="193"/>
      <c r="K39" s="193"/>
      <c r="L39" s="193"/>
      <c r="M39" s="193"/>
      <c r="N39" s="193"/>
      <c r="O39" s="193"/>
      <c r="P39" s="193"/>
    </row>
    <row r="40" spans="2:16" ht="21" customHeight="1">
      <c r="B40" s="193"/>
      <c r="C40" s="193"/>
      <c r="D40" s="193"/>
      <c r="E40" s="193"/>
      <c r="F40" s="193"/>
      <c r="G40" s="193"/>
      <c r="H40" s="193"/>
      <c r="I40" s="193"/>
      <c r="J40" s="193"/>
      <c r="K40" s="193"/>
      <c r="L40" s="193"/>
      <c r="M40" s="193"/>
      <c r="N40" s="193"/>
      <c r="O40" s="193"/>
      <c r="P40" s="193"/>
    </row>
    <row r="41" spans="2:16" ht="16.5" customHeight="1">
      <c r="B41" s="193"/>
      <c r="C41" s="193"/>
      <c r="D41" s="193"/>
      <c r="E41" s="193"/>
      <c r="F41" s="193"/>
      <c r="G41" s="193"/>
      <c r="H41" s="193"/>
      <c r="I41" s="193"/>
      <c r="J41" s="193"/>
      <c r="K41" s="193"/>
      <c r="L41" s="193"/>
      <c r="M41" s="193"/>
      <c r="N41" s="193"/>
      <c r="O41" s="193"/>
      <c r="P41" s="19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
  <pageMargins left="0.7" right="0.7" top="0.75" bottom="0.75" header="0.3" footer="0.3"/>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25"/>
  <sheetViews>
    <sheetView view="pageBreakPreview" zoomScaleNormal="100" zoomScaleSheetLayoutView="100" workbookViewId="0"/>
  </sheetViews>
  <sheetFormatPr defaultRowHeight="13.5"/>
  <cols>
    <col min="1" max="1" width="11.25" style="20" customWidth="1"/>
    <col min="2" max="2" width="19.375" style="20" customWidth="1"/>
    <col min="3" max="3" width="12.875" style="20" customWidth="1"/>
    <col min="4" max="7" width="11.25" style="20" customWidth="1"/>
    <col min="8" max="8" width="18" style="20" customWidth="1"/>
    <col min="9" max="16384" width="9" style="20"/>
  </cols>
  <sheetData>
    <row r="1" spans="1:256" ht="20.100000000000001" customHeight="1">
      <c r="A1" s="26" t="s">
        <v>458</v>
      </c>
    </row>
    <row r="2" spans="1:256" ht="20.100000000000001" customHeight="1">
      <c r="F2" s="2295" t="s">
        <v>790</v>
      </c>
      <c r="G2" s="2295"/>
      <c r="H2" s="2295"/>
    </row>
    <row r="3" spans="1:256" ht="20.100000000000001" customHeight="1"/>
    <row r="4" spans="1:256" ht="20.100000000000001" customHeight="1">
      <c r="A4" s="2296" t="s">
        <v>791</v>
      </c>
      <c r="B4" s="2297"/>
      <c r="C4" s="2297"/>
      <c r="D4" s="2297"/>
      <c r="E4" s="2297"/>
      <c r="F4" s="2297"/>
      <c r="G4" s="2297"/>
      <c r="H4" s="2297"/>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3"/>
      <c r="CB4" s="523"/>
      <c r="CC4" s="523"/>
      <c r="CD4" s="523"/>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23"/>
      <c r="ED4" s="523"/>
      <c r="EE4" s="523"/>
      <c r="EF4" s="523"/>
      <c r="EG4" s="523"/>
      <c r="EH4" s="523"/>
      <c r="EI4" s="523"/>
      <c r="EJ4" s="523"/>
      <c r="EK4" s="523"/>
      <c r="EL4" s="523"/>
      <c r="EM4" s="523"/>
      <c r="EN4" s="523"/>
      <c r="EO4" s="523"/>
      <c r="EP4" s="523"/>
      <c r="EQ4" s="523"/>
      <c r="ER4" s="523"/>
      <c r="ES4" s="523"/>
      <c r="ET4" s="523"/>
      <c r="EU4" s="523"/>
      <c r="EV4" s="523"/>
      <c r="EW4" s="523"/>
      <c r="EX4" s="523"/>
      <c r="EY4" s="523"/>
      <c r="EZ4" s="523"/>
      <c r="FA4" s="523"/>
      <c r="FB4" s="523"/>
      <c r="FC4" s="523"/>
      <c r="FD4" s="523"/>
      <c r="FE4" s="523"/>
      <c r="FF4" s="523"/>
      <c r="FG4" s="523"/>
      <c r="FH4" s="523"/>
      <c r="FI4" s="523"/>
      <c r="FJ4" s="523"/>
      <c r="FK4" s="523"/>
      <c r="FL4" s="523"/>
      <c r="FM4" s="523"/>
      <c r="FN4" s="523"/>
      <c r="FO4" s="523"/>
      <c r="FP4" s="523"/>
      <c r="FQ4" s="523"/>
      <c r="FR4" s="523"/>
      <c r="FS4" s="523"/>
      <c r="FT4" s="523"/>
      <c r="FU4" s="523"/>
      <c r="FV4" s="523"/>
      <c r="FW4" s="523"/>
      <c r="FX4" s="523"/>
      <c r="FY4" s="523"/>
      <c r="FZ4" s="523"/>
      <c r="GA4" s="523"/>
      <c r="GB4" s="523"/>
      <c r="GC4" s="523"/>
      <c r="GD4" s="523"/>
      <c r="GE4" s="523"/>
      <c r="GF4" s="523"/>
      <c r="GG4" s="523"/>
      <c r="GH4" s="523"/>
      <c r="GI4" s="523"/>
      <c r="GJ4" s="523"/>
      <c r="GK4" s="523"/>
      <c r="GL4" s="523"/>
      <c r="GM4" s="523"/>
      <c r="GN4" s="523"/>
      <c r="GO4" s="523"/>
      <c r="GP4" s="523"/>
      <c r="GQ4" s="523"/>
      <c r="GR4" s="523"/>
      <c r="GS4" s="523"/>
      <c r="GT4" s="523"/>
      <c r="GU4" s="523"/>
      <c r="GV4" s="523"/>
      <c r="GW4" s="523"/>
      <c r="GX4" s="523"/>
      <c r="GY4" s="523"/>
      <c r="GZ4" s="523"/>
      <c r="HA4" s="523"/>
      <c r="HB4" s="523"/>
      <c r="HC4" s="523"/>
      <c r="HD4" s="523"/>
      <c r="HE4" s="523"/>
      <c r="HF4" s="523"/>
      <c r="HG4" s="523"/>
      <c r="HH4" s="523"/>
      <c r="HI4" s="523"/>
      <c r="HJ4" s="523"/>
      <c r="HK4" s="523"/>
      <c r="HL4" s="523"/>
      <c r="HM4" s="523"/>
      <c r="HN4" s="523"/>
      <c r="HO4" s="523"/>
      <c r="HP4" s="523"/>
      <c r="HQ4" s="523"/>
      <c r="HR4" s="523"/>
      <c r="HS4" s="523"/>
      <c r="HT4" s="523"/>
      <c r="HU4" s="523"/>
      <c r="HV4" s="523"/>
      <c r="HW4" s="523"/>
      <c r="HX4" s="523"/>
      <c r="HY4" s="523"/>
      <c r="HZ4" s="523"/>
      <c r="IA4" s="523"/>
      <c r="IB4" s="523"/>
      <c r="IC4" s="523"/>
      <c r="ID4" s="523"/>
      <c r="IE4" s="523"/>
      <c r="IF4" s="523"/>
      <c r="IG4" s="523"/>
      <c r="IH4" s="523"/>
      <c r="II4" s="523"/>
      <c r="IJ4" s="523"/>
      <c r="IK4" s="523"/>
      <c r="IL4" s="523"/>
      <c r="IM4" s="523"/>
      <c r="IN4" s="523"/>
      <c r="IO4" s="523"/>
      <c r="IP4" s="523"/>
      <c r="IQ4" s="523"/>
      <c r="IR4" s="523"/>
      <c r="IS4" s="523"/>
      <c r="IT4" s="523"/>
      <c r="IU4" s="523"/>
      <c r="IV4" s="523"/>
    </row>
    <row r="5" spans="1:256" ht="20.100000000000001" customHeight="1">
      <c r="A5" s="524"/>
      <c r="B5" s="524"/>
      <c r="C5" s="524"/>
      <c r="D5" s="524"/>
      <c r="E5" s="524"/>
      <c r="F5" s="524"/>
      <c r="G5" s="524"/>
      <c r="H5" s="524"/>
    </row>
    <row r="6" spans="1:256" ht="45" customHeight="1">
      <c r="A6" s="2298" t="s">
        <v>232</v>
      </c>
      <c r="B6" s="2298"/>
      <c r="C6" s="2299"/>
      <c r="D6" s="2300"/>
      <c r="E6" s="2300"/>
      <c r="F6" s="2300"/>
      <c r="G6" s="2300"/>
      <c r="H6" s="2301"/>
    </row>
    <row r="7" spans="1:256" ht="45" customHeight="1">
      <c r="A7" s="2302" t="s">
        <v>792</v>
      </c>
      <c r="B7" s="2302"/>
      <c r="C7" s="2298" t="s">
        <v>793</v>
      </c>
      <c r="D7" s="2298"/>
      <c r="E7" s="2298"/>
      <c r="F7" s="2298"/>
      <c r="G7" s="2298"/>
      <c r="H7" s="2298"/>
    </row>
    <row r="8" spans="1:256" ht="25.9" customHeight="1">
      <c r="A8" s="2287" t="s">
        <v>794</v>
      </c>
      <c r="B8" s="2288"/>
      <c r="C8" s="2293" t="s">
        <v>795</v>
      </c>
      <c r="D8" s="2294"/>
      <c r="E8" s="2262" t="s">
        <v>796</v>
      </c>
      <c r="F8" s="2263"/>
      <c r="G8" s="2264"/>
      <c r="H8" s="527"/>
    </row>
    <row r="9" spans="1:256" ht="25.9" customHeight="1">
      <c r="A9" s="2289"/>
      <c r="B9" s="2290"/>
      <c r="C9" s="2286" t="s">
        <v>797</v>
      </c>
      <c r="D9" s="2286"/>
      <c r="E9" s="2262" t="s">
        <v>798</v>
      </c>
      <c r="F9" s="2263"/>
      <c r="G9" s="2264"/>
      <c r="H9" s="527"/>
    </row>
    <row r="10" spans="1:256" ht="25.9" customHeight="1">
      <c r="A10" s="2289"/>
      <c r="B10" s="2290"/>
      <c r="C10" s="2286" t="s">
        <v>799</v>
      </c>
      <c r="D10" s="2286"/>
      <c r="E10" s="2262" t="s">
        <v>800</v>
      </c>
      <c r="F10" s="2263"/>
      <c r="G10" s="2264"/>
      <c r="H10" s="527"/>
    </row>
    <row r="11" spans="1:256" ht="25.9" customHeight="1">
      <c r="A11" s="2289"/>
      <c r="B11" s="2290"/>
      <c r="C11" s="2286" t="s">
        <v>801</v>
      </c>
      <c r="D11" s="2286"/>
      <c r="E11" s="2262" t="s">
        <v>802</v>
      </c>
      <c r="F11" s="2263"/>
      <c r="G11" s="2264"/>
      <c r="H11" s="527"/>
    </row>
    <row r="12" spans="1:256" ht="25.9" customHeight="1">
      <c r="A12" s="2291"/>
      <c r="B12" s="2292"/>
      <c r="C12" s="2286" t="s">
        <v>803</v>
      </c>
      <c r="D12" s="2286"/>
      <c r="E12" s="2262" t="s">
        <v>804</v>
      </c>
      <c r="F12" s="2263"/>
      <c r="G12" s="2264"/>
      <c r="H12" s="527"/>
    </row>
    <row r="13" spans="1:256" ht="15" thickBot="1">
      <c r="A13" s="528"/>
      <c r="B13" s="528"/>
      <c r="C13" s="528"/>
      <c r="D13" s="528"/>
      <c r="E13" s="528"/>
      <c r="F13" s="528"/>
      <c r="G13" s="524"/>
      <c r="H13" s="528"/>
    </row>
    <row r="14" spans="1:256" ht="45" customHeight="1" thickTop="1">
      <c r="A14" s="2269" t="s">
        <v>805</v>
      </c>
      <c r="B14" s="2270"/>
      <c r="C14" s="529" t="s">
        <v>806</v>
      </c>
      <c r="D14" s="530"/>
      <c r="E14" s="531" t="s">
        <v>57</v>
      </c>
      <c r="F14" s="2275" t="s">
        <v>807</v>
      </c>
      <c r="G14" s="2276"/>
      <c r="H14" s="2281" t="s">
        <v>808</v>
      </c>
    </row>
    <row r="15" spans="1:256" ht="45" customHeight="1">
      <c r="A15" s="2271"/>
      <c r="B15" s="2272"/>
      <c r="C15" s="529" t="s">
        <v>238</v>
      </c>
      <c r="D15" s="532"/>
      <c r="E15" s="533" t="s">
        <v>57</v>
      </c>
      <c r="F15" s="2277"/>
      <c r="G15" s="2278"/>
      <c r="H15" s="2282"/>
    </row>
    <row r="16" spans="1:256" ht="45" customHeight="1" thickBot="1">
      <c r="A16" s="2273"/>
      <c r="B16" s="2274"/>
      <c r="C16" s="534" t="s">
        <v>809</v>
      </c>
      <c r="D16" s="535"/>
      <c r="E16" s="536" t="s">
        <v>57</v>
      </c>
      <c r="F16" s="2279"/>
      <c r="G16" s="2280"/>
      <c r="H16" s="2283"/>
    </row>
    <row r="17" spans="1:8" ht="15" thickTop="1">
      <c r="A17" s="524"/>
      <c r="B17" s="524"/>
      <c r="C17" s="524"/>
      <c r="D17" s="528"/>
      <c r="E17" s="528"/>
      <c r="F17" s="537"/>
      <c r="G17" s="537"/>
      <c r="H17" s="524"/>
    </row>
    <row r="18" spans="1:8" ht="45" customHeight="1">
      <c r="A18" s="2269" t="s">
        <v>810</v>
      </c>
      <c r="B18" s="2270"/>
      <c r="C18" s="538" t="s">
        <v>811</v>
      </c>
      <c r="D18" s="539"/>
      <c r="E18" s="540" t="s">
        <v>57</v>
      </c>
      <c r="F18" s="2284" t="s">
        <v>812</v>
      </c>
      <c r="G18" s="2284"/>
      <c r="H18" s="2285" t="s">
        <v>813</v>
      </c>
    </row>
    <row r="19" spans="1:8" ht="52.15" customHeight="1">
      <c r="A19" s="2273"/>
      <c r="B19" s="2274"/>
      <c r="C19" s="541" t="s">
        <v>814</v>
      </c>
      <c r="D19" s="539"/>
      <c r="E19" s="540" t="s">
        <v>57</v>
      </c>
      <c r="F19" s="2284"/>
      <c r="G19" s="2284"/>
      <c r="H19" s="2265"/>
    </row>
    <row r="20" spans="1:8" ht="14.25">
      <c r="A20" s="542"/>
      <c r="B20" s="528"/>
      <c r="C20" s="528"/>
      <c r="D20" s="528"/>
      <c r="E20" s="528"/>
      <c r="F20" s="528"/>
      <c r="G20" s="528"/>
      <c r="H20" s="528"/>
    </row>
    <row r="21" spans="1:8" ht="57" customHeight="1">
      <c r="A21" s="2265" t="s">
        <v>686</v>
      </c>
      <c r="B21" s="2265"/>
      <c r="C21" s="2266" t="s">
        <v>815</v>
      </c>
      <c r="D21" s="2267"/>
      <c r="E21" s="2267"/>
      <c r="F21" s="2267"/>
      <c r="G21" s="2267"/>
      <c r="H21" s="2268"/>
    </row>
    <row r="22" spans="1:8">
      <c r="A22" s="402"/>
      <c r="B22" s="402"/>
      <c r="C22" s="402"/>
      <c r="D22" s="402"/>
      <c r="E22" s="402"/>
      <c r="F22" s="402"/>
      <c r="G22" s="402"/>
      <c r="H22" s="402"/>
    </row>
    <row r="23" spans="1:8" ht="52.15" customHeight="1">
      <c r="A23" s="2261" t="s">
        <v>816</v>
      </c>
      <c r="B23" s="2261"/>
      <c r="C23" s="2261"/>
      <c r="D23" s="2261"/>
      <c r="E23" s="2261"/>
      <c r="F23" s="2261"/>
      <c r="G23" s="2261"/>
      <c r="H23" s="2261"/>
    </row>
    <row r="24" spans="1:8" ht="40.15" customHeight="1">
      <c r="A24" s="2261" t="s">
        <v>817</v>
      </c>
      <c r="B24" s="2261"/>
      <c r="C24" s="2261"/>
      <c r="D24" s="2261"/>
      <c r="E24" s="2261"/>
      <c r="F24" s="2261"/>
      <c r="G24" s="2261"/>
      <c r="H24" s="2261"/>
    </row>
    <row r="25" spans="1:8" ht="40.15" customHeight="1">
      <c r="A25" s="2261" t="s">
        <v>818</v>
      </c>
      <c r="B25" s="2261"/>
      <c r="C25" s="2261"/>
      <c r="D25" s="2261"/>
      <c r="E25" s="2261"/>
      <c r="F25" s="2261"/>
      <c r="G25" s="2261"/>
      <c r="H25" s="2261"/>
    </row>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
  <dataValidations count="1">
    <dataValidation type="list" allowBlank="1" showInputMessage="1" showErrorMessage="1" sqref="H8:H12" xr:uid="{00000000-0002-0000-1800-000000000000}">
      <formula1>"○"</formula1>
    </dataValidation>
  </dataValidations>
  <pageMargins left="0.7" right="0.7" top="0.75" bottom="0.75" header="0.3" footer="0.3"/>
  <pageSetup paperSize="9" scale="8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1"/>
  <sheetViews>
    <sheetView showGridLines="0" view="pageBreakPreview" zoomScale="110" zoomScaleNormal="100" zoomScaleSheetLayoutView="110" workbookViewId="0">
      <selection activeCell="B2" sqref="B2"/>
    </sheetView>
  </sheetViews>
  <sheetFormatPr defaultRowHeight="13.5"/>
  <cols>
    <col min="1" max="1" width="1.25" style="120" customWidth="1"/>
    <col min="2" max="2" width="24.25" style="120" customWidth="1"/>
    <col min="3" max="3" width="4" style="120" customWidth="1"/>
    <col min="4" max="6" width="20.125" style="120" customWidth="1"/>
    <col min="7" max="7" width="3.125" style="120" customWidth="1"/>
    <col min="8" max="8" width="3.75" style="120" customWidth="1"/>
    <col min="9" max="9" width="2.5" style="120" customWidth="1"/>
    <col min="10" max="16384" width="9" style="120"/>
  </cols>
  <sheetData>
    <row r="1" spans="1:7" ht="27.75" customHeight="1">
      <c r="A1" s="121"/>
    </row>
    <row r="2" spans="1:7" ht="27.75" customHeight="1">
      <c r="A2" s="121"/>
      <c r="B2" s="217" t="s">
        <v>463</v>
      </c>
      <c r="F2" s="2001" t="s">
        <v>490</v>
      </c>
      <c r="G2" s="2001"/>
    </row>
    <row r="3" spans="1:7" ht="20.25" customHeight="1">
      <c r="A3" s="121"/>
      <c r="F3" s="189"/>
      <c r="G3" s="189"/>
    </row>
    <row r="4" spans="1:7" ht="36" customHeight="1">
      <c r="A4" s="2197" t="s">
        <v>457</v>
      </c>
      <c r="B4" s="2197"/>
      <c r="C4" s="2197"/>
      <c r="D4" s="2197"/>
      <c r="E4" s="2197"/>
      <c r="F4" s="2197"/>
      <c r="G4" s="2197"/>
    </row>
    <row r="5" spans="1:7" ht="28.5" customHeight="1">
      <c r="A5" s="122"/>
      <c r="B5" s="122"/>
      <c r="C5" s="122"/>
      <c r="D5" s="2307" t="s">
        <v>488</v>
      </c>
      <c r="E5" s="2307"/>
      <c r="F5" s="244"/>
      <c r="G5" s="122"/>
    </row>
    <row r="6" spans="1:7" ht="43.5" customHeight="1">
      <c r="A6" s="122"/>
      <c r="B6" s="123" t="s">
        <v>232</v>
      </c>
      <c r="C6" s="2199"/>
      <c r="D6" s="2200"/>
      <c r="E6" s="2200"/>
      <c r="F6" s="2200"/>
      <c r="G6" s="2201"/>
    </row>
    <row r="7" spans="1:7" ht="43.5" customHeight="1">
      <c r="B7" s="124" t="s">
        <v>260</v>
      </c>
      <c r="C7" s="2202" t="s">
        <v>432</v>
      </c>
      <c r="D7" s="2202"/>
      <c r="E7" s="2202"/>
      <c r="F7" s="2202"/>
      <c r="G7" s="2203"/>
    </row>
    <row r="8" spans="1:7" ht="19.5" customHeight="1">
      <c r="B8" s="2303" t="s">
        <v>456</v>
      </c>
      <c r="C8" s="210"/>
      <c r="D8" s="156"/>
      <c r="E8" s="156"/>
      <c r="F8" s="156"/>
      <c r="G8" s="216"/>
    </row>
    <row r="9" spans="1:7" ht="33" customHeight="1">
      <c r="B9" s="2304"/>
      <c r="C9" s="215"/>
      <c r="D9" s="214" t="s">
        <v>455</v>
      </c>
      <c r="E9" s="214" t="s">
        <v>454</v>
      </c>
      <c r="F9" s="214" t="s">
        <v>453</v>
      </c>
      <c r="G9" s="213"/>
    </row>
    <row r="10" spans="1:7" ht="33" customHeight="1">
      <c r="B10" s="2304"/>
      <c r="C10" s="215"/>
      <c r="D10" s="218"/>
      <c r="E10" s="218"/>
      <c r="F10" s="214" t="s">
        <v>241</v>
      </c>
      <c r="G10" s="213"/>
    </row>
    <row r="11" spans="1:7" ht="33" customHeight="1">
      <c r="B11" s="2304"/>
      <c r="C11" s="215"/>
      <c r="D11" s="218"/>
      <c r="E11" s="218"/>
      <c r="F11" s="214" t="s">
        <v>241</v>
      </c>
      <c r="G11" s="213"/>
    </row>
    <row r="12" spans="1:7" ht="33" customHeight="1">
      <c r="B12" s="2304"/>
      <c r="C12" s="215"/>
      <c r="D12" s="218"/>
      <c r="E12" s="218"/>
      <c r="F12" s="214" t="s">
        <v>241</v>
      </c>
      <c r="G12" s="213"/>
    </row>
    <row r="13" spans="1:7" ht="33" customHeight="1">
      <c r="B13" s="2304"/>
      <c r="C13" s="215"/>
      <c r="D13" s="218"/>
      <c r="E13" s="218"/>
      <c r="F13" s="214" t="s">
        <v>241</v>
      </c>
      <c r="G13" s="213"/>
    </row>
    <row r="14" spans="1:7" ht="33" customHeight="1">
      <c r="B14" s="2304"/>
      <c r="C14" s="215"/>
      <c r="D14" s="218"/>
      <c r="E14" s="218"/>
      <c r="F14" s="214" t="s">
        <v>241</v>
      </c>
      <c r="G14" s="213"/>
    </row>
    <row r="15" spans="1:7" ht="19.5" customHeight="1">
      <c r="B15" s="2305"/>
      <c r="C15" s="212"/>
      <c r="D15" s="156"/>
      <c r="E15" s="156"/>
      <c r="F15" s="156"/>
      <c r="G15" s="211"/>
    </row>
    <row r="18" spans="2:9" ht="17.25" customHeight="1">
      <c r="B18" s="126" t="s">
        <v>263</v>
      </c>
      <c r="C18" s="127"/>
      <c r="D18" s="127"/>
      <c r="E18" s="127"/>
      <c r="F18" s="127"/>
      <c r="G18" s="127"/>
      <c r="H18" s="127"/>
      <c r="I18" s="127"/>
    </row>
    <row r="19" spans="2:9" ht="36" customHeight="1">
      <c r="B19" s="2194" t="s">
        <v>489</v>
      </c>
      <c r="C19" s="2306"/>
      <c r="D19" s="2306"/>
      <c r="E19" s="2306"/>
      <c r="F19" s="2306"/>
      <c r="G19" s="2306"/>
      <c r="H19" s="127"/>
      <c r="I19" s="127"/>
    </row>
    <row r="20" spans="2:9" ht="34.5" customHeight="1">
      <c r="B20" s="2194"/>
      <c r="C20" s="2193"/>
      <c r="D20" s="2193"/>
      <c r="E20" s="2193"/>
      <c r="F20" s="2193"/>
      <c r="G20" s="2193"/>
    </row>
    <row r="21" spans="2:9">
      <c r="B21" s="126"/>
    </row>
  </sheetData>
  <mergeCells count="8">
    <mergeCell ref="B20:G20"/>
    <mergeCell ref="F2:G2"/>
    <mergeCell ref="A4:G4"/>
    <mergeCell ref="C6:G6"/>
    <mergeCell ref="C7:G7"/>
    <mergeCell ref="B8:B15"/>
    <mergeCell ref="B19:G19"/>
    <mergeCell ref="D5:E5"/>
  </mergeCells>
  <phoneticPr fontId="1"/>
  <pageMargins left="0.7" right="0.7" top="0.75" bottom="0.75" header="0.3" footer="0.3"/>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5"/>
  <sheetViews>
    <sheetView view="pageBreakPreview" zoomScaleNormal="100" zoomScaleSheetLayoutView="100" workbookViewId="0">
      <selection activeCell="B2" sqref="B2:P2"/>
    </sheetView>
  </sheetViews>
  <sheetFormatPr defaultRowHeight="13.5"/>
  <cols>
    <col min="1" max="1" width="1.125" customWidth="1"/>
    <col min="2" max="14" width="2.625" customWidth="1"/>
    <col min="15" max="16" width="26.625" customWidth="1"/>
  </cols>
  <sheetData>
    <row r="1" spans="1:16" ht="17.25">
      <c r="A1" s="311"/>
      <c r="B1" s="2308" t="s">
        <v>564</v>
      </c>
      <c r="C1" s="2309"/>
      <c r="D1" s="2309"/>
      <c r="E1" s="2309"/>
      <c r="F1" s="2309"/>
      <c r="G1" s="2309"/>
      <c r="H1" s="2309"/>
      <c r="I1" s="2309"/>
      <c r="J1" s="2309"/>
      <c r="K1" s="2309"/>
      <c r="L1" s="2309"/>
      <c r="M1" s="2309"/>
      <c r="N1" s="2309"/>
      <c r="O1" s="2309"/>
      <c r="P1" s="2309"/>
    </row>
    <row r="2" spans="1:16" ht="17.25">
      <c r="A2" s="311"/>
      <c r="B2" s="2310" t="s">
        <v>580</v>
      </c>
      <c r="C2" s="2310"/>
      <c r="D2" s="2310"/>
      <c r="E2" s="2310"/>
      <c r="F2" s="2310"/>
      <c r="G2" s="2310"/>
      <c r="H2" s="2310"/>
      <c r="I2" s="2310"/>
      <c r="J2" s="2310"/>
      <c r="K2" s="2310"/>
      <c r="L2" s="2310"/>
      <c r="M2" s="2310"/>
      <c r="N2" s="2310"/>
      <c r="O2" s="2310"/>
      <c r="P2" s="2310"/>
    </row>
    <row r="3" spans="1:16" ht="17.25">
      <c r="A3" s="1"/>
      <c r="B3" s="2253" t="s">
        <v>566</v>
      </c>
      <c r="C3" s="2253"/>
      <c r="D3" s="2253"/>
      <c r="E3" s="2253"/>
      <c r="F3" s="2253"/>
      <c r="G3" s="2253"/>
      <c r="H3" s="2253"/>
      <c r="I3" s="2253"/>
      <c r="J3" s="2253"/>
      <c r="K3" s="2253"/>
      <c r="L3" s="2253"/>
      <c r="M3" s="2253"/>
      <c r="N3" s="2253"/>
      <c r="O3" s="2253"/>
      <c r="P3" s="2253"/>
    </row>
    <row r="4" spans="1:16" ht="18" thickBot="1">
      <c r="A4" s="313"/>
      <c r="B4" s="2311"/>
      <c r="C4" s="2312"/>
      <c r="D4" s="2312"/>
      <c r="E4" s="2312"/>
      <c r="F4" s="2312"/>
      <c r="G4" s="2312"/>
      <c r="H4" s="2312"/>
      <c r="I4" s="2312"/>
      <c r="J4" s="2312"/>
      <c r="K4" s="2312"/>
      <c r="L4" s="2312"/>
      <c r="M4" s="2312"/>
      <c r="N4" s="2312"/>
      <c r="O4" s="2312"/>
      <c r="P4" s="2312"/>
    </row>
    <row r="5" spans="1:16" ht="36" customHeight="1">
      <c r="A5" s="313"/>
      <c r="B5" s="2313" t="s">
        <v>232</v>
      </c>
      <c r="C5" s="2314"/>
      <c r="D5" s="2314"/>
      <c r="E5" s="2314"/>
      <c r="F5" s="2314"/>
      <c r="G5" s="2314"/>
      <c r="H5" s="2314"/>
      <c r="I5" s="2314"/>
      <c r="J5" s="2314"/>
      <c r="K5" s="2314"/>
      <c r="L5" s="2314"/>
      <c r="M5" s="2314"/>
      <c r="N5" s="2315"/>
      <c r="O5" s="2316"/>
      <c r="P5" s="2317"/>
    </row>
    <row r="6" spans="1:16" ht="36" customHeight="1">
      <c r="A6" s="312"/>
      <c r="B6" s="2318" t="s">
        <v>59</v>
      </c>
      <c r="C6" s="2319"/>
      <c r="D6" s="2319"/>
      <c r="E6" s="2319"/>
      <c r="F6" s="2319"/>
      <c r="G6" s="2319"/>
      <c r="H6" s="2319"/>
      <c r="I6" s="2319"/>
      <c r="J6" s="2319"/>
      <c r="K6" s="2319"/>
      <c r="L6" s="2319"/>
      <c r="M6" s="2319"/>
      <c r="N6" s="2320"/>
      <c r="O6" s="2321" t="s">
        <v>432</v>
      </c>
      <c r="P6" s="2322"/>
    </row>
    <row r="7" spans="1:16" ht="36" customHeight="1">
      <c r="A7" s="9"/>
      <c r="B7" s="2239" t="s">
        <v>277</v>
      </c>
      <c r="C7" s="2240"/>
      <c r="D7" s="2240"/>
      <c r="E7" s="2240"/>
      <c r="F7" s="2240"/>
      <c r="G7" s="2240"/>
      <c r="H7" s="2240"/>
      <c r="I7" s="2240"/>
      <c r="J7" s="2240"/>
      <c r="K7" s="2240"/>
      <c r="L7" s="2240"/>
      <c r="M7" s="2240"/>
      <c r="N7" s="2241"/>
      <c r="O7" s="2242" t="s">
        <v>278</v>
      </c>
      <c r="P7" s="2243"/>
    </row>
    <row r="8" spans="1:16" ht="21" customHeight="1">
      <c r="A8" s="9"/>
      <c r="B8" s="2244" t="s">
        <v>196</v>
      </c>
      <c r="C8" s="2245"/>
      <c r="D8" s="2245"/>
      <c r="E8" s="2245"/>
      <c r="F8" s="2245"/>
      <c r="G8" s="2245" t="s">
        <v>21</v>
      </c>
      <c r="H8" s="2245"/>
      <c r="I8" s="2245"/>
      <c r="J8" s="2245"/>
      <c r="K8" s="2245"/>
      <c r="L8" s="2245"/>
      <c r="M8" s="2245"/>
      <c r="N8" s="2245"/>
      <c r="O8" s="2246" t="s">
        <v>441</v>
      </c>
      <c r="P8" s="2249" t="s">
        <v>440</v>
      </c>
    </row>
    <row r="9" spans="1:16" ht="21" customHeight="1">
      <c r="A9" s="9"/>
      <c r="B9" s="2244"/>
      <c r="C9" s="2245"/>
      <c r="D9" s="2245"/>
      <c r="E9" s="2245"/>
      <c r="F9" s="2245"/>
      <c r="G9" s="2245"/>
      <c r="H9" s="2245"/>
      <c r="I9" s="2245"/>
      <c r="J9" s="2245"/>
      <c r="K9" s="2245"/>
      <c r="L9" s="2245"/>
      <c r="M9" s="2245"/>
      <c r="N9" s="2245"/>
      <c r="O9" s="2247"/>
      <c r="P9" s="2249"/>
    </row>
    <row r="10" spans="1:16" ht="21" customHeight="1">
      <c r="A10" s="9"/>
      <c r="B10" s="2244"/>
      <c r="C10" s="2245"/>
      <c r="D10" s="2245"/>
      <c r="E10" s="2245"/>
      <c r="F10" s="2245"/>
      <c r="G10" s="2245"/>
      <c r="H10" s="2245"/>
      <c r="I10" s="2245"/>
      <c r="J10" s="2245"/>
      <c r="K10" s="2245"/>
      <c r="L10" s="2245"/>
      <c r="M10" s="2245"/>
      <c r="N10" s="2245"/>
      <c r="O10" s="2248"/>
      <c r="P10" s="2249"/>
    </row>
    <row r="11" spans="1:16" ht="21" customHeight="1">
      <c r="A11" s="9"/>
      <c r="B11" s="2232"/>
      <c r="C11" s="2233"/>
      <c r="D11" s="2233"/>
      <c r="E11" s="2233"/>
      <c r="F11" s="2233"/>
      <c r="G11" s="2233"/>
      <c r="H11" s="2233"/>
      <c r="I11" s="2233"/>
      <c r="J11" s="2233"/>
      <c r="K11" s="2233"/>
      <c r="L11" s="2233"/>
      <c r="M11" s="2233"/>
      <c r="N11" s="2233"/>
      <c r="O11" s="208"/>
      <c r="P11" s="209"/>
    </row>
    <row r="12" spans="1:16" ht="21" customHeight="1">
      <c r="A12" s="9"/>
      <c r="B12" s="2232"/>
      <c r="C12" s="2233"/>
      <c r="D12" s="2233"/>
      <c r="E12" s="2233"/>
      <c r="F12" s="2233"/>
      <c r="G12" s="2233"/>
      <c r="H12" s="2233"/>
      <c r="I12" s="2233"/>
      <c r="J12" s="2233"/>
      <c r="K12" s="2233"/>
      <c r="L12" s="2233"/>
      <c r="M12" s="2233"/>
      <c r="N12" s="2233"/>
      <c r="O12" s="208"/>
      <c r="P12" s="209"/>
    </row>
    <row r="13" spans="1:16" ht="21" customHeight="1">
      <c r="A13" s="9"/>
      <c r="B13" s="2232"/>
      <c r="C13" s="2233"/>
      <c r="D13" s="2233"/>
      <c r="E13" s="2233"/>
      <c r="F13" s="2233"/>
      <c r="G13" s="2233"/>
      <c r="H13" s="2233"/>
      <c r="I13" s="2233"/>
      <c r="J13" s="2233"/>
      <c r="K13" s="2233"/>
      <c r="L13" s="2233"/>
      <c r="M13" s="2233"/>
      <c r="N13" s="2233"/>
      <c r="O13" s="208"/>
      <c r="P13" s="209"/>
    </row>
    <row r="14" spans="1:16" ht="21" customHeight="1">
      <c r="A14" s="9"/>
      <c r="B14" s="2232"/>
      <c r="C14" s="2233"/>
      <c r="D14" s="2233"/>
      <c r="E14" s="2233"/>
      <c r="F14" s="2233"/>
      <c r="G14" s="2233"/>
      <c r="H14" s="2233"/>
      <c r="I14" s="2233"/>
      <c r="J14" s="2233"/>
      <c r="K14" s="2233"/>
      <c r="L14" s="2233"/>
      <c r="M14" s="2233"/>
      <c r="N14" s="2233"/>
      <c r="O14" s="208"/>
      <c r="P14" s="207"/>
    </row>
    <row r="15" spans="1:16" ht="21" customHeight="1">
      <c r="A15" s="9"/>
      <c r="B15" s="2232"/>
      <c r="C15" s="2233"/>
      <c r="D15" s="2233"/>
      <c r="E15" s="2233"/>
      <c r="F15" s="2233"/>
      <c r="G15" s="2233"/>
      <c r="H15" s="2233"/>
      <c r="I15" s="2233"/>
      <c r="J15" s="2233"/>
      <c r="K15" s="2233"/>
      <c r="L15" s="2233"/>
      <c r="M15" s="2233"/>
      <c r="N15" s="2233"/>
      <c r="O15" s="208"/>
      <c r="P15" s="207"/>
    </row>
    <row r="16" spans="1:16" ht="21" customHeight="1">
      <c r="A16" s="9"/>
      <c r="B16" s="2232"/>
      <c r="C16" s="2233"/>
      <c r="D16" s="2233"/>
      <c r="E16" s="2233"/>
      <c r="F16" s="2233"/>
      <c r="G16" s="2233"/>
      <c r="H16" s="2233"/>
      <c r="I16" s="2233"/>
      <c r="J16" s="2233"/>
      <c r="K16" s="2233"/>
      <c r="L16" s="2233"/>
      <c r="M16" s="2233"/>
      <c r="N16" s="2233"/>
      <c r="O16" s="208"/>
      <c r="P16" s="207"/>
    </row>
    <row r="17" spans="1:16" ht="21" customHeight="1">
      <c r="A17" s="9"/>
      <c r="B17" s="2232"/>
      <c r="C17" s="2233"/>
      <c r="D17" s="2233"/>
      <c r="E17" s="2233"/>
      <c r="F17" s="2233"/>
      <c r="G17" s="2233"/>
      <c r="H17" s="2233"/>
      <c r="I17" s="2233"/>
      <c r="J17" s="2233"/>
      <c r="K17" s="2233"/>
      <c r="L17" s="2233"/>
      <c r="M17" s="2233"/>
      <c r="N17" s="2233"/>
      <c r="O17" s="208"/>
      <c r="P17" s="207"/>
    </row>
    <row r="18" spans="1:16" ht="21" customHeight="1">
      <c r="A18" s="9"/>
      <c r="B18" s="2232"/>
      <c r="C18" s="2233"/>
      <c r="D18" s="2233"/>
      <c r="E18" s="2233"/>
      <c r="F18" s="2233"/>
      <c r="G18" s="2233"/>
      <c r="H18" s="2233"/>
      <c r="I18" s="2233"/>
      <c r="J18" s="2233"/>
      <c r="K18" s="2233"/>
      <c r="L18" s="2233"/>
      <c r="M18" s="2233"/>
      <c r="N18" s="2233"/>
      <c r="O18" s="208"/>
      <c r="P18" s="207"/>
    </row>
    <row r="19" spans="1:16" ht="21" customHeight="1">
      <c r="A19" s="9"/>
      <c r="B19" s="2232"/>
      <c r="C19" s="2233"/>
      <c r="D19" s="2233"/>
      <c r="E19" s="2233"/>
      <c r="F19" s="2233"/>
      <c r="G19" s="2233"/>
      <c r="H19" s="2233"/>
      <c r="I19" s="2233"/>
      <c r="J19" s="2233"/>
      <c r="K19" s="2233"/>
      <c r="L19" s="2233"/>
      <c r="M19" s="2233"/>
      <c r="N19" s="2233"/>
      <c r="O19" s="208"/>
      <c r="P19" s="207"/>
    </row>
    <row r="20" spans="1:16" ht="21" customHeight="1">
      <c r="A20" s="9"/>
      <c r="B20" s="2213"/>
      <c r="C20" s="2214"/>
      <c r="D20" s="2214"/>
      <c r="E20" s="2214"/>
      <c r="F20" s="2214"/>
      <c r="G20" s="2214"/>
      <c r="H20" s="2214"/>
      <c r="I20" s="2214"/>
      <c r="J20" s="2214"/>
      <c r="K20" s="2214"/>
      <c r="L20" s="2214"/>
      <c r="M20" s="2214"/>
      <c r="N20" s="2214"/>
      <c r="O20" s="206"/>
      <c r="P20" s="205"/>
    </row>
    <row r="21" spans="1:16" ht="21" customHeight="1">
      <c r="A21" s="9"/>
      <c r="B21" s="2213"/>
      <c r="C21" s="2214"/>
      <c r="D21" s="2214"/>
      <c r="E21" s="2214"/>
      <c r="F21" s="2214"/>
      <c r="G21" s="2214"/>
      <c r="H21" s="2214"/>
      <c r="I21" s="2214"/>
      <c r="J21" s="2214"/>
      <c r="K21" s="2214"/>
      <c r="L21" s="2214"/>
      <c r="M21" s="2214"/>
      <c r="N21" s="2214"/>
      <c r="O21" s="206"/>
      <c r="P21" s="205"/>
    </row>
    <row r="22" spans="1:16" ht="21" customHeight="1" thickBot="1">
      <c r="A22" s="9"/>
      <c r="B22" s="2215"/>
      <c r="C22" s="2216"/>
      <c r="D22" s="2216"/>
      <c r="E22" s="2216"/>
      <c r="F22" s="2216"/>
      <c r="G22" s="2216"/>
      <c r="H22" s="2216"/>
      <c r="I22" s="2216"/>
      <c r="J22" s="2216"/>
      <c r="K22" s="2216"/>
      <c r="L22" s="2216"/>
      <c r="M22" s="2216"/>
      <c r="N22" s="2216"/>
      <c r="O22" s="204"/>
      <c r="P22" s="203"/>
    </row>
    <row r="23" spans="1:16" ht="14.25" thickBot="1">
      <c r="A23" s="9"/>
      <c r="B23" s="198"/>
      <c r="C23" s="198"/>
      <c r="D23" s="198"/>
      <c r="E23" s="198"/>
      <c r="F23" s="198"/>
      <c r="G23" s="198"/>
      <c r="H23" s="198"/>
      <c r="I23" s="198"/>
      <c r="J23" s="198"/>
      <c r="K23" s="198"/>
      <c r="L23" s="198"/>
      <c r="M23" s="198"/>
      <c r="N23" s="198"/>
      <c r="O23" s="198"/>
      <c r="P23" s="198"/>
    </row>
    <row r="24" spans="1:16">
      <c r="A24" s="9"/>
      <c r="B24" s="2217" t="s">
        <v>439</v>
      </c>
      <c r="C24" s="2218"/>
      <c r="D24" s="2218"/>
      <c r="E24" s="2218"/>
      <c r="F24" s="2218"/>
      <c r="G24" s="2218"/>
      <c r="H24" s="2218"/>
      <c r="I24" s="2218"/>
      <c r="J24" s="2327"/>
      <c r="K24" s="2327"/>
      <c r="L24" s="2327"/>
      <c r="M24" s="2327"/>
      <c r="N24" s="2328"/>
      <c r="O24" s="2225" t="s">
        <v>438</v>
      </c>
      <c r="P24" s="202"/>
    </row>
    <row r="25" spans="1:16" ht="27">
      <c r="A25" s="9"/>
      <c r="B25" s="2221"/>
      <c r="C25" s="2222"/>
      <c r="D25" s="2222"/>
      <c r="E25" s="2222"/>
      <c r="F25" s="2222"/>
      <c r="G25" s="2222"/>
      <c r="H25" s="2222"/>
      <c r="I25" s="2222"/>
      <c r="J25" s="2329"/>
      <c r="K25" s="2329"/>
      <c r="L25" s="2329"/>
      <c r="M25" s="2329"/>
      <c r="N25" s="2330"/>
      <c r="O25" s="2324"/>
      <c r="P25" s="201" t="s">
        <v>437</v>
      </c>
    </row>
    <row r="26" spans="1:16" ht="25.5" customHeight="1" thickBot="1">
      <c r="A26" s="9"/>
      <c r="B26" s="2227"/>
      <c r="C26" s="2228"/>
      <c r="D26" s="2228"/>
      <c r="E26" s="2228"/>
      <c r="F26" s="2228"/>
      <c r="G26" s="2228"/>
      <c r="H26" s="2228"/>
      <c r="I26" s="2228"/>
      <c r="J26" s="2325"/>
      <c r="K26" s="2325"/>
      <c r="L26" s="2325"/>
      <c r="M26" s="2325"/>
      <c r="N26" s="2326"/>
      <c r="O26" s="200"/>
      <c r="P26" s="199"/>
    </row>
    <row r="27" spans="1:16">
      <c r="A27" s="9"/>
      <c r="B27" s="198"/>
      <c r="C27" s="198"/>
      <c r="D27" s="198"/>
      <c r="E27" s="198"/>
      <c r="F27" s="198"/>
      <c r="G27" s="198"/>
      <c r="H27" s="198"/>
      <c r="I27" s="198"/>
      <c r="J27" s="347"/>
      <c r="K27" s="347"/>
      <c r="L27" s="347"/>
      <c r="M27" s="347"/>
      <c r="N27" s="347"/>
      <c r="O27" s="196"/>
      <c r="P27" s="196"/>
    </row>
    <row r="28" spans="1:16" ht="35.25" customHeight="1">
      <c r="A28" s="9"/>
      <c r="B28" s="2231" t="s">
        <v>436</v>
      </c>
      <c r="C28" s="2323"/>
      <c r="D28" s="2323"/>
      <c r="E28" s="2323"/>
      <c r="F28" s="2323"/>
      <c r="G28" s="2323"/>
      <c r="H28" s="2323"/>
      <c r="I28" s="2323"/>
      <c r="J28" s="2323"/>
      <c r="K28" s="2323"/>
      <c r="L28" s="2323"/>
      <c r="M28" s="2323"/>
      <c r="N28" s="2323"/>
      <c r="O28" s="2323"/>
      <c r="P28" s="2323"/>
    </row>
    <row r="29" spans="1:16" ht="22.5" customHeight="1">
      <c r="A29" s="9"/>
      <c r="B29" s="2231" t="s">
        <v>435</v>
      </c>
      <c r="C29" s="2323"/>
      <c r="D29" s="2323"/>
      <c r="E29" s="2323"/>
      <c r="F29" s="2323"/>
      <c r="G29" s="2323"/>
      <c r="H29" s="2323"/>
      <c r="I29" s="2323"/>
      <c r="J29" s="2323"/>
      <c r="K29" s="2323"/>
      <c r="L29" s="2323"/>
      <c r="M29" s="2323"/>
      <c r="N29" s="2323"/>
      <c r="O29" s="2323"/>
      <c r="P29" s="2323"/>
    </row>
    <row r="30" spans="1:16" ht="7.5" customHeight="1">
      <c r="A30" s="2177"/>
      <c r="B30" s="2177"/>
      <c r="C30" s="2177"/>
      <c r="D30" s="2177"/>
      <c r="E30" s="2177"/>
      <c r="F30" s="2177"/>
      <c r="G30" s="2177"/>
      <c r="H30" s="2177"/>
      <c r="I30" s="2177"/>
      <c r="J30" s="2177"/>
      <c r="K30" s="2177"/>
      <c r="L30" s="2177"/>
      <c r="M30" s="2177"/>
      <c r="N30" s="2177"/>
      <c r="O30" s="2177"/>
      <c r="P30" s="2177"/>
    </row>
    <row r="31" spans="1:16" ht="59.25" customHeight="1">
      <c r="A31" s="9"/>
      <c r="B31" s="2211" t="s">
        <v>434</v>
      </c>
      <c r="C31" s="2323"/>
      <c r="D31" s="2323"/>
      <c r="E31" s="2323"/>
      <c r="F31" s="2323"/>
      <c r="G31" s="2323"/>
      <c r="H31" s="2323"/>
      <c r="I31" s="2323"/>
      <c r="J31" s="2323"/>
      <c r="K31" s="2323"/>
      <c r="L31" s="2323"/>
      <c r="M31" s="2323"/>
      <c r="N31" s="2323"/>
      <c r="O31" s="2323"/>
      <c r="P31" s="2323"/>
    </row>
    <row r="32" spans="1:16">
      <c r="A32" s="9"/>
      <c r="B32" s="2323"/>
      <c r="C32" s="2323"/>
      <c r="D32" s="2323"/>
      <c r="E32" s="2323"/>
      <c r="F32" s="2323"/>
      <c r="G32" s="2323"/>
      <c r="H32" s="2323"/>
      <c r="I32" s="2323"/>
      <c r="J32" s="2323"/>
      <c r="K32" s="2323"/>
      <c r="L32" s="2323"/>
      <c r="M32" s="2323"/>
      <c r="N32" s="2323"/>
      <c r="O32" s="2323"/>
      <c r="P32" s="2323"/>
    </row>
    <row r="33" spans="1:16">
      <c r="A33" s="9"/>
      <c r="B33" s="2323"/>
      <c r="C33" s="2323"/>
      <c r="D33" s="2323"/>
      <c r="E33" s="2323"/>
      <c r="F33" s="2323"/>
      <c r="G33" s="2323"/>
      <c r="H33" s="2323"/>
      <c r="I33" s="2323"/>
      <c r="J33" s="2323"/>
      <c r="K33" s="2323"/>
      <c r="L33" s="2323"/>
      <c r="M33" s="2323"/>
      <c r="N33" s="2323"/>
      <c r="O33" s="2323"/>
      <c r="P33" s="2323"/>
    </row>
    <row r="34" spans="1:16">
      <c r="A34" s="9"/>
      <c r="B34" s="2323"/>
      <c r="C34" s="2323"/>
      <c r="D34" s="2323"/>
      <c r="E34" s="2323"/>
      <c r="F34" s="2323"/>
      <c r="G34" s="2323"/>
      <c r="H34" s="2323"/>
      <c r="I34" s="2323"/>
      <c r="J34" s="2323"/>
      <c r="K34" s="2323"/>
      <c r="L34" s="2323"/>
      <c r="M34" s="2323"/>
      <c r="N34" s="2323"/>
      <c r="O34" s="2323"/>
      <c r="P34" s="2323"/>
    </row>
    <row r="35" spans="1:16">
      <c r="A35" s="9"/>
      <c r="B35" s="2323"/>
      <c r="C35" s="2323"/>
      <c r="D35" s="2323"/>
      <c r="E35" s="2323"/>
      <c r="F35" s="2323"/>
      <c r="G35" s="2323"/>
      <c r="H35" s="2323"/>
      <c r="I35" s="2323"/>
      <c r="J35" s="2323"/>
      <c r="K35" s="2323"/>
      <c r="L35" s="2323"/>
      <c r="M35" s="2323"/>
      <c r="N35" s="2323"/>
      <c r="O35" s="2323"/>
      <c r="P35" s="2323"/>
    </row>
  </sheetData>
  <mergeCells count="45">
    <mergeCell ref="B28:P28"/>
    <mergeCell ref="B29:P29"/>
    <mergeCell ref="B31:P35"/>
    <mergeCell ref="B20:F20"/>
    <mergeCell ref="G20:N20"/>
    <mergeCell ref="B21:F21"/>
    <mergeCell ref="G21:N21"/>
    <mergeCell ref="B22:F22"/>
    <mergeCell ref="G22:N22"/>
    <mergeCell ref="A30:P30"/>
    <mergeCell ref="O24:O25"/>
    <mergeCell ref="B26:N26"/>
    <mergeCell ref="B24:N25"/>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19"/>
  <sheetViews>
    <sheetView view="pageBreakPreview" zoomScaleNormal="100" zoomScaleSheetLayoutView="100" workbookViewId="0">
      <selection activeCell="B2" sqref="B2"/>
    </sheetView>
  </sheetViews>
  <sheetFormatPr defaultRowHeight="13.5"/>
  <cols>
    <col min="1" max="1" width="1.125" style="312" customWidth="1"/>
    <col min="2" max="2" width="24.25" style="312" customWidth="1"/>
    <col min="3" max="3" width="4" style="312" customWidth="1"/>
    <col min="4" max="5" width="15.25" style="312" customWidth="1"/>
    <col min="6" max="6" width="15.125" style="312" customWidth="1"/>
    <col min="7" max="7" width="15.25" style="312" customWidth="1"/>
    <col min="8" max="8" width="3.125" style="312" customWidth="1"/>
    <col min="9" max="9" width="3.75" customWidth="1"/>
    <col min="10" max="10" width="2.5" customWidth="1"/>
  </cols>
  <sheetData>
    <row r="1" spans="1:256" ht="27.75" customHeight="1">
      <c r="A1" s="316"/>
      <c r="B1" s="317"/>
      <c r="C1" s="317"/>
      <c r="D1" s="317"/>
      <c r="E1" s="317"/>
      <c r="F1" s="317"/>
      <c r="G1" s="317"/>
      <c r="H1" s="317"/>
    </row>
    <row r="2" spans="1:256" ht="27.75" customHeight="1">
      <c r="A2" s="316"/>
      <c r="B2" s="351" t="s">
        <v>577</v>
      </c>
      <c r="C2" s="317"/>
      <c r="D2" s="317"/>
      <c r="E2" s="317"/>
      <c r="F2" s="317"/>
      <c r="G2" s="2334" t="s">
        <v>564</v>
      </c>
      <c r="H2" s="2334"/>
    </row>
    <row r="3" spans="1:256" ht="27.75" customHeight="1">
      <c r="A3" s="2335" t="s">
        <v>565</v>
      </c>
      <c r="B3" s="2335"/>
      <c r="C3" s="2335"/>
      <c r="D3" s="2335"/>
      <c r="E3" s="2335"/>
      <c r="F3" s="2335"/>
      <c r="G3" s="2335"/>
      <c r="H3" s="2335"/>
    </row>
    <row r="4" spans="1:256" ht="27.75" customHeight="1">
      <c r="A4" s="318"/>
      <c r="B4" s="318"/>
      <c r="C4" s="318"/>
      <c r="D4" s="318"/>
      <c r="E4" s="318"/>
      <c r="F4" s="318"/>
      <c r="G4" s="318"/>
      <c r="H4" s="318"/>
    </row>
    <row r="5" spans="1:256" ht="43.5" customHeight="1">
      <c r="A5" s="318"/>
      <c r="B5" s="319" t="s">
        <v>232</v>
      </c>
      <c r="C5" s="2336"/>
      <c r="D5" s="2337"/>
      <c r="E5" s="2337"/>
      <c r="F5" s="2337"/>
      <c r="G5" s="2337"/>
      <c r="H5" s="2338"/>
    </row>
    <row r="6" spans="1:256" ht="43.5" customHeight="1">
      <c r="A6" s="317"/>
      <c r="B6" s="320" t="s">
        <v>260</v>
      </c>
      <c r="C6" s="2339" t="s">
        <v>432</v>
      </c>
      <c r="D6" s="2339"/>
      <c r="E6" s="2339"/>
      <c r="F6" s="2339"/>
      <c r="G6" s="2339"/>
      <c r="H6" s="2340"/>
    </row>
    <row r="7" spans="1:256" ht="27.75" customHeight="1">
      <c r="A7" s="317"/>
      <c r="B7" s="2341" t="s">
        <v>452</v>
      </c>
      <c r="C7" s="321"/>
      <c r="D7" s="322"/>
      <c r="E7" s="322"/>
      <c r="F7" s="322"/>
      <c r="G7" s="322"/>
      <c r="H7" s="323"/>
    </row>
    <row r="8" spans="1:256" ht="27.75" customHeight="1">
      <c r="A8" s="317"/>
      <c r="B8" s="2342"/>
      <c r="C8" s="324"/>
      <c r="D8" s="325"/>
      <c r="E8" s="325" t="s">
        <v>451</v>
      </c>
      <c r="F8" s="325" t="s">
        <v>233</v>
      </c>
      <c r="G8" s="325" t="s">
        <v>67</v>
      </c>
      <c r="H8" s="326"/>
    </row>
    <row r="9" spans="1:256" ht="27.75" customHeight="1" thickBot="1">
      <c r="A9" s="317"/>
      <c r="B9" s="2342"/>
      <c r="C9" s="324"/>
      <c r="D9" s="325" t="s">
        <v>450</v>
      </c>
      <c r="E9" s="327" t="s">
        <v>448</v>
      </c>
      <c r="F9" s="327" t="s">
        <v>448</v>
      </c>
      <c r="G9" s="328" t="s">
        <v>448</v>
      </c>
      <c r="H9" s="326"/>
    </row>
    <row r="10" spans="1:256" ht="27.75" customHeight="1" thickTop="1" thickBot="1">
      <c r="A10" s="317"/>
      <c r="B10" s="2342"/>
      <c r="C10" s="329"/>
      <c r="D10" s="330" t="s">
        <v>449</v>
      </c>
      <c r="E10" s="327" t="s">
        <v>448</v>
      </c>
      <c r="F10" s="331" t="s">
        <v>448</v>
      </c>
      <c r="G10" s="332" t="s">
        <v>447</v>
      </c>
      <c r="H10" s="333"/>
    </row>
    <row r="11" spans="1:256" ht="27.75" customHeight="1" thickTop="1">
      <c r="A11" s="317"/>
      <c r="B11" s="2343"/>
      <c r="C11" s="334"/>
      <c r="D11" s="322"/>
      <c r="E11" s="322"/>
      <c r="F11" s="322"/>
      <c r="G11" s="335"/>
      <c r="H11" s="336"/>
    </row>
    <row r="12" spans="1:256" ht="27.75" customHeight="1">
      <c r="A12" s="317"/>
      <c r="B12" s="2341" t="s">
        <v>446</v>
      </c>
      <c r="C12" s="321"/>
      <c r="D12" s="337"/>
      <c r="E12" s="337"/>
      <c r="F12" s="337"/>
      <c r="G12" s="337"/>
      <c r="H12" s="338"/>
    </row>
    <row r="13" spans="1:256" ht="46.5" customHeight="1">
      <c r="A13" s="317"/>
      <c r="B13" s="2342"/>
      <c r="C13" s="339" t="s">
        <v>445</v>
      </c>
      <c r="D13" s="317" t="s">
        <v>444</v>
      </c>
      <c r="E13" s="317"/>
      <c r="F13" s="340"/>
      <c r="G13" s="317" t="s">
        <v>57</v>
      </c>
      <c r="H13" s="341"/>
    </row>
    <row r="14" spans="1:256" ht="27.75" customHeight="1">
      <c r="A14" s="317"/>
      <c r="B14" s="2343"/>
      <c r="C14" s="342"/>
      <c r="D14" s="343"/>
      <c r="E14" s="343"/>
      <c r="F14" s="343"/>
      <c r="G14" s="343"/>
      <c r="H14" s="344"/>
    </row>
    <row r="15" spans="1:256" ht="14.25" customHeight="1">
      <c r="A15" s="317"/>
      <c r="B15" s="317"/>
      <c r="C15" s="317"/>
      <c r="D15" s="317"/>
      <c r="E15" s="317"/>
      <c r="F15" s="317"/>
      <c r="G15" s="317"/>
      <c r="H15" s="317"/>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ht="27.75" customHeight="1">
      <c r="A16" s="317"/>
      <c r="B16" s="345" t="s">
        <v>263</v>
      </c>
      <c r="C16" s="346"/>
      <c r="D16" s="346"/>
      <c r="E16" s="346"/>
      <c r="F16" s="346"/>
      <c r="G16" s="346"/>
      <c r="H16" s="346"/>
      <c r="I16" s="315"/>
      <c r="J16" s="315"/>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c r="IR16" s="312"/>
      <c r="IS16" s="312"/>
      <c r="IT16" s="312"/>
      <c r="IU16" s="312"/>
      <c r="IV16" s="312"/>
    </row>
    <row r="17" spans="1:256" ht="27.75" customHeight="1">
      <c r="A17" s="317"/>
      <c r="B17" s="2331" t="s">
        <v>443</v>
      </c>
      <c r="C17" s="2332"/>
      <c r="D17" s="2332"/>
      <c r="E17" s="2332"/>
      <c r="F17" s="2332"/>
      <c r="G17" s="2332"/>
      <c r="H17" s="2332"/>
      <c r="I17" s="315"/>
      <c r="J17" s="315"/>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c r="IN17" s="312"/>
      <c r="IO17" s="312"/>
      <c r="IP17" s="312"/>
      <c r="IQ17" s="312"/>
      <c r="IR17" s="312"/>
      <c r="IS17" s="312"/>
      <c r="IT17" s="312"/>
      <c r="IU17" s="312"/>
      <c r="IV17" s="312"/>
    </row>
    <row r="18" spans="1:256" ht="27.75" customHeight="1">
      <c r="A18" s="317"/>
      <c r="B18" s="2331"/>
      <c r="C18" s="2333"/>
      <c r="D18" s="2333"/>
      <c r="E18" s="2333"/>
      <c r="F18" s="2333"/>
      <c r="G18" s="2333"/>
      <c r="H18" s="2333"/>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c r="IK18" s="312"/>
      <c r="IL18" s="312"/>
      <c r="IM18" s="312"/>
      <c r="IN18" s="312"/>
      <c r="IO18" s="312"/>
      <c r="IP18" s="312"/>
      <c r="IQ18" s="312"/>
      <c r="IR18" s="312"/>
      <c r="IS18" s="312"/>
      <c r="IT18" s="312"/>
      <c r="IU18" s="312"/>
      <c r="IV18" s="312"/>
    </row>
    <row r="19" spans="1:256">
      <c r="B19" s="314"/>
    </row>
  </sheetData>
  <mergeCells count="8">
    <mergeCell ref="B17:H17"/>
    <mergeCell ref="B18:H18"/>
    <mergeCell ref="G2:H2"/>
    <mergeCell ref="A3:H3"/>
    <mergeCell ref="C5:H5"/>
    <mergeCell ref="C6:H6"/>
    <mergeCell ref="B7:B11"/>
    <mergeCell ref="B12:B14"/>
  </mergeCells>
  <phoneticPr fontId="1"/>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7"/>
  <sheetViews>
    <sheetView view="pageBreakPreview" zoomScale="80" zoomScaleNormal="100" zoomScaleSheetLayoutView="80" workbookViewId="0">
      <selection activeCell="B2" sqref="B2"/>
    </sheetView>
  </sheetViews>
  <sheetFormatPr defaultColWidth="8.875" defaultRowHeight="13.5"/>
  <cols>
    <col min="1" max="1" width="9.5" style="360" customWidth="1"/>
    <col min="2" max="2" width="17.375" style="360" customWidth="1"/>
    <col min="3" max="3" width="10.75" style="360" customWidth="1"/>
    <col min="4" max="4" width="16.875" style="360" customWidth="1"/>
    <col min="5" max="5" width="19.5" style="360" customWidth="1"/>
    <col min="6" max="6" width="14.125" style="360" customWidth="1"/>
    <col min="7" max="7" width="12.25" style="360" customWidth="1"/>
    <col min="8" max="8" width="5.5" style="360" customWidth="1"/>
    <col min="9" max="9" width="4" style="360" customWidth="1"/>
    <col min="10" max="10" width="9.375" style="360" customWidth="1"/>
    <col min="11" max="11" width="1.125" style="360" customWidth="1"/>
    <col min="12" max="12" width="2.75" style="360" customWidth="1"/>
    <col min="13" max="16384" width="8.875" style="360"/>
  </cols>
  <sheetData>
    <row r="1" spans="1:11" customFormat="1" ht="20.100000000000001" customHeight="1">
      <c r="A1" s="357"/>
      <c r="B1" s="358"/>
      <c r="C1" s="359"/>
      <c r="D1" s="359"/>
      <c r="E1" s="359"/>
      <c r="F1" s="359"/>
      <c r="G1" s="359"/>
      <c r="H1" s="359"/>
      <c r="I1" s="359"/>
      <c r="J1" s="359"/>
      <c r="K1" s="360"/>
    </row>
    <row r="2" spans="1:11" customFormat="1" ht="20.100000000000001" customHeight="1">
      <c r="A2" s="357"/>
      <c r="B2" s="358" t="s">
        <v>640</v>
      </c>
      <c r="C2" s="359"/>
      <c r="D2" s="359"/>
      <c r="E2" s="359"/>
      <c r="F2" s="359"/>
      <c r="G2" s="359"/>
      <c r="H2" s="359"/>
      <c r="I2" s="359"/>
      <c r="J2" s="361" t="s">
        <v>564</v>
      </c>
      <c r="K2" s="360"/>
    </row>
    <row r="3" spans="1:11" customFormat="1" ht="20.100000000000001" customHeight="1">
      <c r="A3" s="2344" t="s">
        <v>621</v>
      </c>
      <c r="B3" s="2344"/>
      <c r="C3" s="2344"/>
      <c r="D3" s="2344"/>
      <c r="E3" s="2344"/>
      <c r="F3" s="2344"/>
      <c r="G3" s="2344"/>
      <c r="H3" s="2344"/>
      <c r="I3" s="2344"/>
      <c r="J3" s="2344"/>
      <c r="K3" s="360"/>
    </row>
    <row r="4" spans="1:11" customFormat="1" ht="20.100000000000001" customHeight="1">
      <c r="A4" s="362"/>
      <c r="B4" s="362"/>
      <c r="C4" s="362"/>
      <c r="D4" s="362"/>
      <c r="E4" s="362"/>
      <c r="F4" s="362"/>
      <c r="G4" s="362"/>
      <c r="H4" s="362"/>
      <c r="I4" s="362"/>
      <c r="J4" s="362"/>
      <c r="K4" s="360"/>
    </row>
    <row r="5" spans="1:11" customFormat="1" ht="43.5" customHeight="1">
      <c r="A5" s="362"/>
      <c r="B5" s="363" t="s">
        <v>622</v>
      </c>
      <c r="C5" s="2345"/>
      <c r="D5" s="2346"/>
      <c r="E5" s="2346"/>
      <c r="F5" s="2346"/>
      <c r="G5" s="2346"/>
      <c r="H5" s="2346"/>
      <c r="I5" s="2346"/>
      <c r="J5" s="2347"/>
      <c r="K5" s="360"/>
    </row>
    <row r="6" spans="1:11" customFormat="1" ht="43.5" customHeight="1">
      <c r="A6" s="359"/>
      <c r="B6" s="364" t="s">
        <v>422</v>
      </c>
      <c r="C6" s="2348" t="s">
        <v>623</v>
      </c>
      <c r="D6" s="2348"/>
      <c r="E6" s="2348"/>
      <c r="F6" s="2348"/>
      <c r="G6" s="2348"/>
      <c r="H6" s="2348"/>
      <c r="I6" s="2348"/>
      <c r="J6" s="2348"/>
      <c r="K6" s="366"/>
    </row>
    <row r="7" spans="1:11" customFormat="1" ht="18.75" customHeight="1">
      <c r="A7" s="359"/>
      <c r="B7" s="2349" t="s">
        <v>624</v>
      </c>
      <c r="C7" s="2351" t="s">
        <v>625</v>
      </c>
      <c r="D7" s="2348"/>
      <c r="E7" s="2348"/>
      <c r="F7" s="2348"/>
      <c r="G7" s="2352"/>
      <c r="H7" s="2345" t="s">
        <v>626</v>
      </c>
      <c r="I7" s="2346"/>
      <c r="J7" s="2347"/>
      <c r="K7" s="366"/>
    </row>
    <row r="8" spans="1:11" customFormat="1" ht="43.5" customHeight="1">
      <c r="A8" s="359"/>
      <c r="B8" s="2350"/>
      <c r="C8" s="2353"/>
      <c r="D8" s="2354"/>
      <c r="E8" s="2354"/>
      <c r="F8" s="2354"/>
      <c r="G8" s="2355"/>
      <c r="H8" s="2345"/>
      <c r="I8" s="2346"/>
      <c r="J8" s="2347"/>
      <c r="K8" s="366"/>
    </row>
    <row r="9" spans="1:11" customFormat="1" ht="19.5" customHeight="1">
      <c r="A9" s="359"/>
      <c r="B9" s="2372" t="s">
        <v>627</v>
      </c>
      <c r="C9" s="2351" t="s">
        <v>628</v>
      </c>
      <c r="D9" s="2348"/>
      <c r="E9" s="2348"/>
      <c r="F9" s="2348"/>
      <c r="G9" s="2348"/>
      <c r="H9" s="2348"/>
      <c r="I9" s="2348"/>
      <c r="J9" s="2348"/>
      <c r="K9" s="366"/>
    </row>
    <row r="10" spans="1:11" customFormat="1" ht="40.5" customHeight="1">
      <c r="A10" s="359"/>
      <c r="B10" s="2373"/>
      <c r="C10" s="368" t="s">
        <v>196</v>
      </c>
      <c r="D10" s="368" t="s">
        <v>21</v>
      </c>
      <c r="E10" s="2356" t="s">
        <v>629</v>
      </c>
      <c r="F10" s="2356"/>
      <c r="G10" s="2356"/>
      <c r="H10" s="2357" t="s">
        <v>630</v>
      </c>
      <c r="I10" s="2357"/>
      <c r="J10" s="370" t="s">
        <v>631</v>
      </c>
      <c r="K10" s="371"/>
    </row>
    <row r="11" spans="1:11" customFormat="1" ht="19.5" customHeight="1">
      <c r="A11" s="359"/>
      <c r="B11" s="2373"/>
      <c r="C11" s="372"/>
      <c r="D11" s="372"/>
      <c r="E11" s="2356"/>
      <c r="F11" s="2356"/>
      <c r="G11" s="2356"/>
      <c r="H11" s="373"/>
      <c r="I11" s="369" t="s">
        <v>632</v>
      </c>
      <c r="J11" s="373"/>
      <c r="K11" s="360"/>
    </row>
    <row r="12" spans="1:11" customFormat="1" ht="19.5" customHeight="1">
      <c r="A12" s="359"/>
      <c r="B12" s="2373"/>
      <c r="C12" s="372"/>
      <c r="D12" s="372"/>
      <c r="E12" s="2356"/>
      <c r="F12" s="2356"/>
      <c r="G12" s="2356"/>
      <c r="H12" s="373"/>
      <c r="I12" s="369" t="s">
        <v>632</v>
      </c>
      <c r="J12" s="373"/>
      <c r="K12" s="371"/>
    </row>
    <row r="13" spans="1:11" customFormat="1" ht="19.5" customHeight="1">
      <c r="A13" s="359"/>
      <c r="B13" s="2373"/>
      <c r="C13" s="372"/>
      <c r="D13" s="372"/>
      <c r="E13" s="2356"/>
      <c r="F13" s="2356"/>
      <c r="G13" s="2356"/>
      <c r="H13" s="373"/>
      <c r="I13" s="369" t="s">
        <v>632</v>
      </c>
      <c r="J13" s="373"/>
      <c r="K13" s="371"/>
    </row>
    <row r="14" spans="1:11" customFormat="1" ht="19.5" customHeight="1">
      <c r="A14" s="359"/>
      <c r="B14" s="2373"/>
      <c r="C14" s="2353" t="s">
        <v>633</v>
      </c>
      <c r="D14" s="2354"/>
      <c r="E14" s="2354"/>
      <c r="F14" s="2354"/>
      <c r="G14" s="2354"/>
      <c r="H14" s="2354"/>
      <c r="I14" s="2354"/>
      <c r="J14" s="2355"/>
      <c r="K14" s="360"/>
    </row>
    <row r="15" spans="1:11" customFormat="1" ht="40.5" customHeight="1">
      <c r="A15" s="359"/>
      <c r="B15" s="2373"/>
      <c r="C15" s="368" t="s">
        <v>196</v>
      </c>
      <c r="D15" s="368" t="s">
        <v>21</v>
      </c>
      <c r="E15" s="2356" t="s">
        <v>629</v>
      </c>
      <c r="F15" s="2356"/>
      <c r="G15" s="2356"/>
      <c r="H15" s="2357" t="s">
        <v>630</v>
      </c>
      <c r="I15" s="2357"/>
      <c r="J15" s="370" t="s">
        <v>631</v>
      </c>
      <c r="K15" s="360"/>
    </row>
    <row r="16" spans="1:11" customFormat="1" ht="19.5" customHeight="1">
      <c r="A16" s="359"/>
      <c r="B16" s="2373"/>
      <c r="C16" s="372"/>
      <c r="D16" s="372"/>
      <c r="E16" s="2356"/>
      <c r="F16" s="2356"/>
      <c r="G16" s="2356"/>
      <c r="H16" s="373"/>
      <c r="I16" s="369" t="s">
        <v>632</v>
      </c>
      <c r="J16" s="373"/>
      <c r="K16" s="366"/>
    </row>
    <row r="17" spans="1:12" customFormat="1" ht="19.5" customHeight="1">
      <c r="A17" s="359"/>
      <c r="B17" s="2373"/>
      <c r="C17" s="372"/>
      <c r="D17" s="372"/>
      <c r="E17" s="2356"/>
      <c r="F17" s="2356"/>
      <c r="G17" s="2356"/>
      <c r="H17" s="373"/>
      <c r="I17" s="369" t="s">
        <v>632</v>
      </c>
      <c r="J17" s="373"/>
      <c r="K17" s="360"/>
      <c r="L17" s="360"/>
    </row>
    <row r="18" spans="1:12" customFormat="1" ht="19.5" customHeight="1">
      <c r="A18" s="359"/>
      <c r="B18" s="2374"/>
      <c r="C18" s="372"/>
      <c r="D18" s="372"/>
      <c r="E18" s="2356"/>
      <c r="F18" s="2356"/>
      <c r="G18" s="2356"/>
      <c r="H18" s="373"/>
      <c r="I18" s="369" t="s">
        <v>632</v>
      </c>
      <c r="J18" s="373"/>
      <c r="K18" s="360"/>
      <c r="L18" s="360"/>
    </row>
    <row r="19" spans="1:12" customFormat="1" ht="19.5" customHeight="1">
      <c r="A19" s="359"/>
      <c r="B19" s="2361" t="s">
        <v>634</v>
      </c>
      <c r="C19" s="2363" t="s">
        <v>635</v>
      </c>
      <c r="D19" s="2364"/>
      <c r="E19" s="2364"/>
      <c r="F19" s="2364"/>
      <c r="G19" s="2365"/>
      <c r="H19" s="2345" t="s">
        <v>636</v>
      </c>
      <c r="I19" s="2346"/>
      <c r="J19" s="2347"/>
      <c r="K19" s="360"/>
      <c r="L19" s="360"/>
    </row>
    <row r="20" spans="1:12" customFormat="1" ht="27.75" customHeight="1">
      <c r="A20" s="359"/>
      <c r="B20" s="2362"/>
      <c r="C20" s="2366"/>
      <c r="D20" s="2367"/>
      <c r="E20" s="2367"/>
      <c r="F20" s="2367"/>
      <c r="G20" s="2368"/>
      <c r="H20" s="2369"/>
      <c r="I20" s="2370"/>
      <c r="J20" s="2371"/>
      <c r="K20" s="360"/>
      <c r="L20" s="360"/>
    </row>
    <row r="21" spans="1:12" customFormat="1" ht="6" customHeight="1">
      <c r="A21" s="359"/>
      <c r="B21" s="359"/>
      <c r="C21" s="359"/>
      <c r="D21" s="359"/>
      <c r="E21" s="359"/>
      <c r="F21" s="359"/>
      <c r="G21" s="359"/>
      <c r="H21" s="359"/>
      <c r="I21" s="359"/>
      <c r="J21" s="359"/>
      <c r="K21" s="360"/>
      <c r="L21" s="360"/>
    </row>
    <row r="22" spans="1:12" customFormat="1" ht="16.5" customHeight="1">
      <c r="A22" s="359"/>
      <c r="B22" s="374" t="s">
        <v>127</v>
      </c>
      <c r="C22" s="374"/>
      <c r="D22" s="374"/>
      <c r="E22" s="374"/>
      <c r="F22" s="374"/>
      <c r="G22" s="374"/>
      <c r="H22" s="374"/>
      <c r="I22" s="374"/>
      <c r="J22" s="374"/>
      <c r="K22" s="315"/>
      <c r="L22" s="315"/>
    </row>
    <row r="23" spans="1:12" customFormat="1" ht="57" customHeight="1">
      <c r="A23" s="359"/>
      <c r="B23" s="2358" t="s">
        <v>637</v>
      </c>
      <c r="C23" s="2358"/>
      <c r="D23" s="2358"/>
      <c r="E23" s="2358"/>
      <c r="F23" s="2358"/>
      <c r="G23" s="2358"/>
      <c r="H23" s="2358"/>
      <c r="I23" s="2358"/>
      <c r="J23" s="2358"/>
      <c r="K23" s="315"/>
      <c r="L23" s="315"/>
    </row>
    <row r="24" spans="1:12" customFormat="1" ht="36" customHeight="1">
      <c r="A24" s="359"/>
      <c r="B24" s="2358" t="s">
        <v>638</v>
      </c>
      <c r="C24" s="2358"/>
      <c r="D24" s="2358"/>
      <c r="E24" s="2358"/>
      <c r="F24" s="2358"/>
      <c r="G24" s="2358"/>
      <c r="H24" s="2358"/>
      <c r="I24" s="2358"/>
      <c r="J24" s="2358"/>
      <c r="K24" s="315"/>
      <c r="L24" s="315"/>
    </row>
    <row r="25" spans="1:12" customFormat="1" ht="30" customHeight="1">
      <c r="A25" s="359"/>
      <c r="B25" s="2359" t="s">
        <v>639</v>
      </c>
      <c r="C25" s="2359"/>
      <c r="D25" s="2359"/>
      <c r="E25" s="2359"/>
      <c r="F25" s="2359"/>
      <c r="G25" s="2359"/>
      <c r="H25" s="2359"/>
      <c r="I25" s="2359"/>
      <c r="J25" s="2359"/>
      <c r="K25" s="315"/>
      <c r="L25" s="315"/>
    </row>
    <row r="26" spans="1:12" customFormat="1" ht="7.5" customHeight="1">
      <c r="A26" s="360"/>
      <c r="B26" s="2360"/>
      <c r="C26" s="2360"/>
      <c r="D26" s="2360"/>
      <c r="E26" s="2360"/>
      <c r="F26" s="2360"/>
      <c r="G26" s="2360"/>
      <c r="H26" s="2360"/>
      <c r="I26" s="2360"/>
      <c r="J26" s="2360"/>
      <c r="K26" s="360"/>
      <c r="L26" s="360"/>
    </row>
    <row r="27" spans="1:12" customFormat="1">
      <c r="A27" s="360"/>
      <c r="B27" s="315"/>
      <c r="C27" s="360"/>
      <c r="D27" s="360"/>
      <c r="E27" s="360"/>
      <c r="F27" s="360"/>
      <c r="G27" s="360"/>
      <c r="H27" s="360"/>
      <c r="I27" s="360"/>
      <c r="J27" s="360"/>
      <c r="K27" s="360"/>
      <c r="L27" s="360"/>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
  <pageMargins left="0.7" right="0.7" top="0.75" bottom="0.75" header="0.3" footer="0.3"/>
  <pageSetup paperSize="9" scale="7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5"/>
  <sheetViews>
    <sheetView view="pageBreakPreview" zoomScale="90" zoomScaleNormal="100" zoomScaleSheetLayoutView="90" workbookViewId="0">
      <selection activeCell="B2" sqref="B2"/>
    </sheetView>
  </sheetViews>
  <sheetFormatPr defaultColWidth="8.875" defaultRowHeight="13.5"/>
  <cols>
    <col min="1" max="1" width="9.5" style="360" customWidth="1"/>
    <col min="2" max="2" width="17.375" style="360" customWidth="1"/>
    <col min="3" max="3" width="10.75" style="360" customWidth="1"/>
    <col min="4" max="4" width="16.875" style="360" customWidth="1"/>
    <col min="5" max="5" width="19.5" style="360" customWidth="1"/>
    <col min="6" max="6" width="14.125" style="360" customWidth="1"/>
    <col min="7" max="7" width="12.25" style="360" customWidth="1"/>
    <col min="8" max="8" width="5.5" style="360" customWidth="1"/>
    <col min="9" max="9" width="4" style="360" customWidth="1"/>
    <col min="10" max="10" width="9.375" style="360" customWidth="1"/>
    <col min="11" max="11" width="1.125" style="360" customWidth="1"/>
    <col min="12" max="12" width="2.75" style="360" customWidth="1"/>
    <col min="13" max="16384" width="8.875" style="360"/>
  </cols>
  <sheetData>
    <row r="1" spans="1:11" ht="20.100000000000001" customHeight="1">
      <c r="A1" s="357"/>
      <c r="B1" s="376"/>
      <c r="C1" s="376"/>
      <c r="D1" s="376"/>
      <c r="E1" s="376"/>
      <c r="F1" s="376"/>
      <c r="G1" s="376"/>
      <c r="H1" s="376"/>
      <c r="I1" s="376"/>
      <c r="J1" s="376"/>
    </row>
    <row r="2" spans="1:11" ht="20.100000000000001" customHeight="1">
      <c r="A2" s="357"/>
      <c r="B2" s="358" t="s">
        <v>644</v>
      </c>
      <c r="C2" s="359"/>
      <c r="D2" s="359"/>
      <c r="E2" s="359"/>
      <c r="F2" s="359"/>
      <c r="G2" s="359"/>
      <c r="H2" s="359"/>
      <c r="I2" s="359"/>
      <c r="J2" s="361" t="s">
        <v>564</v>
      </c>
    </row>
    <row r="3" spans="1:11" ht="20.100000000000001" customHeight="1">
      <c r="A3" s="2344" t="s">
        <v>641</v>
      </c>
      <c r="B3" s="2344"/>
      <c r="C3" s="2344"/>
      <c r="D3" s="2344"/>
      <c r="E3" s="2344"/>
      <c r="F3" s="2344"/>
      <c r="G3" s="2344"/>
      <c r="H3" s="2344"/>
      <c r="I3" s="2344"/>
      <c r="J3" s="2344"/>
    </row>
    <row r="4" spans="1:11" ht="20.100000000000001" customHeight="1">
      <c r="A4" s="362"/>
      <c r="B4" s="362"/>
      <c r="C4" s="362"/>
      <c r="D4" s="362"/>
      <c r="E4" s="362"/>
      <c r="F4" s="362"/>
      <c r="G4" s="362"/>
      <c r="H4" s="362"/>
      <c r="I4" s="362"/>
      <c r="J4" s="362"/>
    </row>
    <row r="5" spans="1:11" ht="43.5" customHeight="1">
      <c r="A5" s="362"/>
      <c r="B5" s="377" t="s">
        <v>622</v>
      </c>
      <c r="C5" s="2345"/>
      <c r="D5" s="2346"/>
      <c r="E5" s="2346"/>
      <c r="F5" s="2346"/>
      <c r="G5" s="2346"/>
      <c r="H5" s="2346"/>
      <c r="I5" s="2346"/>
      <c r="J5" s="2347"/>
    </row>
    <row r="6" spans="1:11" ht="43.5" customHeight="1">
      <c r="A6" s="359"/>
      <c r="B6" s="364" t="s">
        <v>422</v>
      </c>
      <c r="C6" s="2348" t="s">
        <v>623</v>
      </c>
      <c r="D6" s="2348"/>
      <c r="E6" s="2348"/>
      <c r="F6" s="2348"/>
      <c r="G6" s="2348"/>
      <c r="H6" s="2348"/>
      <c r="I6" s="2348"/>
      <c r="J6" s="2348"/>
      <c r="K6" s="366"/>
    </row>
    <row r="7" spans="1:11" ht="19.5" customHeight="1">
      <c r="A7" s="359"/>
      <c r="B7" s="2372" t="s">
        <v>642</v>
      </c>
      <c r="C7" s="2351" t="s">
        <v>628</v>
      </c>
      <c r="D7" s="2348"/>
      <c r="E7" s="2348"/>
      <c r="F7" s="2348"/>
      <c r="G7" s="2348"/>
      <c r="H7" s="2348"/>
      <c r="I7" s="2348"/>
      <c r="J7" s="2348"/>
      <c r="K7" s="366"/>
    </row>
    <row r="8" spans="1:11" ht="40.5" customHeight="1">
      <c r="A8" s="359"/>
      <c r="B8" s="2373"/>
      <c r="C8" s="2375" t="s">
        <v>21</v>
      </c>
      <c r="D8" s="2375"/>
      <c r="E8" s="2356" t="s">
        <v>629</v>
      </c>
      <c r="F8" s="2356"/>
      <c r="G8" s="2356"/>
      <c r="H8" s="2357" t="s">
        <v>630</v>
      </c>
      <c r="I8" s="2357"/>
      <c r="J8" s="370" t="s">
        <v>631</v>
      </c>
      <c r="K8" s="371"/>
    </row>
    <row r="9" spans="1:11" ht="19.5" customHeight="1">
      <c r="A9" s="359"/>
      <c r="B9" s="2373"/>
      <c r="C9" s="2375"/>
      <c r="D9" s="2375"/>
      <c r="E9" s="2356"/>
      <c r="F9" s="2356"/>
      <c r="G9" s="2356"/>
      <c r="H9" s="373"/>
      <c r="I9" s="369" t="s">
        <v>632</v>
      </c>
      <c r="J9" s="373"/>
    </row>
    <row r="10" spans="1:11" ht="19.5" customHeight="1">
      <c r="A10" s="359"/>
      <c r="B10" s="2373"/>
      <c r="C10" s="2375"/>
      <c r="D10" s="2375"/>
      <c r="E10" s="2356"/>
      <c r="F10" s="2356"/>
      <c r="G10" s="2356"/>
      <c r="H10" s="373"/>
      <c r="I10" s="369" t="s">
        <v>632</v>
      </c>
      <c r="J10" s="373"/>
      <c r="K10" s="371"/>
    </row>
    <row r="11" spans="1:11" ht="19.5" customHeight="1">
      <c r="A11" s="359"/>
      <c r="B11" s="2373"/>
      <c r="C11" s="2375"/>
      <c r="D11" s="2375"/>
      <c r="E11" s="2356"/>
      <c r="F11" s="2356"/>
      <c r="G11" s="2356"/>
      <c r="H11" s="373"/>
      <c r="I11" s="369" t="s">
        <v>632</v>
      </c>
      <c r="J11" s="373"/>
      <c r="K11" s="371"/>
    </row>
    <row r="12" spans="1:11" ht="19.5" customHeight="1">
      <c r="A12" s="359"/>
      <c r="B12" s="2373"/>
      <c r="C12" s="2353" t="s">
        <v>633</v>
      </c>
      <c r="D12" s="2354"/>
      <c r="E12" s="2354"/>
      <c r="F12" s="2354"/>
      <c r="G12" s="2354"/>
      <c r="H12" s="2354"/>
      <c r="I12" s="2354"/>
      <c r="J12" s="2355"/>
    </row>
    <row r="13" spans="1:11" ht="40.5" customHeight="1">
      <c r="A13" s="359"/>
      <c r="B13" s="2373"/>
      <c r="C13" s="2375" t="s">
        <v>21</v>
      </c>
      <c r="D13" s="2375"/>
      <c r="E13" s="2356" t="s">
        <v>629</v>
      </c>
      <c r="F13" s="2356"/>
      <c r="G13" s="2356"/>
      <c r="H13" s="2357" t="s">
        <v>630</v>
      </c>
      <c r="I13" s="2357"/>
      <c r="J13" s="370" t="s">
        <v>631</v>
      </c>
    </row>
    <row r="14" spans="1:11" ht="19.5" customHeight="1">
      <c r="A14" s="359"/>
      <c r="B14" s="2373"/>
      <c r="C14" s="2375"/>
      <c r="D14" s="2375"/>
      <c r="E14" s="2356"/>
      <c r="F14" s="2356"/>
      <c r="G14" s="2356"/>
      <c r="H14" s="373"/>
      <c r="I14" s="369" t="s">
        <v>632</v>
      </c>
      <c r="J14" s="373"/>
      <c r="K14" s="366"/>
    </row>
    <row r="15" spans="1:11" ht="19.5" customHeight="1">
      <c r="A15" s="359"/>
      <c r="B15" s="2373"/>
      <c r="C15" s="2375"/>
      <c r="D15" s="2375"/>
      <c r="E15" s="2356"/>
      <c r="F15" s="2356"/>
      <c r="G15" s="2356"/>
      <c r="H15" s="373"/>
      <c r="I15" s="369" t="s">
        <v>632</v>
      </c>
      <c r="J15" s="373"/>
    </row>
    <row r="16" spans="1:11" ht="19.5" customHeight="1">
      <c r="A16" s="359"/>
      <c r="B16" s="2374"/>
      <c r="C16" s="2375"/>
      <c r="D16" s="2375"/>
      <c r="E16" s="2356"/>
      <c r="F16" s="2356"/>
      <c r="G16" s="2356"/>
      <c r="H16" s="373"/>
      <c r="I16" s="369" t="s">
        <v>632</v>
      </c>
      <c r="J16" s="373"/>
    </row>
    <row r="17" spans="1:12" ht="19.5" customHeight="1">
      <c r="A17" s="359"/>
      <c r="B17" s="2377" t="s">
        <v>643</v>
      </c>
      <c r="C17" s="2363" t="s">
        <v>635</v>
      </c>
      <c r="D17" s="2364"/>
      <c r="E17" s="2364"/>
      <c r="F17" s="2364"/>
      <c r="G17" s="2365"/>
      <c r="H17" s="2345" t="s">
        <v>636</v>
      </c>
      <c r="I17" s="2346"/>
      <c r="J17" s="2347"/>
    </row>
    <row r="18" spans="1:12" ht="27" customHeight="1">
      <c r="A18" s="359"/>
      <c r="B18" s="2378"/>
      <c r="C18" s="2366"/>
      <c r="D18" s="2367"/>
      <c r="E18" s="2367"/>
      <c r="F18" s="2367"/>
      <c r="G18" s="2368"/>
      <c r="H18" s="2369"/>
      <c r="I18" s="2370"/>
      <c r="J18" s="2371"/>
    </row>
    <row r="19" spans="1:12" ht="6" customHeight="1">
      <c r="A19" s="359"/>
      <c r="B19" s="359"/>
      <c r="C19" s="359"/>
      <c r="D19" s="359"/>
      <c r="E19" s="359"/>
      <c r="F19" s="359"/>
      <c r="G19" s="359"/>
      <c r="H19" s="359"/>
      <c r="I19" s="359"/>
      <c r="J19" s="359"/>
    </row>
    <row r="20" spans="1:12" ht="19.5" customHeight="1">
      <c r="A20" s="359"/>
      <c r="B20" s="374" t="s">
        <v>127</v>
      </c>
      <c r="C20" s="374"/>
      <c r="D20" s="374"/>
      <c r="E20" s="374"/>
      <c r="F20" s="374"/>
      <c r="G20" s="374"/>
      <c r="H20" s="374"/>
      <c r="I20" s="374"/>
      <c r="J20" s="374"/>
      <c r="K20" s="315"/>
      <c r="L20" s="315"/>
    </row>
    <row r="21" spans="1:12" ht="53.25" customHeight="1">
      <c r="A21" s="359"/>
      <c r="B21" s="2358" t="s">
        <v>645</v>
      </c>
      <c r="C21" s="2358"/>
      <c r="D21" s="2358"/>
      <c r="E21" s="2358"/>
      <c r="F21" s="2358"/>
      <c r="G21" s="2358"/>
      <c r="H21" s="2358"/>
      <c r="I21" s="2358"/>
      <c r="J21" s="2358"/>
      <c r="K21" s="315"/>
      <c r="L21" s="315"/>
    </row>
    <row r="22" spans="1:12" ht="33.75" customHeight="1">
      <c r="A22" s="359"/>
      <c r="B22" s="2358" t="s">
        <v>646</v>
      </c>
      <c r="C22" s="2358"/>
      <c r="D22" s="2358"/>
      <c r="E22" s="2358"/>
      <c r="F22" s="2358"/>
      <c r="G22" s="2358"/>
      <c r="H22" s="2358"/>
      <c r="I22" s="2358"/>
      <c r="J22" s="2358"/>
      <c r="K22" s="315"/>
      <c r="L22" s="315"/>
    </row>
    <row r="23" spans="1:12" ht="32.25" customHeight="1">
      <c r="A23" s="359"/>
      <c r="B23" s="2359" t="s">
        <v>639</v>
      </c>
      <c r="C23" s="2359"/>
      <c r="D23" s="2359"/>
      <c r="E23" s="2359"/>
      <c r="F23" s="2359"/>
      <c r="G23" s="2359"/>
      <c r="H23" s="2359"/>
      <c r="I23" s="2359"/>
      <c r="J23" s="2359"/>
      <c r="K23" s="315"/>
      <c r="L23" s="315"/>
    </row>
    <row r="24" spans="1:12" ht="7.5" customHeight="1">
      <c r="A24" s="376"/>
      <c r="B24" s="2376"/>
      <c r="C24" s="2376"/>
      <c r="D24" s="2376"/>
      <c r="E24" s="2376"/>
      <c r="F24" s="2376"/>
      <c r="G24" s="2376"/>
      <c r="H24" s="2376"/>
      <c r="I24" s="2376"/>
      <c r="J24" s="2376"/>
    </row>
    <row r="25" spans="1:12">
      <c r="B25" s="315"/>
    </row>
  </sheetData>
  <mergeCells count="32">
    <mergeCell ref="C16:D16"/>
    <mergeCell ref="E16:G16"/>
    <mergeCell ref="B23:J23"/>
    <mergeCell ref="B24:J24"/>
    <mergeCell ref="B17:B18"/>
    <mergeCell ref="C17:G18"/>
    <mergeCell ref="H17:J17"/>
    <mergeCell ref="H18:J18"/>
    <mergeCell ref="B21:J21"/>
    <mergeCell ref="B22:J22"/>
    <mergeCell ref="E13:G13"/>
    <mergeCell ref="H13:I13"/>
    <mergeCell ref="C14:D14"/>
    <mergeCell ref="E14:G14"/>
    <mergeCell ref="C15:D15"/>
    <mergeCell ref="E15:G15"/>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3:D13"/>
  </mergeCells>
  <phoneticPr fontId="1"/>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6"/>
  <sheetViews>
    <sheetView view="pageBreakPreview" zoomScale="90" zoomScaleNormal="100" zoomScaleSheetLayoutView="90" workbookViewId="0">
      <selection activeCell="B2" sqref="B2"/>
    </sheetView>
  </sheetViews>
  <sheetFormatPr defaultColWidth="8.875" defaultRowHeight="13.5"/>
  <cols>
    <col min="1" max="1" width="1.25" style="376" customWidth="1"/>
    <col min="2" max="2" width="22.25" style="376" customWidth="1"/>
    <col min="3" max="3" width="10.75" style="376" customWidth="1"/>
    <col min="4" max="4" width="16.875" style="376" customWidth="1"/>
    <col min="5" max="5" width="19.5" style="376" customWidth="1"/>
    <col min="6" max="6" width="14.125" style="376" customWidth="1"/>
    <col min="7" max="7" width="12.25" style="376" customWidth="1"/>
    <col min="8" max="8" width="5.5" style="376" customWidth="1"/>
    <col min="9" max="9" width="4" style="376" customWidth="1"/>
    <col min="10" max="10" width="9.375" style="376" customWidth="1"/>
    <col min="11" max="11" width="1.125" style="376" customWidth="1"/>
    <col min="12" max="12" width="2.75" style="376" customWidth="1"/>
    <col min="13" max="16384" width="8.875" style="376"/>
  </cols>
  <sheetData>
    <row r="1" spans="1:11" ht="20.100000000000001" customHeight="1">
      <c r="A1" s="357"/>
      <c r="B1" s="359"/>
      <c r="C1" s="359"/>
      <c r="D1" s="359"/>
      <c r="E1" s="359"/>
      <c r="F1" s="359"/>
      <c r="G1" s="359"/>
      <c r="H1" s="359"/>
      <c r="I1" s="359"/>
      <c r="J1" s="359"/>
    </row>
    <row r="2" spans="1:11" ht="20.100000000000001" customHeight="1">
      <c r="A2" s="357"/>
      <c r="B2" s="359" t="s">
        <v>660</v>
      </c>
      <c r="C2" s="359"/>
      <c r="D2" s="359"/>
      <c r="E2" s="359"/>
      <c r="F2" s="359"/>
      <c r="G2" s="359"/>
      <c r="H2" s="359"/>
      <c r="I2" s="359"/>
      <c r="J2" s="361" t="s">
        <v>564</v>
      </c>
    </row>
    <row r="3" spans="1:11" ht="20.100000000000001" customHeight="1">
      <c r="A3" s="357"/>
      <c r="B3" s="359"/>
      <c r="C3" s="359"/>
      <c r="D3" s="359"/>
      <c r="E3" s="359"/>
      <c r="F3" s="359"/>
      <c r="G3" s="359"/>
      <c r="H3" s="359"/>
      <c r="I3" s="359"/>
      <c r="J3" s="361"/>
    </row>
    <row r="4" spans="1:11" ht="20.100000000000001" customHeight="1">
      <c r="A4" s="2344" t="s">
        <v>647</v>
      </c>
      <c r="B4" s="2344"/>
      <c r="C4" s="2344"/>
      <c r="D4" s="2344"/>
      <c r="E4" s="2344"/>
      <c r="F4" s="2344"/>
      <c r="G4" s="2344"/>
      <c r="H4" s="2344"/>
      <c r="I4" s="2344"/>
      <c r="J4" s="2344"/>
    </row>
    <row r="5" spans="1:11" ht="20.100000000000001" customHeight="1">
      <c r="A5" s="362"/>
      <c r="B5" s="362"/>
      <c r="C5" s="362"/>
      <c r="D5" s="362"/>
      <c r="E5" s="362"/>
      <c r="F5" s="362"/>
      <c r="G5" s="362"/>
      <c r="H5" s="362"/>
      <c r="I5" s="362"/>
      <c r="J5" s="362"/>
    </row>
    <row r="6" spans="1:11" ht="43.5" customHeight="1">
      <c r="A6" s="362"/>
      <c r="B6" s="377" t="s">
        <v>622</v>
      </c>
      <c r="C6" s="2345"/>
      <c r="D6" s="2346"/>
      <c r="E6" s="2346"/>
      <c r="F6" s="2346"/>
      <c r="G6" s="2346"/>
      <c r="H6" s="2346"/>
      <c r="I6" s="2346"/>
      <c r="J6" s="2347"/>
    </row>
    <row r="7" spans="1:11" ht="43.5" customHeight="1">
      <c r="A7" s="362"/>
      <c r="B7" s="378" t="s">
        <v>648</v>
      </c>
      <c r="C7" s="2345"/>
      <c r="D7" s="2346"/>
      <c r="E7" s="2346"/>
      <c r="F7" s="2346"/>
      <c r="G7" s="2346"/>
      <c r="H7" s="2346"/>
      <c r="I7" s="2346"/>
      <c r="J7" s="2347"/>
    </row>
    <row r="8" spans="1:11" ht="43.5" customHeight="1">
      <c r="A8" s="359"/>
      <c r="B8" s="364" t="s">
        <v>649</v>
      </c>
      <c r="C8" s="2351" t="s">
        <v>623</v>
      </c>
      <c r="D8" s="2348"/>
      <c r="E8" s="2348"/>
      <c r="F8" s="2348"/>
      <c r="G8" s="2348"/>
      <c r="H8" s="2348"/>
      <c r="I8" s="2348"/>
      <c r="J8" s="2352"/>
      <c r="K8" s="379"/>
    </row>
    <row r="9" spans="1:11" ht="19.5" customHeight="1">
      <c r="A9" s="359"/>
      <c r="B9" s="2379" t="s">
        <v>650</v>
      </c>
      <c r="C9" s="2345" t="s">
        <v>628</v>
      </c>
      <c r="D9" s="2346"/>
      <c r="E9" s="2346"/>
      <c r="F9" s="2346"/>
      <c r="G9" s="2346"/>
      <c r="H9" s="2346"/>
      <c r="I9" s="2346"/>
      <c r="J9" s="2347"/>
      <c r="K9" s="381"/>
    </row>
    <row r="10" spans="1:11" ht="43.5" customHeight="1">
      <c r="A10" s="359"/>
      <c r="B10" s="2380"/>
      <c r="C10" s="368" t="s">
        <v>196</v>
      </c>
      <c r="D10" s="368" t="s">
        <v>21</v>
      </c>
      <c r="E10" s="2356" t="s">
        <v>629</v>
      </c>
      <c r="F10" s="2356"/>
      <c r="G10" s="2356"/>
      <c r="H10" s="2357" t="s">
        <v>630</v>
      </c>
      <c r="I10" s="2357"/>
      <c r="J10" s="370" t="s">
        <v>631</v>
      </c>
    </row>
    <row r="11" spans="1:11" ht="19.5" customHeight="1">
      <c r="A11" s="359"/>
      <c r="B11" s="2380"/>
      <c r="C11" s="372"/>
      <c r="D11" s="372"/>
      <c r="E11" s="2356"/>
      <c r="F11" s="2356"/>
      <c r="G11" s="2356"/>
      <c r="H11" s="373"/>
      <c r="I11" s="369" t="s">
        <v>632</v>
      </c>
      <c r="J11" s="373"/>
    </row>
    <row r="12" spans="1:11" ht="19.5" customHeight="1">
      <c r="A12" s="359"/>
      <c r="B12" s="2380"/>
      <c r="C12" s="372"/>
      <c r="D12" s="372"/>
      <c r="E12" s="2356"/>
      <c r="F12" s="2356"/>
      <c r="G12" s="2356"/>
      <c r="H12" s="373"/>
      <c r="I12" s="369" t="s">
        <v>632</v>
      </c>
      <c r="J12" s="373"/>
    </row>
    <row r="13" spans="1:11" ht="19.5" customHeight="1">
      <c r="A13" s="359"/>
      <c r="B13" s="2380"/>
      <c r="C13" s="372"/>
      <c r="D13" s="372"/>
      <c r="E13" s="2356"/>
      <c r="F13" s="2356"/>
      <c r="G13" s="2356"/>
      <c r="H13" s="373"/>
      <c r="I13" s="369" t="s">
        <v>632</v>
      </c>
      <c r="J13" s="373"/>
    </row>
    <row r="14" spans="1:11" ht="19.5" customHeight="1">
      <c r="A14" s="359"/>
      <c r="B14" s="2380"/>
      <c r="C14" s="382"/>
      <c r="D14" s="375"/>
      <c r="E14" s="383"/>
      <c r="F14" s="383"/>
      <c r="G14" s="383"/>
      <c r="H14" s="374"/>
      <c r="I14" s="383"/>
      <c r="J14" s="384"/>
    </row>
    <row r="15" spans="1:11" ht="19.5" customHeight="1">
      <c r="A15" s="359"/>
      <c r="B15" s="2380"/>
      <c r="C15" s="382"/>
      <c r="D15" s="369"/>
      <c r="E15" s="369" t="s">
        <v>651</v>
      </c>
      <c r="F15" s="369" t="s">
        <v>652</v>
      </c>
      <c r="G15" s="369" t="s">
        <v>653</v>
      </c>
      <c r="H15" s="2382" t="s">
        <v>654</v>
      </c>
      <c r="I15" s="2383"/>
      <c r="J15" s="384"/>
    </row>
    <row r="16" spans="1:11" ht="19.5" customHeight="1" thickBot="1">
      <c r="A16" s="359"/>
      <c r="B16" s="2380"/>
      <c r="C16" s="382"/>
      <c r="D16" s="369" t="s">
        <v>450</v>
      </c>
      <c r="E16" s="385"/>
      <c r="F16" s="385"/>
      <c r="G16" s="386"/>
      <c r="H16" s="2384"/>
      <c r="I16" s="2385"/>
      <c r="J16" s="384"/>
    </row>
    <row r="17" spans="1:12" ht="19.5" customHeight="1" thickTop="1" thickBot="1">
      <c r="A17" s="359"/>
      <c r="B17" s="2380"/>
      <c r="C17" s="382"/>
      <c r="D17" s="368" t="s">
        <v>655</v>
      </c>
      <c r="E17" s="385"/>
      <c r="F17" s="387"/>
      <c r="G17" s="388"/>
      <c r="H17" s="2386"/>
      <c r="I17" s="2387"/>
      <c r="J17" s="384"/>
    </row>
    <row r="18" spans="1:12" ht="19.5" customHeight="1" thickTop="1">
      <c r="A18" s="359"/>
      <c r="B18" s="2380"/>
      <c r="C18" s="382"/>
      <c r="D18" s="389"/>
      <c r="E18" s="390"/>
      <c r="F18" s="390"/>
      <c r="G18" s="390"/>
      <c r="H18" s="391"/>
      <c r="I18" s="391"/>
      <c r="J18" s="384"/>
    </row>
    <row r="19" spans="1:12" ht="19.5" customHeight="1">
      <c r="A19" s="359"/>
      <c r="B19" s="2380"/>
      <c r="C19" s="2345" t="s">
        <v>633</v>
      </c>
      <c r="D19" s="2346"/>
      <c r="E19" s="2346"/>
      <c r="F19" s="2346"/>
      <c r="G19" s="2346"/>
      <c r="H19" s="2346"/>
      <c r="I19" s="2346"/>
      <c r="J19" s="2347"/>
    </row>
    <row r="20" spans="1:12" ht="40.5" customHeight="1">
      <c r="A20" s="359"/>
      <c r="B20" s="2380"/>
      <c r="C20" s="368" t="s">
        <v>196</v>
      </c>
      <c r="D20" s="368" t="s">
        <v>21</v>
      </c>
      <c r="E20" s="2356" t="s">
        <v>629</v>
      </c>
      <c r="F20" s="2356"/>
      <c r="G20" s="2356"/>
      <c r="H20" s="2357" t="s">
        <v>630</v>
      </c>
      <c r="I20" s="2357"/>
      <c r="J20" s="370" t="s">
        <v>631</v>
      </c>
    </row>
    <row r="21" spans="1:12" ht="19.5" customHeight="1">
      <c r="A21" s="359"/>
      <c r="B21" s="2380"/>
      <c r="C21" s="372"/>
      <c r="D21" s="372"/>
      <c r="E21" s="2356"/>
      <c r="F21" s="2356"/>
      <c r="G21" s="2356"/>
      <c r="H21" s="373"/>
      <c r="I21" s="369" t="s">
        <v>632</v>
      </c>
      <c r="J21" s="373"/>
      <c r="K21" s="381"/>
    </row>
    <row r="22" spans="1:12" ht="19.5" customHeight="1">
      <c r="A22" s="359"/>
      <c r="B22" s="2380"/>
      <c r="C22" s="372"/>
      <c r="D22" s="372"/>
      <c r="E22" s="2356"/>
      <c r="F22" s="2356"/>
      <c r="G22" s="2356"/>
      <c r="H22" s="373"/>
      <c r="I22" s="369" t="s">
        <v>632</v>
      </c>
      <c r="J22" s="373"/>
    </row>
    <row r="23" spans="1:12" ht="19.5" customHeight="1">
      <c r="A23" s="359"/>
      <c r="B23" s="2380"/>
      <c r="C23" s="372"/>
      <c r="D23" s="372"/>
      <c r="E23" s="2356"/>
      <c r="F23" s="2356"/>
      <c r="G23" s="2356"/>
      <c r="H23" s="373"/>
      <c r="I23" s="369" t="s">
        <v>632</v>
      </c>
      <c r="J23" s="373"/>
    </row>
    <row r="24" spans="1:12" ht="19.5" customHeight="1">
      <c r="A24" s="359"/>
      <c r="B24" s="2380"/>
      <c r="C24" s="380"/>
      <c r="D24" s="392"/>
      <c r="E24" s="365"/>
      <c r="F24" s="365"/>
      <c r="G24" s="365"/>
      <c r="H24" s="393"/>
      <c r="I24" s="365"/>
      <c r="J24" s="394"/>
    </row>
    <row r="25" spans="1:12" ht="19.5" customHeight="1">
      <c r="A25" s="359"/>
      <c r="B25" s="2380"/>
      <c r="C25" s="382"/>
      <c r="D25" s="369"/>
      <c r="E25" s="369" t="s">
        <v>651</v>
      </c>
      <c r="F25" s="369" t="s">
        <v>652</v>
      </c>
      <c r="G25" s="369" t="s">
        <v>653</v>
      </c>
      <c r="H25" s="2382" t="s">
        <v>654</v>
      </c>
      <c r="I25" s="2383"/>
      <c r="J25" s="384"/>
    </row>
    <row r="26" spans="1:12" ht="19.5" customHeight="1" thickBot="1">
      <c r="A26" s="359"/>
      <c r="B26" s="2380"/>
      <c r="C26" s="382"/>
      <c r="D26" s="369" t="s">
        <v>450</v>
      </c>
      <c r="E26" s="385"/>
      <c r="F26" s="385"/>
      <c r="G26" s="386"/>
      <c r="H26" s="2384"/>
      <c r="I26" s="2385"/>
      <c r="J26" s="384"/>
    </row>
    <row r="27" spans="1:12" ht="19.5" customHeight="1" thickTop="1" thickBot="1">
      <c r="A27" s="359"/>
      <c r="B27" s="2380"/>
      <c r="C27" s="382"/>
      <c r="D27" s="368" t="s">
        <v>655</v>
      </c>
      <c r="E27" s="385"/>
      <c r="F27" s="387"/>
      <c r="G27" s="388"/>
      <c r="H27" s="2386"/>
      <c r="I27" s="2387"/>
      <c r="J27" s="384"/>
    </row>
    <row r="28" spans="1:12" ht="19.5" customHeight="1" thickTop="1">
      <c r="A28" s="359"/>
      <c r="B28" s="2381"/>
      <c r="C28" s="395"/>
      <c r="D28" s="396"/>
      <c r="E28" s="367"/>
      <c r="F28" s="367"/>
      <c r="G28" s="367"/>
      <c r="H28" s="397"/>
      <c r="I28" s="367"/>
      <c r="J28" s="398"/>
    </row>
    <row r="29" spans="1:12" ht="19.5" customHeight="1">
      <c r="A29" s="359"/>
      <c r="B29" s="2377" t="s">
        <v>634</v>
      </c>
      <c r="C29" s="2389" t="s">
        <v>656</v>
      </c>
      <c r="D29" s="2359"/>
      <c r="E29" s="2359"/>
      <c r="F29" s="2359"/>
      <c r="G29" s="2390"/>
      <c r="H29" s="2353" t="s">
        <v>636</v>
      </c>
      <c r="I29" s="2354"/>
      <c r="J29" s="2355"/>
    </row>
    <row r="30" spans="1:12" ht="30.75" customHeight="1">
      <c r="A30" s="359"/>
      <c r="B30" s="2378"/>
      <c r="C30" s="2366"/>
      <c r="D30" s="2367"/>
      <c r="E30" s="2367"/>
      <c r="F30" s="2367"/>
      <c r="G30" s="2368"/>
      <c r="H30" s="2369"/>
      <c r="I30" s="2370"/>
      <c r="J30" s="2371"/>
    </row>
    <row r="31" spans="1:12" ht="6" customHeight="1">
      <c r="A31" s="359"/>
      <c r="B31" s="359"/>
      <c r="C31" s="359"/>
      <c r="D31" s="359"/>
      <c r="E31" s="359"/>
      <c r="F31" s="359"/>
      <c r="G31" s="359"/>
      <c r="H31" s="359"/>
      <c r="I31" s="359"/>
      <c r="J31" s="359"/>
    </row>
    <row r="32" spans="1:12" ht="64.5" customHeight="1">
      <c r="A32" s="359"/>
      <c r="B32" s="2358" t="s">
        <v>657</v>
      </c>
      <c r="C32" s="2358"/>
      <c r="D32" s="2358"/>
      <c r="E32" s="2358"/>
      <c r="F32" s="2358"/>
      <c r="G32" s="2358"/>
      <c r="H32" s="2358"/>
      <c r="I32" s="2358"/>
      <c r="J32" s="2358"/>
      <c r="K32" s="399"/>
      <c r="L32" s="399"/>
    </row>
    <row r="33" spans="1:12" ht="33.75" customHeight="1">
      <c r="A33" s="359"/>
      <c r="B33" s="2358" t="s">
        <v>658</v>
      </c>
      <c r="C33" s="2358"/>
      <c r="D33" s="2358"/>
      <c r="E33" s="2358"/>
      <c r="F33" s="2358"/>
      <c r="G33" s="2358"/>
      <c r="H33" s="2358"/>
      <c r="I33" s="2358"/>
      <c r="J33" s="2358"/>
      <c r="K33" s="399"/>
      <c r="L33" s="399"/>
    </row>
    <row r="34" spans="1:12" ht="17.25" customHeight="1">
      <c r="A34" s="359"/>
      <c r="B34" s="2359" t="s">
        <v>659</v>
      </c>
      <c r="C34" s="2359"/>
      <c r="D34" s="2359"/>
      <c r="E34" s="2359"/>
      <c r="F34" s="2359"/>
      <c r="G34" s="2359"/>
      <c r="H34" s="2359"/>
      <c r="I34" s="2359"/>
      <c r="J34" s="2359"/>
      <c r="K34" s="399"/>
      <c r="L34" s="399"/>
    </row>
    <row r="35" spans="1:12" ht="7.5" customHeight="1">
      <c r="A35" s="359"/>
      <c r="B35" s="2388"/>
      <c r="C35" s="2388"/>
      <c r="D35" s="2388"/>
      <c r="E35" s="2388"/>
      <c r="F35" s="2388"/>
      <c r="G35" s="2388"/>
      <c r="H35" s="2388"/>
      <c r="I35" s="2388"/>
      <c r="J35" s="2388"/>
    </row>
    <row r="36" spans="1:12">
      <c r="B36" s="399"/>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
  <pageMargins left="0.7" right="0.7" top="0.75" bottom="0.75" header="0.3" footer="0.3"/>
  <pageSetup paperSize="9"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O36"/>
  <sheetViews>
    <sheetView view="pageBreakPreview" zoomScaleNormal="100" zoomScaleSheetLayoutView="100" workbookViewId="0">
      <selection activeCell="B2" sqref="B2"/>
    </sheetView>
  </sheetViews>
  <sheetFormatPr defaultColWidth="9.5" defaultRowHeight="14.25"/>
  <cols>
    <col min="1" max="18" width="2.875" style="1" customWidth="1"/>
    <col min="19" max="34" width="3.25" style="1" customWidth="1"/>
    <col min="35" max="39" width="2.875" style="1" customWidth="1"/>
    <col min="40" max="40" width="2.75" style="1" customWidth="1"/>
    <col min="41" max="41" width="10" style="1" customWidth="1"/>
    <col min="42" max="42" width="2.75" style="1" customWidth="1"/>
    <col min="43" max="16384" width="9.5" style="1"/>
  </cols>
  <sheetData>
    <row r="1" spans="1:41" ht="20.100000000000001" customHeight="1"/>
    <row r="2" spans="1:41" ht="20.100000000000001" customHeight="1">
      <c r="B2" s="1" t="s">
        <v>690</v>
      </c>
      <c r="AD2" s="2391" t="s">
        <v>661</v>
      </c>
      <c r="AE2" s="2391"/>
      <c r="AF2" s="2391"/>
      <c r="AG2" s="2391"/>
      <c r="AH2" s="2391"/>
      <c r="AI2" s="2391"/>
      <c r="AJ2" s="2391"/>
      <c r="AK2" s="2391"/>
      <c r="AL2" s="2391"/>
    </row>
    <row r="3" spans="1:41" ht="20.100000000000001" customHeight="1"/>
    <row r="4" spans="1:41" ht="20.100000000000001" customHeight="1">
      <c r="B4" s="2392" t="s">
        <v>662</v>
      </c>
      <c r="C4" s="2392"/>
      <c r="D4" s="2392"/>
      <c r="E4" s="2392"/>
      <c r="F4" s="2392"/>
      <c r="G4" s="2392"/>
      <c r="H4" s="2392"/>
      <c r="I4" s="2392"/>
      <c r="J4" s="2392"/>
      <c r="K4" s="2392"/>
      <c r="L4" s="2392"/>
      <c r="M4" s="2392"/>
      <c r="N4" s="2392"/>
      <c r="O4" s="2392"/>
      <c r="P4" s="2392"/>
      <c r="Q4" s="2392"/>
      <c r="R4" s="2392"/>
      <c r="S4" s="2392"/>
      <c r="T4" s="2392"/>
      <c r="U4" s="2392"/>
      <c r="V4" s="2392"/>
      <c r="W4" s="2392"/>
      <c r="X4" s="2392"/>
      <c r="Y4" s="2392"/>
      <c r="Z4" s="2392"/>
      <c r="AA4" s="2392"/>
      <c r="AB4" s="2392"/>
      <c r="AC4" s="2392"/>
      <c r="AD4" s="2392"/>
      <c r="AE4" s="2392"/>
      <c r="AF4" s="2392"/>
      <c r="AG4" s="2392"/>
      <c r="AH4" s="2392"/>
      <c r="AI4" s="2392"/>
      <c r="AJ4" s="2392"/>
      <c r="AK4" s="2392"/>
      <c r="AL4" s="2392"/>
    </row>
    <row r="5" spans="1:41" s="26" customFormat="1" ht="20.100000000000001" customHeight="1">
      <c r="A5" s="400"/>
      <c r="B5" s="401"/>
      <c r="C5" s="401"/>
      <c r="D5" s="401"/>
      <c r="E5" s="401"/>
      <c r="F5" s="401"/>
      <c r="G5" s="401"/>
      <c r="H5" s="401"/>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row>
    <row r="6" spans="1:41" s="26" customFormat="1" ht="29.25" customHeight="1">
      <c r="A6" s="400"/>
      <c r="B6" s="2393" t="s">
        <v>663</v>
      </c>
      <c r="C6" s="2393"/>
      <c r="D6" s="2393"/>
      <c r="E6" s="2393"/>
      <c r="F6" s="2393"/>
      <c r="G6" s="2393"/>
      <c r="H6" s="2393"/>
      <c r="I6" s="2393"/>
      <c r="J6" s="2393"/>
      <c r="K6" s="2393"/>
      <c r="L6" s="2394"/>
      <c r="M6" s="2394"/>
      <c r="N6" s="2394"/>
      <c r="O6" s="2394"/>
      <c r="P6" s="2394"/>
      <c r="Q6" s="2394"/>
      <c r="R6" s="2394"/>
      <c r="S6" s="2394"/>
      <c r="T6" s="2394"/>
      <c r="U6" s="2394"/>
      <c r="V6" s="2394"/>
      <c r="W6" s="2394"/>
      <c r="X6" s="2394"/>
      <c r="Y6" s="2394"/>
      <c r="Z6" s="2394"/>
      <c r="AA6" s="2394"/>
      <c r="AB6" s="2394"/>
      <c r="AC6" s="2394"/>
      <c r="AD6" s="2394"/>
      <c r="AE6" s="2394"/>
      <c r="AF6" s="2394"/>
      <c r="AG6" s="2394"/>
      <c r="AH6" s="2394"/>
      <c r="AI6" s="2394"/>
      <c r="AJ6" s="2394"/>
      <c r="AK6" s="2394"/>
      <c r="AL6" s="2394"/>
    </row>
    <row r="7" spans="1:41" s="26" customFormat="1" ht="31.5" customHeight="1">
      <c r="A7" s="400"/>
      <c r="B7" s="2393" t="s">
        <v>664</v>
      </c>
      <c r="C7" s="2393"/>
      <c r="D7" s="2393"/>
      <c r="E7" s="2393"/>
      <c r="F7" s="2393"/>
      <c r="G7" s="2393"/>
      <c r="H7" s="2393"/>
      <c r="I7" s="2393"/>
      <c r="J7" s="2393"/>
      <c r="K7" s="2393"/>
      <c r="L7" s="2395"/>
      <c r="M7" s="2395"/>
      <c r="N7" s="2395"/>
      <c r="O7" s="2395"/>
      <c r="P7" s="2395"/>
      <c r="Q7" s="2395"/>
      <c r="R7" s="2395"/>
      <c r="S7" s="2395"/>
      <c r="T7" s="2395"/>
      <c r="U7" s="2395"/>
      <c r="V7" s="2395"/>
      <c r="W7" s="2395"/>
      <c r="X7" s="2395"/>
      <c r="Y7" s="2395"/>
      <c r="Z7" s="2395"/>
      <c r="AA7" s="2396" t="s">
        <v>665</v>
      </c>
      <c r="AB7" s="2396"/>
      <c r="AC7" s="2396"/>
      <c r="AD7" s="2396"/>
      <c r="AE7" s="2396"/>
      <c r="AF7" s="2396"/>
      <c r="AG7" s="2396"/>
      <c r="AH7" s="2396"/>
      <c r="AI7" s="2397" t="s">
        <v>666</v>
      </c>
      <c r="AJ7" s="2397"/>
      <c r="AK7" s="2397"/>
      <c r="AL7" s="2397"/>
    </row>
    <row r="8" spans="1:41" s="26" customFormat="1" ht="29.25" customHeight="1">
      <c r="B8" s="2398" t="s">
        <v>667</v>
      </c>
      <c r="C8" s="2398"/>
      <c r="D8" s="2398"/>
      <c r="E8" s="2398"/>
      <c r="F8" s="2398"/>
      <c r="G8" s="2398"/>
      <c r="H8" s="2398"/>
      <c r="I8" s="2398"/>
      <c r="J8" s="2398"/>
      <c r="K8" s="2398"/>
      <c r="L8" s="2394" t="s">
        <v>668</v>
      </c>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row>
    <row r="9" spans="1:41" ht="12.75" customHeight="1" thickBot="1">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row>
    <row r="10" spans="1:41" ht="21" customHeight="1">
      <c r="B10" s="2399" t="s">
        <v>669</v>
      </c>
      <c r="C10" s="2400"/>
      <c r="D10" s="2400"/>
      <c r="E10" s="2400"/>
      <c r="F10" s="2400"/>
      <c r="G10" s="2400"/>
      <c r="H10" s="2400"/>
      <c r="I10" s="2400"/>
      <c r="J10" s="2400"/>
      <c r="K10" s="2400"/>
      <c r="L10" s="2400"/>
      <c r="M10" s="2400"/>
      <c r="N10" s="2400"/>
      <c r="O10" s="2400"/>
      <c r="P10" s="2400"/>
      <c r="Q10" s="2400"/>
      <c r="R10" s="2400"/>
      <c r="S10" s="2400"/>
      <c r="T10" s="2400"/>
      <c r="U10" s="2400"/>
      <c r="V10" s="2400"/>
      <c r="W10" s="2400"/>
      <c r="X10" s="2400"/>
      <c r="Y10" s="2400"/>
      <c r="Z10" s="2400"/>
      <c r="AA10" s="2400"/>
      <c r="AB10" s="2400"/>
      <c r="AC10" s="2400"/>
      <c r="AD10" s="2400"/>
      <c r="AE10" s="2400"/>
      <c r="AF10" s="2400"/>
      <c r="AG10" s="2400"/>
      <c r="AH10" s="2400"/>
      <c r="AI10" s="2400"/>
      <c r="AJ10" s="2400"/>
      <c r="AK10" s="2400"/>
      <c r="AL10" s="2401"/>
    </row>
    <row r="11" spans="1:41" ht="27.75" customHeight="1">
      <c r="B11" s="2402" t="s">
        <v>670</v>
      </c>
      <c r="C11" s="2403"/>
      <c r="D11" s="2403"/>
      <c r="E11" s="2403"/>
      <c r="F11" s="2403"/>
      <c r="G11" s="2403"/>
      <c r="H11" s="2403"/>
      <c r="I11" s="2403"/>
      <c r="J11" s="2403"/>
      <c r="K11" s="2403"/>
      <c r="L11" s="2403"/>
      <c r="M11" s="2403"/>
      <c r="N11" s="2403"/>
      <c r="O11" s="2403"/>
      <c r="P11" s="2403"/>
      <c r="Q11" s="2403"/>
      <c r="R11" s="2403"/>
      <c r="S11" s="2404"/>
      <c r="T11" s="2404"/>
      <c r="U11" s="2404"/>
      <c r="V11" s="2404"/>
      <c r="W11" s="2404"/>
      <c r="X11" s="2404"/>
      <c r="Y11" s="2404"/>
      <c r="Z11" s="2404"/>
      <c r="AA11" s="2404"/>
      <c r="AB11" s="2404"/>
      <c r="AC11" s="2404"/>
      <c r="AD11" s="2404"/>
      <c r="AE11" s="404" t="s">
        <v>671</v>
      </c>
      <c r="AF11" s="405"/>
      <c r="AG11" s="2405"/>
      <c r="AH11" s="2405"/>
      <c r="AI11" s="2405"/>
      <c r="AJ11" s="2405"/>
      <c r="AK11" s="2405"/>
      <c r="AL11" s="2406"/>
      <c r="AO11" s="406"/>
    </row>
    <row r="12" spans="1:41" ht="27.75" customHeight="1" thickBot="1">
      <c r="B12" s="407"/>
      <c r="C12" s="2407" t="s">
        <v>672</v>
      </c>
      <c r="D12" s="2407"/>
      <c r="E12" s="2407"/>
      <c r="F12" s="2407"/>
      <c r="G12" s="2407"/>
      <c r="H12" s="2407"/>
      <c r="I12" s="2407"/>
      <c r="J12" s="2407"/>
      <c r="K12" s="2407"/>
      <c r="L12" s="2407"/>
      <c r="M12" s="2407"/>
      <c r="N12" s="2407"/>
      <c r="O12" s="2407"/>
      <c r="P12" s="2407"/>
      <c r="Q12" s="2407"/>
      <c r="R12" s="2407"/>
      <c r="S12" s="2408">
        <f>ROUNDUP(S11*30%,1)</f>
        <v>0</v>
      </c>
      <c r="T12" s="2408"/>
      <c r="U12" s="2408"/>
      <c r="V12" s="2408"/>
      <c r="W12" s="2408"/>
      <c r="X12" s="2408"/>
      <c r="Y12" s="2408"/>
      <c r="Z12" s="2408"/>
      <c r="AA12" s="2408"/>
      <c r="AB12" s="2408"/>
      <c r="AC12" s="2408"/>
      <c r="AD12" s="2408"/>
      <c r="AE12" s="408" t="s">
        <v>671</v>
      </c>
      <c r="AF12" s="408"/>
      <c r="AG12" s="2409"/>
      <c r="AH12" s="2409"/>
      <c r="AI12" s="2409"/>
      <c r="AJ12" s="2409"/>
      <c r="AK12" s="2409"/>
      <c r="AL12" s="2410"/>
    </row>
    <row r="13" spans="1:41" ht="27.75" customHeight="1" thickTop="1">
      <c r="B13" s="2411" t="s">
        <v>673</v>
      </c>
      <c r="C13" s="2412"/>
      <c r="D13" s="2412"/>
      <c r="E13" s="2412"/>
      <c r="F13" s="2412"/>
      <c r="G13" s="2412"/>
      <c r="H13" s="2412"/>
      <c r="I13" s="2412"/>
      <c r="J13" s="2412"/>
      <c r="K13" s="2412"/>
      <c r="L13" s="2412"/>
      <c r="M13" s="2412"/>
      <c r="N13" s="2412"/>
      <c r="O13" s="2412"/>
      <c r="P13" s="2412"/>
      <c r="Q13" s="2412"/>
      <c r="R13" s="2412"/>
      <c r="S13" s="2413" t="e">
        <f>ROUNDUP(AG14/AG15,1)</f>
        <v>#DIV/0!</v>
      </c>
      <c r="T13" s="2413"/>
      <c r="U13" s="2413"/>
      <c r="V13" s="2413"/>
      <c r="W13" s="2413"/>
      <c r="X13" s="2413"/>
      <c r="Y13" s="2413"/>
      <c r="Z13" s="2413"/>
      <c r="AA13" s="2413"/>
      <c r="AB13" s="2413"/>
      <c r="AC13" s="2413"/>
      <c r="AD13" s="2413"/>
      <c r="AE13" s="409" t="s">
        <v>671</v>
      </c>
      <c r="AF13" s="409"/>
      <c r="AG13" s="2414" t="s">
        <v>674</v>
      </c>
      <c r="AH13" s="2414"/>
      <c r="AI13" s="2414"/>
      <c r="AJ13" s="2414"/>
      <c r="AK13" s="2414"/>
      <c r="AL13" s="2415"/>
    </row>
    <row r="14" spans="1:41" ht="27.75" customHeight="1">
      <c r="B14" s="2416" t="s">
        <v>675</v>
      </c>
      <c r="C14" s="2417"/>
      <c r="D14" s="2417"/>
      <c r="E14" s="2417"/>
      <c r="F14" s="2417"/>
      <c r="G14" s="2417"/>
      <c r="H14" s="2417"/>
      <c r="I14" s="2417"/>
      <c r="J14" s="2417"/>
      <c r="K14" s="2417"/>
      <c r="L14" s="2417"/>
      <c r="M14" s="2417"/>
      <c r="N14" s="2417"/>
      <c r="O14" s="2417"/>
      <c r="P14" s="2417"/>
      <c r="Q14" s="2417"/>
      <c r="R14" s="2417"/>
      <c r="S14" s="2417"/>
      <c r="T14" s="2417"/>
      <c r="U14" s="2417"/>
      <c r="V14" s="2417"/>
      <c r="W14" s="2417"/>
      <c r="X14" s="2417"/>
      <c r="Y14" s="2417"/>
      <c r="Z14" s="2417"/>
      <c r="AA14" s="2417"/>
      <c r="AB14" s="2417"/>
      <c r="AC14" s="2417"/>
      <c r="AD14" s="2417"/>
      <c r="AE14" s="2417"/>
      <c r="AF14" s="2418"/>
      <c r="AG14" s="2419"/>
      <c r="AH14" s="2419"/>
      <c r="AI14" s="2419"/>
      <c r="AJ14" s="2419"/>
      <c r="AK14" s="2419"/>
      <c r="AL14" s="2420"/>
    </row>
    <row r="15" spans="1:41" ht="27.75" customHeight="1" thickBot="1">
      <c r="B15" s="2421" t="s">
        <v>676</v>
      </c>
      <c r="C15" s="2422"/>
      <c r="D15" s="2422"/>
      <c r="E15" s="2422"/>
      <c r="F15" s="2422"/>
      <c r="G15" s="2422"/>
      <c r="H15" s="2422"/>
      <c r="I15" s="2422"/>
      <c r="J15" s="2422"/>
      <c r="K15" s="2422"/>
      <c r="L15" s="2422"/>
      <c r="M15" s="2422"/>
      <c r="N15" s="2422"/>
      <c r="O15" s="2422"/>
      <c r="P15" s="2422"/>
      <c r="Q15" s="2422"/>
      <c r="R15" s="2422"/>
      <c r="S15" s="2422"/>
      <c r="T15" s="2422"/>
      <c r="U15" s="2422"/>
      <c r="V15" s="2422"/>
      <c r="W15" s="2422"/>
      <c r="X15" s="2422"/>
      <c r="Y15" s="2422"/>
      <c r="Z15" s="2422"/>
      <c r="AA15" s="2422"/>
      <c r="AB15" s="2422"/>
      <c r="AC15" s="2422"/>
      <c r="AD15" s="2422"/>
      <c r="AE15" s="2422"/>
      <c r="AF15" s="2423"/>
      <c r="AG15" s="2424"/>
      <c r="AH15" s="2424"/>
      <c r="AI15" s="2424"/>
      <c r="AJ15" s="2424"/>
      <c r="AK15" s="2424"/>
      <c r="AL15" s="2425"/>
    </row>
    <row r="16" spans="1:41" ht="12.75" customHeight="1" thickBot="1">
      <c r="B16" s="410"/>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row>
    <row r="17" spans="1:39" ht="21" customHeight="1">
      <c r="B17" s="2399" t="s">
        <v>677</v>
      </c>
      <c r="C17" s="2400"/>
      <c r="D17" s="2400"/>
      <c r="E17" s="2400"/>
      <c r="F17" s="2400"/>
      <c r="G17" s="2400"/>
      <c r="H17" s="2400"/>
      <c r="I17" s="2400"/>
      <c r="J17" s="2400"/>
      <c r="K17" s="2400"/>
      <c r="L17" s="2400"/>
      <c r="M17" s="2400"/>
      <c r="N17" s="2400"/>
      <c r="O17" s="2400"/>
      <c r="P17" s="2400"/>
      <c r="Q17" s="2400"/>
      <c r="R17" s="2400"/>
      <c r="S17" s="2400"/>
      <c r="T17" s="2400"/>
      <c r="U17" s="2400"/>
      <c r="V17" s="2400"/>
      <c r="W17" s="2400"/>
      <c r="X17" s="2400"/>
      <c r="Y17" s="2400"/>
      <c r="Z17" s="2400"/>
      <c r="AA17" s="2400"/>
      <c r="AB17" s="2400"/>
      <c r="AC17" s="2400"/>
      <c r="AD17" s="2400"/>
      <c r="AE17" s="2400"/>
      <c r="AF17" s="2400"/>
      <c r="AG17" s="2400"/>
      <c r="AH17" s="2400"/>
      <c r="AI17" s="2400"/>
      <c r="AJ17" s="2400"/>
      <c r="AK17" s="2400"/>
      <c r="AL17" s="2401"/>
    </row>
    <row r="18" spans="1:39" ht="27.75" customHeight="1" thickBot="1">
      <c r="B18" s="2426" t="s">
        <v>678</v>
      </c>
      <c r="C18" s="2427"/>
      <c r="D18" s="2427"/>
      <c r="E18" s="2427"/>
      <c r="F18" s="2427"/>
      <c r="G18" s="2427"/>
      <c r="H18" s="2427"/>
      <c r="I18" s="2427"/>
      <c r="J18" s="2427"/>
      <c r="K18" s="2427"/>
      <c r="L18" s="2427"/>
      <c r="M18" s="2427"/>
      <c r="N18" s="2427"/>
      <c r="O18" s="2427"/>
      <c r="P18" s="2427"/>
      <c r="Q18" s="2427"/>
      <c r="R18" s="2427"/>
      <c r="S18" s="2408">
        <f>ROUNDUP(S11/50,1)</f>
        <v>0</v>
      </c>
      <c r="T18" s="2408"/>
      <c r="U18" s="2408"/>
      <c r="V18" s="2408"/>
      <c r="W18" s="2408"/>
      <c r="X18" s="2408"/>
      <c r="Y18" s="2408"/>
      <c r="Z18" s="2408"/>
      <c r="AA18" s="2408"/>
      <c r="AB18" s="2408"/>
      <c r="AC18" s="2408"/>
      <c r="AD18" s="2408"/>
      <c r="AE18" s="412" t="s">
        <v>671</v>
      </c>
      <c r="AF18" s="413"/>
      <c r="AG18" s="2409"/>
      <c r="AH18" s="2409"/>
      <c r="AI18" s="2409"/>
      <c r="AJ18" s="2409"/>
      <c r="AK18" s="2409"/>
      <c r="AL18" s="2410"/>
    </row>
    <row r="19" spans="1:39" ht="27.75" customHeight="1" thickTop="1" thickBot="1">
      <c r="B19" s="2428" t="s">
        <v>679</v>
      </c>
      <c r="C19" s="2429"/>
      <c r="D19" s="2429"/>
      <c r="E19" s="2429"/>
      <c r="F19" s="2429"/>
      <c r="G19" s="2429"/>
      <c r="H19" s="2429"/>
      <c r="I19" s="2429"/>
      <c r="J19" s="2429"/>
      <c r="K19" s="2429"/>
      <c r="L19" s="2429"/>
      <c r="M19" s="2429"/>
      <c r="N19" s="2429"/>
      <c r="O19" s="2429"/>
      <c r="P19" s="2429"/>
      <c r="Q19" s="2429"/>
      <c r="R19" s="2429"/>
      <c r="S19" s="2430"/>
      <c r="T19" s="2430"/>
      <c r="U19" s="2430"/>
      <c r="V19" s="2430"/>
      <c r="W19" s="2430"/>
      <c r="X19" s="2430"/>
      <c r="Y19" s="2430"/>
      <c r="Z19" s="2430"/>
      <c r="AA19" s="2430"/>
      <c r="AB19" s="2430"/>
      <c r="AC19" s="2430"/>
      <c r="AD19" s="2430"/>
      <c r="AE19" s="414" t="s">
        <v>671</v>
      </c>
      <c r="AF19" s="415"/>
      <c r="AG19" s="2431" t="s">
        <v>680</v>
      </c>
      <c r="AH19" s="2431"/>
      <c r="AI19" s="2431"/>
      <c r="AJ19" s="2431"/>
      <c r="AK19" s="2431"/>
      <c r="AL19" s="2432"/>
    </row>
    <row r="20" spans="1:39" ht="12.75" customHeight="1" thickBot="1">
      <c r="A20" s="116"/>
      <c r="B20" s="416"/>
      <c r="C20" s="416"/>
      <c r="D20" s="416"/>
      <c r="E20" s="416"/>
      <c r="F20" s="416"/>
      <c r="G20" s="416"/>
      <c r="H20" s="416"/>
      <c r="I20" s="416"/>
      <c r="J20" s="416"/>
      <c r="K20" s="416"/>
      <c r="L20" s="416"/>
      <c r="M20" s="416"/>
      <c r="N20" s="416"/>
      <c r="O20" s="416"/>
      <c r="P20" s="416"/>
      <c r="Q20" s="416"/>
      <c r="R20" s="416"/>
      <c r="S20" s="417"/>
      <c r="T20" s="417"/>
      <c r="U20" s="417"/>
      <c r="V20" s="417"/>
      <c r="W20" s="417"/>
      <c r="X20" s="417"/>
      <c r="Y20" s="417"/>
      <c r="Z20" s="417"/>
      <c r="AA20" s="417"/>
      <c r="AB20" s="417"/>
      <c r="AC20" s="417"/>
      <c r="AD20" s="417"/>
      <c r="AE20" s="418"/>
      <c r="AF20" s="418"/>
      <c r="AG20" s="419"/>
      <c r="AH20" s="419"/>
      <c r="AI20" s="419"/>
      <c r="AJ20" s="419"/>
      <c r="AK20" s="419"/>
      <c r="AL20" s="419"/>
      <c r="AM20" s="116"/>
    </row>
    <row r="21" spans="1:39" ht="27.75" customHeight="1" thickBot="1">
      <c r="A21" s="116"/>
      <c r="B21" s="2399" t="s">
        <v>681</v>
      </c>
      <c r="C21" s="2400"/>
      <c r="D21" s="2400"/>
      <c r="E21" s="2400"/>
      <c r="F21" s="2400"/>
      <c r="G21" s="2400"/>
      <c r="H21" s="2400"/>
      <c r="I21" s="2400"/>
      <c r="J21" s="2400"/>
      <c r="K21" s="2400"/>
      <c r="L21" s="2400"/>
      <c r="M21" s="2400"/>
      <c r="N21" s="2400"/>
      <c r="O21" s="2400"/>
      <c r="P21" s="2400"/>
      <c r="Q21" s="2400"/>
      <c r="R21" s="2400"/>
      <c r="S21" s="2400"/>
      <c r="T21" s="2400"/>
      <c r="U21" s="2400"/>
      <c r="V21" s="2400"/>
      <c r="W21" s="2400"/>
      <c r="X21" s="2400"/>
      <c r="Y21" s="2400"/>
      <c r="Z21" s="2400"/>
      <c r="AA21" s="2400"/>
      <c r="AB21" s="2400"/>
      <c r="AC21" s="2400"/>
      <c r="AD21" s="2400"/>
      <c r="AE21" s="2400"/>
      <c r="AF21" s="2400"/>
      <c r="AG21" s="2400"/>
      <c r="AH21" s="2400"/>
      <c r="AI21" s="2400"/>
      <c r="AJ21" s="2400"/>
      <c r="AK21" s="2400"/>
      <c r="AL21" s="2401"/>
      <c r="AM21" s="116"/>
    </row>
    <row r="22" spans="1:39" ht="27.75" customHeight="1">
      <c r="B22" s="2433" t="s">
        <v>682</v>
      </c>
      <c r="C22" s="2434"/>
      <c r="D22" s="2434"/>
      <c r="E22" s="2434"/>
      <c r="F22" s="2434"/>
      <c r="G22" s="2434"/>
      <c r="H22" s="2434"/>
      <c r="I22" s="2434"/>
      <c r="J22" s="2434"/>
      <c r="K22" s="2434"/>
      <c r="L22" s="2434"/>
      <c r="M22" s="2434"/>
      <c r="N22" s="2434"/>
      <c r="O22" s="2434"/>
      <c r="P22" s="2434"/>
      <c r="Q22" s="2434"/>
      <c r="R22" s="2435"/>
      <c r="S22" s="2438" t="s">
        <v>683</v>
      </c>
      <c r="T22" s="2434"/>
      <c r="U22" s="2434"/>
      <c r="V22" s="2434"/>
      <c r="W22" s="2434"/>
      <c r="X22" s="2434"/>
      <c r="Y22" s="2434"/>
      <c r="Z22" s="2434"/>
      <c r="AA22" s="2434"/>
      <c r="AB22" s="2434"/>
      <c r="AC22" s="2434"/>
      <c r="AD22" s="2434"/>
      <c r="AE22" s="2434"/>
      <c r="AF22" s="2434"/>
      <c r="AG22" s="2434"/>
      <c r="AH22" s="2434"/>
      <c r="AI22" s="2439"/>
      <c r="AJ22" s="2439"/>
      <c r="AK22" s="2439"/>
      <c r="AL22" s="2440"/>
    </row>
    <row r="23" spans="1:39" ht="47.25" customHeight="1">
      <c r="B23" s="2436"/>
      <c r="C23" s="2437"/>
      <c r="D23" s="2437"/>
      <c r="E23" s="2437"/>
      <c r="F23" s="2437"/>
      <c r="G23" s="2437"/>
      <c r="H23" s="2437"/>
      <c r="I23" s="2437"/>
      <c r="J23" s="2437"/>
      <c r="K23" s="2437"/>
      <c r="L23" s="2437"/>
      <c r="M23" s="2437"/>
      <c r="N23" s="2437"/>
      <c r="O23" s="2437"/>
      <c r="P23" s="2437"/>
      <c r="Q23" s="2437"/>
      <c r="R23" s="2437"/>
      <c r="S23" s="2441" t="s">
        <v>684</v>
      </c>
      <c r="T23" s="2441"/>
      <c r="U23" s="2441"/>
      <c r="V23" s="2441"/>
      <c r="W23" s="2441"/>
      <c r="X23" s="2441"/>
      <c r="Y23" s="2441"/>
      <c r="Z23" s="2441"/>
      <c r="AA23" s="2441"/>
      <c r="AB23" s="2441"/>
      <c r="AC23" s="2441"/>
      <c r="AD23" s="2441"/>
      <c r="AE23" s="2441"/>
      <c r="AF23" s="2441" t="s">
        <v>630</v>
      </c>
      <c r="AG23" s="2441"/>
      <c r="AH23" s="2441"/>
      <c r="AI23" s="2442" t="s">
        <v>631</v>
      </c>
      <c r="AJ23" s="2442"/>
      <c r="AK23" s="2442"/>
      <c r="AL23" s="2443"/>
    </row>
    <row r="24" spans="1:39" ht="27.75" customHeight="1">
      <c r="B24" s="420">
        <v>1</v>
      </c>
      <c r="C24" s="2444"/>
      <c r="D24" s="2444"/>
      <c r="E24" s="2444"/>
      <c r="F24" s="2444"/>
      <c r="G24" s="2444"/>
      <c r="H24" s="2444"/>
      <c r="I24" s="2444"/>
      <c r="J24" s="2444"/>
      <c r="K24" s="2444"/>
      <c r="L24" s="2444"/>
      <c r="M24" s="2444"/>
      <c r="N24" s="2444"/>
      <c r="O24" s="2444"/>
      <c r="P24" s="2444"/>
      <c r="Q24" s="2444"/>
      <c r="R24" s="2444"/>
      <c r="S24" s="2444"/>
      <c r="T24" s="2444"/>
      <c r="U24" s="2444"/>
      <c r="V24" s="2444"/>
      <c r="W24" s="2444"/>
      <c r="X24" s="2444"/>
      <c r="Y24" s="2444"/>
      <c r="Z24" s="2444"/>
      <c r="AA24" s="2444"/>
      <c r="AB24" s="2444"/>
      <c r="AC24" s="2444"/>
      <c r="AD24" s="2444"/>
      <c r="AE24" s="2444"/>
      <c r="AF24" s="2444"/>
      <c r="AG24" s="2444"/>
      <c r="AH24" s="421" t="s">
        <v>632</v>
      </c>
      <c r="AI24" s="2444"/>
      <c r="AJ24" s="2444"/>
      <c r="AK24" s="2444"/>
      <c r="AL24" s="2445"/>
    </row>
    <row r="25" spans="1:39" ht="27.75" customHeight="1">
      <c r="B25" s="420">
        <v>2</v>
      </c>
      <c r="C25" s="2444"/>
      <c r="D25" s="2444"/>
      <c r="E25" s="2444"/>
      <c r="F25" s="2444"/>
      <c r="G25" s="2444"/>
      <c r="H25" s="2444"/>
      <c r="I25" s="2444"/>
      <c r="J25" s="2444"/>
      <c r="K25" s="2444"/>
      <c r="L25" s="2444"/>
      <c r="M25" s="2444"/>
      <c r="N25" s="2444"/>
      <c r="O25" s="2444"/>
      <c r="P25" s="2444"/>
      <c r="Q25" s="2444"/>
      <c r="R25" s="2444"/>
      <c r="S25" s="2444"/>
      <c r="T25" s="2444"/>
      <c r="U25" s="2444"/>
      <c r="V25" s="2444"/>
      <c r="W25" s="2444"/>
      <c r="X25" s="2444"/>
      <c r="Y25" s="2444"/>
      <c r="Z25" s="2444"/>
      <c r="AA25" s="2444"/>
      <c r="AB25" s="2444"/>
      <c r="AC25" s="2444"/>
      <c r="AD25" s="2444"/>
      <c r="AE25" s="2444"/>
      <c r="AF25" s="2444"/>
      <c r="AG25" s="2444"/>
      <c r="AH25" s="421" t="s">
        <v>632</v>
      </c>
      <c r="AI25" s="2444"/>
      <c r="AJ25" s="2444"/>
      <c r="AK25" s="2444"/>
      <c r="AL25" s="2445"/>
    </row>
    <row r="26" spans="1:39" ht="27.75" customHeight="1">
      <c r="B26" s="420">
        <v>3</v>
      </c>
      <c r="C26" s="2444"/>
      <c r="D26" s="2444"/>
      <c r="E26" s="2444"/>
      <c r="F26" s="2444"/>
      <c r="G26" s="2444"/>
      <c r="H26" s="2444"/>
      <c r="I26" s="2444"/>
      <c r="J26" s="2444"/>
      <c r="K26" s="2444"/>
      <c r="L26" s="2444"/>
      <c r="M26" s="2444"/>
      <c r="N26" s="2444"/>
      <c r="O26" s="2444"/>
      <c r="P26" s="2444"/>
      <c r="Q26" s="2444"/>
      <c r="R26" s="2444"/>
      <c r="S26" s="2444"/>
      <c r="T26" s="2444"/>
      <c r="U26" s="2444"/>
      <c r="V26" s="2444"/>
      <c r="W26" s="2444"/>
      <c r="X26" s="2444"/>
      <c r="Y26" s="2444"/>
      <c r="Z26" s="2444"/>
      <c r="AA26" s="2444"/>
      <c r="AB26" s="2444"/>
      <c r="AC26" s="2444"/>
      <c r="AD26" s="2444"/>
      <c r="AE26" s="2444"/>
      <c r="AF26" s="2444"/>
      <c r="AG26" s="2444"/>
      <c r="AH26" s="421" t="s">
        <v>632</v>
      </c>
      <c r="AI26" s="2444"/>
      <c r="AJ26" s="2444"/>
      <c r="AK26" s="2444"/>
      <c r="AL26" s="2445"/>
    </row>
    <row r="27" spans="1:39" ht="27.75" customHeight="1" thickBot="1">
      <c r="B27" s="422">
        <v>4</v>
      </c>
      <c r="C27" s="2446"/>
      <c r="D27" s="2446"/>
      <c r="E27" s="2446"/>
      <c r="F27" s="2446"/>
      <c r="G27" s="2446"/>
      <c r="H27" s="2446"/>
      <c r="I27" s="2446"/>
      <c r="J27" s="2446"/>
      <c r="K27" s="2446"/>
      <c r="L27" s="2446"/>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423" t="s">
        <v>632</v>
      </c>
      <c r="AI27" s="2446"/>
      <c r="AJ27" s="2446"/>
      <c r="AK27" s="2446"/>
      <c r="AL27" s="2447"/>
    </row>
    <row r="28" spans="1:39" ht="15" customHeight="1">
      <c r="B28" s="2449" t="s">
        <v>685</v>
      </c>
      <c r="C28" s="2450"/>
      <c r="D28" s="2450"/>
      <c r="E28" s="2450"/>
      <c r="F28" s="2450"/>
      <c r="G28" s="2450"/>
      <c r="H28" s="2450"/>
      <c r="I28" s="2450"/>
      <c r="J28" s="2450"/>
      <c r="K28" s="2450"/>
      <c r="L28" s="2450"/>
      <c r="M28" s="2450"/>
      <c r="N28" s="2450"/>
      <c r="O28" s="2450"/>
      <c r="P28" s="2450"/>
      <c r="Q28" s="2450"/>
      <c r="R28" s="2450"/>
      <c r="S28" s="2450"/>
      <c r="T28" s="2450"/>
      <c r="U28" s="2450"/>
      <c r="V28" s="2450"/>
      <c r="W28" s="2450"/>
      <c r="X28" s="2450"/>
      <c r="Y28" s="2450"/>
      <c r="Z28" s="2450"/>
      <c r="AA28" s="2450"/>
      <c r="AB28" s="2450"/>
      <c r="AC28" s="2450"/>
      <c r="AD28" s="2450"/>
      <c r="AE28" s="2450"/>
      <c r="AF28" s="2450"/>
      <c r="AG28" s="2450"/>
      <c r="AH28" s="2450"/>
      <c r="AI28" s="2453" t="s">
        <v>626</v>
      </c>
      <c r="AJ28" s="2453"/>
      <c r="AK28" s="2453"/>
      <c r="AL28" s="2454"/>
    </row>
    <row r="29" spans="1:39" ht="36.75" customHeight="1" thickBot="1">
      <c r="B29" s="2451"/>
      <c r="C29" s="2452"/>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2"/>
      <c r="AF29" s="2452"/>
      <c r="AG29" s="2452"/>
      <c r="AH29" s="2452"/>
      <c r="AI29" s="2455"/>
      <c r="AJ29" s="2455"/>
      <c r="AK29" s="2455"/>
      <c r="AL29" s="2456"/>
    </row>
    <row r="30" spans="1:39" ht="9.75" customHeight="1">
      <c r="B30" s="410"/>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row>
    <row r="31" spans="1:39" ht="22.5" customHeight="1">
      <c r="B31" s="2457" t="s">
        <v>686</v>
      </c>
      <c r="C31" s="2457"/>
      <c r="D31" s="2457"/>
      <c r="E31" s="2457"/>
      <c r="F31" s="2457"/>
      <c r="G31" s="2457"/>
      <c r="H31" s="2458" t="s">
        <v>687</v>
      </c>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c r="AJ31" s="2458"/>
      <c r="AK31" s="2458"/>
      <c r="AL31" s="2458"/>
    </row>
    <row r="32" spans="1:39" ht="8.25" customHeight="1">
      <c r="B32" s="410"/>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row>
    <row r="33" spans="2:39" s="58" customFormat="1" ht="17.25" customHeight="1">
      <c r="B33" s="2448" t="s">
        <v>688</v>
      </c>
      <c r="C33" s="2448"/>
      <c r="D33" s="2448"/>
      <c r="E33" s="2448"/>
      <c r="F33" s="2448"/>
      <c r="G33" s="2448"/>
      <c r="H33" s="2448"/>
      <c r="I33" s="2448"/>
      <c r="J33" s="2448"/>
      <c r="K33" s="2448"/>
      <c r="L33" s="2448"/>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row>
    <row r="34" spans="2:39" s="58" customFormat="1" ht="45.75" customHeight="1">
      <c r="B34" s="2448"/>
      <c r="C34" s="2448"/>
      <c r="D34" s="2448"/>
      <c r="E34" s="2448"/>
      <c r="F34" s="2448"/>
      <c r="G34" s="2448"/>
      <c r="H34" s="2448"/>
      <c r="I34" s="2448"/>
      <c r="J34" s="2448"/>
      <c r="K34" s="2448"/>
      <c r="L34" s="2448"/>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424"/>
    </row>
    <row r="35" spans="2:39" s="58" customFormat="1" ht="9" customHeight="1">
      <c r="B35" s="58" t="s">
        <v>689</v>
      </c>
      <c r="AM35" s="425"/>
    </row>
    <row r="36" spans="2:39" s="58" customFormat="1" ht="21" customHeight="1">
      <c r="B36" s="58" t="s">
        <v>689</v>
      </c>
      <c r="AM36" s="425"/>
    </row>
  </sheetData>
  <protectedRanges>
    <protectedRange sqref="L7:Z7 AI7:AL7 L6:AL6 L8:AL8" name="範囲1"/>
  </protectedRanges>
  <mergeCells count="59">
    <mergeCell ref="B33:AL34"/>
    <mergeCell ref="B28:AH29"/>
    <mergeCell ref="AI28:AL28"/>
    <mergeCell ref="AI29:AL29"/>
    <mergeCell ref="B31:G31"/>
    <mergeCell ref="H31:AL31"/>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21:AL21"/>
    <mergeCell ref="B22:R23"/>
    <mergeCell ref="S22:AL22"/>
    <mergeCell ref="S23:AE23"/>
    <mergeCell ref="AF23:AH23"/>
    <mergeCell ref="AI23:AL23"/>
    <mergeCell ref="B18:R18"/>
    <mergeCell ref="S18:AD18"/>
    <mergeCell ref="AG18:AL18"/>
    <mergeCell ref="B19:R19"/>
    <mergeCell ref="S19:AD19"/>
    <mergeCell ref="AG19:AL19"/>
    <mergeCell ref="B14:AF14"/>
    <mergeCell ref="AG14:AL14"/>
    <mergeCell ref="B15:AF15"/>
    <mergeCell ref="AG15:AL15"/>
    <mergeCell ref="B17:AL17"/>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
  <pageMargins left="0.7" right="0.7" top="0.75" bottom="0.75" header="0.3" footer="0.3"/>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55"/>
  <sheetViews>
    <sheetView view="pageBreakPreview" zoomScale="60" zoomScaleNormal="100" workbookViewId="0">
      <selection activeCell="B2" sqref="B2"/>
    </sheetView>
  </sheetViews>
  <sheetFormatPr defaultColWidth="3.875" defaultRowHeight="13.5"/>
  <cols>
    <col min="1" max="1" width="1.375" style="464" customWidth="1"/>
    <col min="2" max="2" width="3.5" style="522" customWidth="1"/>
    <col min="3" max="5" width="3.5" style="464" customWidth="1"/>
    <col min="6" max="6" width="8.5" style="464" customWidth="1"/>
    <col min="7" max="34" width="3.5" style="464" customWidth="1"/>
    <col min="35" max="35" width="1.375" style="464" customWidth="1"/>
    <col min="36" max="16384" width="3.875" style="464"/>
  </cols>
  <sheetData>
    <row r="1" spans="1:256" ht="19.5" customHeight="1">
      <c r="A1" s="458"/>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c r="BT1" s="458"/>
      <c r="BU1" s="458"/>
      <c r="BV1" s="458"/>
      <c r="BW1" s="458"/>
      <c r="BX1" s="458"/>
      <c r="BY1" s="458"/>
      <c r="BZ1" s="458"/>
      <c r="CA1" s="458"/>
      <c r="CB1" s="458"/>
      <c r="CC1" s="458"/>
      <c r="CD1" s="458"/>
      <c r="CE1" s="458"/>
      <c r="CF1" s="458"/>
      <c r="CG1" s="458"/>
      <c r="CH1" s="458"/>
      <c r="CI1" s="458"/>
      <c r="CJ1" s="458"/>
      <c r="CK1" s="458"/>
      <c r="CL1" s="458"/>
      <c r="CM1" s="458"/>
      <c r="CN1" s="458"/>
      <c r="CO1" s="458"/>
      <c r="CP1" s="458"/>
      <c r="CQ1" s="458"/>
      <c r="CR1" s="458"/>
      <c r="CS1" s="458"/>
      <c r="CT1" s="458"/>
      <c r="CU1" s="458"/>
      <c r="CV1" s="458"/>
      <c r="CW1" s="458"/>
      <c r="CX1" s="458"/>
      <c r="CY1" s="458"/>
      <c r="CZ1" s="458"/>
      <c r="DA1" s="458"/>
      <c r="DB1" s="458"/>
      <c r="DC1" s="458"/>
      <c r="DD1" s="458"/>
      <c r="DE1" s="458"/>
      <c r="DF1" s="458"/>
      <c r="DG1" s="458"/>
      <c r="DH1" s="458"/>
      <c r="DI1" s="458"/>
      <c r="DJ1" s="458"/>
      <c r="DK1" s="458"/>
      <c r="DL1" s="458"/>
      <c r="DM1" s="458"/>
      <c r="DN1" s="458"/>
      <c r="DO1" s="458"/>
      <c r="DP1" s="458"/>
      <c r="DQ1" s="458"/>
      <c r="DR1" s="458"/>
      <c r="DS1" s="458"/>
      <c r="DT1" s="458"/>
      <c r="DU1" s="458"/>
      <c r="DV1" s="458"/>
      <c r="DW1" s="458"/>
      <c r="DX1" s="458"/>
      <c r="DY1" s="458"/>
      <c r="DZ1" s="458"/>
      <c r="EA1" s="458"/>
      <c r="EB1" s="458"/>
      <c r="EC1" s="458"/>
      <c r="ED1" s="458"/>
      <c r="EE1" s="458"/>
      <c r="EF1" s="458"/>
      <c r="EG1" s="458"/>
      <c r="EH1" s="458"/>
      <c r="EI1" s="458"/>
      <c r="EJ1" s="458"/>
      <c r="EK1" s="458"/>
      <c r="EL1" s="458"/>
      <c r="EM1" s="458"/>
      <c r="EN1" s="458"/>
      <c r="EO1" s="458"/>
      <c r="EP1" s="458"/>
      <c r="EQ1" s="458"/>
      <c r="ER1" s="458"/>
      <c r="ES1" s="458"/>
      <c r="ET1" s="458"/>
      <c r="EU1" s="458"/>
      <c r="EV1" s="458"/>
      <c r="EW1" s="458"/>
      <c r="EX1" s="458"/>
      <c r="EY1" s="458"/>
      <c r="EZ1" s="458"/>
      <c r="FA1" s="458"/>
      <c r="FB1" s="458"/>
      <c r="FC1" s="458"/>
      <c r="FD1" s="458"/>
      <c r="FE1" s="458"/>
      <c r="FF1" s="458"/>
      <c r="FG1" s="458"/>
      <c r="FH1" s="458"/>
      <c r="FI1" s="458"/>
      <c r="FJ1" s="458"/>
      <c r="FK1" s="458"/>
      <c r="FL1" s="458"/>
      <c r="FM1" s="458"/>
      <c r="FN1" s="458"/>
      <c r="FO1" s="458"/>
      <c r="FP1" s="458"/>
      <c r="FQ1" s="458"/>
      <c r="FR1" s="458"/>
      <c r="FS1" s="458"/>
      <c r="FT1" s="458"/>
      <c r="FU1" s="458"/>
      <c r="FV1" s="458"/>
      <c r="FW1" s="458"/>
      <c r="FX1" s="458"/>
      <c r="FY1" s="458"/>
      <c r="FZ1" s="458"/>
      <c r="GA1" s="458"/>
      <c r="GB1" s="458"/>
      <c r="GC1" s="458"/>
      <c r="GD1" s="458"/>
      <c r="GE1" s="458"/>
      <c r="GF1" s="458"/>
      <c r="GG1" s="458"/>
      <c r="GH1" s="458"/>
      <c r="GI1" s="458"/>
      <c r="GJ1" s="458"/>
      <c r="GK1" s="458"/>
      <c r="GL1" s="458"/>
      <c r="GM1" s="458"/>
      <c r="GN1" s="458"/>
      <c r="GO1" s="458"/>
      <c r="GP1" s="458"/>
      <c r="GQ1" s="458"/>
      <c r="GR1" s="458"/>
      <c r="GS1" s="458"/>
      <c r="GT1" s="458"/>
      <c r="GU1" s="458"/>
      <c r="GV1" s="458"/>
      <c r="GW1" s="458"/>
      <c r="GX1" s="458"/>
      <c r="GY1" s="458"/>
      <c r="GZ1" s="458"/>
      <c r="HA1" s="458"/>
      <c r="HB1" s="458"/>
      <c r="HC1" s="458"/>
      <c r="HD1" s="458"/>
      <c r="HE1" s="458"/>
      <c r="HF1" s="458"/>
      <c r="HG1" s="458"/>
      <c r="HH1" s="458"/>
      <c r="HI1" s="458"/>
      <c r="HJ1" s="458"/>
      <c r="HK1" s="458"/>
      <c r="HL1" s="458"/>
      <c r="HM1" s="458"/>
      <c r="HN1" s="458"/>
      <c r="HO1" s="458"/>
      <c r="HP1" s="458"/>
      <c r="HQ1" s="458"/>
      <c r="HR1" s="458"/>
      <c r="HS1" s="458"/>
      <c r="HT1" s="458"/>
      <c r="HU1" s="458"/>
      <c r="HV1" s="458"/>
      <c r="HW1" s="458"/>
      <c r="HX1" s="458"/>
      <c r="HY1" s="458"/>
      <c r="HZ1" s="458"/>
      <c r="IA1" s="458"/>
      <c r="IB1" s="458"/>
      <c r="IC1" s="458"/>
      <c r="ID1" s="458"/>
      <c r="IE1" s="458"/>
      <c r="IF1" s="458"/>
      <c r="IG1" s="458"/>
      <c r="IH1" s="458"/>
      <c r="II1" s="458"/>
      <c r="IJ1" s="458"/>
      <c r="IK1" s="458"/>
      <c r="IL1" s="458"/>
      <c r="IM1" s="458"/>
      <c r="IN1" s="458"/>
      <c r="IO1" s="458"/>
      <c r="IP1" s="458"/>
      <c r="IQ1" s="458"/>
      <c r="IR1" s="458"/>
      <c r="IS1" s="458"/>
      <c r="IT1" s="458"/>
      <c r="IU1" s="458"/>
      <c r="IV1" s="458"/>
    </row>
    <row r="2" spans="1:256" ht="19.5" customHeight="1">
      <c r="A2" s="458"/>
      <c r="B2" s="458" t="s">
        <v>789</v>
      </c>
      <c r="C2" s="458"/>
      <c r="D2" s="458"/>
      <c r="E2" s="458"/>
      <c r="F2" s="458"/>
      <c r="G2" s="458"/>
      <c r="H2" s="458"/>
      <c r="I2" s="458"/>
      <c r="J2" s="458"/>
      <c r="K2" s="458"/>
      <c r="L2" s="458"/>
      <c r="M2" s="458"/>
      <c r="N2" s="458"/>
      <c r="O2" s="458"/>
      <c r="P2" s="458"/>
      <c r="Q2" s="458"/>
      <c r="R2" s="458"/>
      <c r="S2" s="458"/>
      <c r="T2" s="458"/>
      <c r="U2" s="458"/>
      <c r="V2" s="458"/>
      <c r="W2" s="458"/>
      <c r="X2" s="458"/>
      <c r="Y2" s="459"/>
      <c r="Z2" s="2479"/>
      <c r="AA2" s="2479"/>
      <c r="AB2" s="459" t="s">
        <v>212</v>
      </c>
      <c r="AC2" s="2479"/>
      <c r="AD2" s="2479"/>
      <c r="AE2" s="459" t="s">
        <v>743</v>
      </c>
      <c r="AF2" s="2479"/>
      <c r="AG2" s="2479"/>
      <c r="AH2" s="459" t="s">
        <v>744</v>
      </c>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c r="DJ2" s="458"/>
      <c r="DK2" s="458"/>
      <c r="DL2" s="458"/>
      <c r="DM2" s="458"/>
      <c r="DN2" s="458"/>
      <c r="DO2" s="458"/>
      <c r="DP2" s="458"/>
      <c r="DQ2" s="458"/>
      <c r="DR2" s="458"/>
      <c r="DS2" s="458"/>
      <c r="DT2" s="458"/>
      <c r="DU2" s="458"/>
      <c r="DV2" s="458"/>
      <c r="DW2" s="458"/>
      <c r="DX2" s="458"/>
      <c r="DY2" s="458"/>
      <c r="DZ2" s="458"/>
      <c r="EA2" s="458"/>
      <c r="EB2" s="458"/>
      <c r="EC2" s="458"/>
      <c r="ED2" s="458"/>
      <c r="EE2" s="458"/>
      <c r="EF2" s="458"/>
      <c r="EG2" s="458"/>
      <c r="EH2" s="458"/>
      <c r="EI2" s="458"/>
      <c r="EJ2" s="458"/>
      <c r="EK2" s="458"/>
      <c r="EL2" s="458"/>
      <c r="EM2" s="458"/>
      <c r="EN2" s="458"/>
      <c r="EO2" s="458"/>
      <c r="EP2" s="458"/>
      <c r="EQ2" s="458"/>
      <c r="ER2" s="458"/>
      <c r="ES2" s="458"/>
      <c r="ET2" s="458"/>
      <c r="EU2" s="458"/>
      <c r="EV2" s="458"/>
      <c r="EW2" s="458"/>
      <c r="EX2" s="458"/>
      <c r="EY2" s="458"/>
      <c r="EZ2" s="458"/>
      <c r="FA2" s="458"/>
      <c r="FB2" s="458"/>
      <c r="FC2" s="458"/>
      <c r="FD2" s="458"/>
      <c r="FE2" s="458"/>
      <c r="FF2" s="458"/>
      <c r="FG2" s="458"/>
      <c r="FH2" s="458"/>
      <c r="FI2" s="458"/>
      <c r="FJ2" s="458"/>
      <c r="FK2" s="458"/>
      <c r="FL2" s="458"/>
      <c r="FM2" s="458"/>
      <c r="FN2" s="458"/>
      <c r="FO2" s="458"/>
      <c r="FP2" s="458"/>
      <c r="FQ2" s="458"/>
      <c r="FR2" s="458"/>
      <c r="FS2" s="458"/>
      <c r="FT2" s="458"/>
      <c r="FU2" s="458"/>
      <c r="FV2" s="458"/>
      <c r="FW2" s="458"/>
      <c r="FX2" s="458"/>
      <c r="FY2" s="458"/>
      <c r="FZ2" s="458"/>
      <c r="GA2" s="458"/>
      <c r="GB2" s="458"/>
      <c r="GC2" s="458"/>
      <c r="GD2" s="458"/>
      <c r="GE2" s="458"/>
      <c r="GF2" s="458"/>
      <c r="GG2" s="458"/>
      <c r="GH2" s="458"/>
      <c r="GI2" s="458"/>
      <c r="GJ2" s="458"/>
      <c r="GK2" s="458"/>
      <c r="GL2" s="458"/>
      <c r="GM2" s="458"/>
      <c r="GN2" s="458"/>
      <c r="GO2" s="458"/>
      <c r="GP2" s="458"/>
      <c r="GQ2" s="458"/>
      <c r="GR2" s="458"/>
      <c r="GS2" s="458"/>
      <c r="GT2" s="458"/>
      <c r="GU2" s="458"/>
      <c r="GV2" s="458"/>
      <c r="GW2" s="458"/>
      <c r="GX2" s="458"/>
      <c r="GY2" s="458"/>
      <c r="GZ2" s="458"/>
      <c r="HA2" s="458"/>
      <c r="HB2" s="458"/>
      <c r="HC2" s="458"/>
      <c r="HD2" s="458"/>
      <c r="HE2" s="458"/>
      <c r="HF2" s="458"/>
      <c r="HG2" s="458"/>
      <c r="HH2" s="458"/>
      <c r="HI2" s="458"/>
      <c r="HJ2" s="458"/>
      <c r="HK2" s="458"/>
      <c r="HL2" s="458"/>
      <c r="HM2" s="458"/>
      <c r="HN2" s="458"/>
      <c r="HO2" s="458"/>
      <c r="HP2" s="458"/>
      <c r="HQ2" s="458"/>
      <c r="HR2" s="458"/>
      <c r="HS2" s="458"/>
      <c r="HT2" s="458"/>
      <c r="HU2" s="458"/>
      <c r="HV2" s="458"/>
      <c r="HW2" s="458"/>
      <c r="HX2" s="458"/>
      <c r="HY2" s="458"/>
      <c r="HZ2" s="458"/>
      <c r="IA2" s="458"/>
      <c r="IB2" s="458"/>
      <c r="IC2" s="458"/>
      <c r="ID2" s="458"/>
      <c r="IE2" s="458"/>
      <c r="IF2" s="458"/>
      <c r="IG2" s="458"/>
      <c r="IH2" s="458"/>
      <c r="II2" s="458"/>
      <c r="IJ2" s="458"/>
      <c r="IK2" s="458"/>
      <c r="IL2" s="458"/>
      <c r="IM2" s="458"/>
      <c r="IN2" s="458"/>
      <c r="IO2" s="458"/>
      <c r="IP2" s="458"/>
      <c r="IQ2" s="458"/>
      <c r="IR2" s="458"/>
      <c r="IS2" s="458"/>
      <c r="IT2" s="458"/>
      <c r="IU2" s="458"/>
      <c r="IV2" s="458"/>
    </row>
    <row r="3" spans="1:256" ht="19.5" customHeight="1">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9"/>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c r="DJ3" s="458"/>
      <c r="DK3" s="458"/>
      <c r="DL3" s="458"/>
      <c r="DM3" s="458"/>
      <c r="DN3" s="458"/>
      <c r="DO3" s="458"/>
      <c r="DP3" s="458"/>
      <c r="DQ3" s="458"/>
      <c r="DR3" s="458"/>
      <c r="DS3" s="458"/>
      <c r="DT3" s="458"/>
      <c r="DU3" s="458"/>
      <c r="DV3" s="458"/>
      <c r="DW3" s="458"/>
      <c r="DX3" s="458"/>
      <c r="DY3" s="458"/>
      <c r="DZ3" s="458"/>
      <c r="EA3" s="458"/>
      <c r="EB3" s="458"/>
      <c r="EC3" s="458"/>
      <c r="ED3" s="458"/>
      <c r="EE3" s="458"/>
      <c r="EF3" s="458"/>
      <c r="EG3" s="458"/>
      <c r="EH3" s="458"/>
      <c r="EI3" s="458"/>
      <c r="EJ3" s="458"/>
      <c r="EK3" s="458"/>
      <c r="EL3" s="458"/>
      <c r="EM3" s="458"/>
      <c r="EN3" s="458"/>
      <c r="EO3" s="458"/>
      <c r="EP3" s="458"/>
      <c r="EQ3" s="458"/>
      <c r="ER3" s="458"/>
      <c r="ES3" s="458"/>
      <c r="ET3" s="458"/>
      <c r="EU3" s="458"/>
      <c r="EV3" s="458"/>
      <c r="EW3" s="458"/>
      <c r="EX3" s="458"/>
      <c r="EY3" s="458"/>
      <c r="EZ3" s="458"/>
      <c r="FA3" s="458"/>
      <c r="FB3" s="458"/>
      <c r="FC3" s="458"/>
      <c r="FD3" s="458"/>
      <c r="FE3" s="458"/>
      <c r="FF3" s="458"/>
      <c r="FG3" s="458"/>
      <c r="FH3" s="458"/>
      <c r="FI3" s="458"/>
      <c r="FJ3" s="458"/>
      <c r="FK3" s="458"/>
      <c r="FL3" s="458"/>
      <c r="FM3" s="458"/>
      <c r="FN3" s="458"/>
      <c r="FO3" s="458"/>
      <c r="FP3" s="458"/>
      <c r="FQ3" s="458"/>
      <c r="FR3" s="458"/>
      <c r="FS3" s="458"/>
      <c r="FT3" s="458"/>
      <c r="FU3" s="458"/>
      <c r="FV3" s="458"/>
      <c r="FW3" s="458"/>
      <c r="FX3" s="458"/>
      <c r="FY3" s="458"/>
      <c r="FZ3" s="458"/>
      <c r="GA3" s="458"/>
      <c r="GB3" s="458"/>
      <c r="GC3" s="458"/>
      <c r="GD3" s="458"/>
      <c r="GE3" s="458"/>
      <c r="GF3" s="458"/>
      <c r="GG3" s="458"/>
      <c r="GH3" s="458"/>
      <c r="GI3" s="458"/>
      <c r="GJ3" s="458"/>
      <c r="GK3" s="458"/>
      <c r="GL3" s="458"/>
      <c r="GM3" s="458"/>
      <c r="GN3" s="458"/>
      <c r="GO3" s="458"/>
      <c r="GP3" s="458"/>
      <c r="GQ3" s="458"/>
      <c r="GR3" s="458"/>
      <c r="GS3" s="458"/>
      <c r="GT3" s="458"/>
      <c r="GU3" s="458"/>
      <c r="GV3" s="458"/>
      <c r="GW3" s="458"/>
      <c r="GX3" s="458"/>
      <c r="GY3" s="458"/>
      <c r="GZ3" s="458"/>
      <c r="HA3" s="458"/>
      <c r="HB3" s="458"/>
      <c r="HC3" s="458"/>
      <c r="HD3" s="458"/>
      <c r="HE3" s="458"/>
      <c r="HF3" s="458"/>
      <c r="HG3" s="458"/>
      <c r="HH3" s="458"/>
      <c r="HI3" s="458"/>
      <c r="HJ3" s="458"/>
      <c r="HK3" s="458"/>
      <c r="HL3" s="458"/>
      <c r="HM3" s="458"/>
      <c r="HN3" s="458"/>
      <c r="HO3" s="458"/>
      <c r="HP3" s="458"/>
      <c r="HQ3" s="458"/>
      <c r="HR3" s="458"/>
      <c r="HS3" s="458"/>
      <c r="HT3" s="458"/>
      <c r="HU3" s="458"/>
      <c r="HV3" s="458"/>
      <c r="HW3" s="458"/>
      <c r="HX3" s="458"/>
      <c r="HY3" s="458"/>
      <c r="HZ3" s="458"/>
      <c r="IA3" s="458"/>
      <c r="IB3" s="458"/>
      <c r="IC3" s="458"/>
      <c r="ID3" s="458"/>
      <c r="IE3" s="458"/>
      <c r="IF3" s="458"/>
      <c r="IG3" s="458"/>
      <c r="IH3" s="458"/>
      <c r="II3" s="458"/>
      <c r="IJ3" s="458"/>
      <c r="IK3" s="458"/>
      <c r="IL3" s="458"/>
      <c r="IM3" s="458"/>
      <c r="IN3" s="458"/>
      <c r="IO3" s="458"/>
      <c r="IP3" s="458"/>
      <c r="IQ3" s="458"/>
      <c r="IR3" s="458"/>
      <c r="IS3" s="458"/>
      <c r="IT3" s="458"/>
      <c r="IU3" s="458"/>
      <c r="IV3" s="458"/>
    </row>
    <row r="4" spans="1:256" ht="19.5" customHeight="1">
      <c r="A4" s="458"/>
      <c r="B4" s="2480" t="s">
        <v>745</v>
      </c>
      <c r="C4" s="2480"/>
      <c r="D4" s="2480"/>
      <c r="E4" s="2480"/>
      <c r="F4" s="2480"/>
      <c r="G4" s="2480"/>
      <c r="H4" s="2480"/>
      <c r="I4" s="2480"/>
      <c r="J4" s="2480"/>
      <c r="K4" s="2480"/>
      <c r="L4" s="2480"/>
      <c r="M4" s="2480"/>
      <c r="N4" s="2480"/>
      <c r="O4" s="2480"/>
      <c r="P4" s="2480"/>
      <c r="Q4" s="2480"/>
      <c r="R4" s="2480"/>
      <c r="S4" s="2480"/>
      <c r="T4" s="2480"/>
      <c r="U4" s="2480"/>
      <c r="V4" s="2480"/>
      <c r="W4" s="2480"/>
      <c r="X4" s="2480"/>
      <c r="Y4" s="2480"/>
      <c r="Z4" s="2480"/>
      <c r="AA4" s="2480"/>
      <c r="AB4" s="2480"/>
      <c r="AC4" s="2480"/>
      <c r="AD4" s="2480"/>
      <c r="AE4" s="2480"/>
      <c r="AF4" s="2480"/>
      <c r="AG4" s="2480"/>
      <c r="AH4" s="2480"/>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c r="DJ4" s="458"/>
      <c r="DK4" s="458"/>
      <c r="DL4" s="458"/>
      <c r="DM4" s="458"/>
      <c r="DN4" s="458"/>
      <c r="DO4" s="458"/>
      <c r="DP4" s="458"/>
      <c r="DQ4" s="458"/>
      <c r="DR4" s="458"/>
      <c r="DS4" s="458"/>
      <c r="DT4" s="458"/>
      <c r="DU4" s="458"/>
      <c r="DV4" s="458"/>
      <c r="DW4" s="458"/>
      <c r="DX4" s="458"/>
      <c r="DY4" s="458"/>
      <c r="DZ4" s="458"/>
      <c r="EA4" s="458"/>
      <c r="EB4" s="458"/>
      <c r="EC4" s="458"/>
      <c r="ED4" s="458"/>
      <c r="EE4" s="458"/>
      <c r="EF4" s="458"/>
      <c r="EG4" s="458"/>
      <c r="EH4" s="458"/>
      <c r="EI4" s="458"/>
      <c r="EJ4" s="458"/>
      <c r="EK4" s="458"/>
      <c r="EL4" s="458"/>
      <c r="EM4" s="458"/>
      <c r="EN4" s="458"/>
      <c r="EO4" s="458"/>
      <c r="EP4" s="458"/>
      <c r="EQ4" s="458"/>
      <c r="ER4" s="458"/>
      <c r="ES4" s="458"/>
      <c r="ET4" s="458"/>
      <c r="EU4" s="458"/>
      <c r="EV4" s="458"/>
      <c r="EW4" s="458"/>
      <c r="EX4" s="458"/>
      <c r="EY4" s="458"/>
      <c r="EZ4" s="458"/>
      <c r="FA4" s="458"/>
      <c r="FB4" s="458"/>
      <c r="FC4" s="458"/>
      <c r="FD4" s="458"/>
      <c r="FE4" s="458"/>
      <c r="FF4" s="458"/>
      <c r="FG4" s="458"/>
      <c r="FH4" s="458"/>
      <c r="FI4" s="458"/>
      <c r="FJ4" s="458"/>
      <c r="FK4" s="458"/>
      <c r="FL4" s="458"/>
      <c r="FM4" s="458"/>
      <c r="FN4" s="458"/>
      <c r="FO4" s="458"/>
      <c r="FP4" s="458"/>
      <c r="FQ4" s="458"/>
      <c r="FR4" s="458"/>
      <c r="FS4" s="458"/>
      <c r="FT4" s="458"/>
      <c r="FU4" s="458"/>
      <c r="FV4" s="458"/>
      <c r="FW4" s="458"/>
      <c r="FX4" s="458"/>
      <c r="FY4" s="458"/>
      <c r="FZ4" s="458"/>
      <c r="GA4" s="458"/>
      <c r="GB4" s="458"/>
      <c r="GC4" s="458"/>
      <c r="GD4" s="458"/>
      <c r="GE4" s="458"/>
      <c r="GF4" s="458"/>
      <c r="GG4" s="458"/>
      <c r="GH4" s="458"/>
      <c r="GI4" s="458"/>
      <c r="GJ4" s="458"/>
      <c r="GK4" s="458"/>
      <c r="GL4" s="458"/>
      <c r="GM4" s="458"/>
      <c r="GN4" s="458"/>
      <c r="GO4" s="458"/>
      <c r="GP4" s="458"/>
      <c r="GQ4" s="458"/>
      <c r="GR4" s="458"/>
      <c r="GS4" s="458"/>
      <c r="GT4" s="458"/>
      <c r="GU4" s="458"/>
      <c r="GV4" s="458"/>
      <c r="GW4" s="458"/>
      <c r="GX4" s="458"/>
      <c r="GY4" s="458"/>
      <c r="GZ4" s="458"/>
      <c r="HA4" s="458"/>
      <c r="HB4" s="458"/>
      <c r="HC4" s="458"/>
      <c r="HD4" s="458"/>
      <c r="HE4" s="458"/>
      <c r="HF4" s="458"/>
      <c r="HG4" s="458"/>
      <c r="HH4" s="458"/>
      <c r="HI4" s="458"/>
      <c r="HJ4" s="458"/>
      <c r="HK4" s="458"/>
      <c r="HL4" s="458"/>
      <c r="HM4" s="458"/>
      <c r="HN4" s="458"/>
      <c r="HO4" s="458"/>
      <c r="HP4" s="458"/>
      <c r="HQ4" s="458"/>
      <c r="HR4" s="458"/>
      <c r="HS4" s="458"/>
      <c r="HT4" s="458"/>
      <c r="HU4" s="458"/>
      <c r="HV4" s="458"/>
      <c r="HW4" s="458"/>
      <c r="HX4" s="458"/>
      <c r="HY4" s="458"/>
      <c r="HZ4" s="458"/>
      <c r="IA4" s="458"/>
      <c r="IB4" s="458"/>
      <c r="IC4" s="458"/>
      <c r="ID4" s="458"/>
      <c r="IE4" s="458"/>
      <c r="IF4" s="458"/>
      <c r="IG4" s="458"/>
      <c r="IH4" s="458"/>
      <c r="II4" s="458"/>
      <c r="IJ4" s="458"/>
      <c r="IK4" s="458"/>
      <c r="IL4" s="458"/>
      <c r="IM4" s="458"/>
      <c r="IN4" s="458"/>
      <c r="IO4" s="458"/>
      <c r="IP4" s="458"/>
      <c r="IQ4" s="458"/>
      <c r="IR4" s="458"/>
      <c r="IS4" s="458"/>
      <c r="IT4" s="458"/>
      <c r="IU4" s="458"/>
      <c r="IV4" s="458"/>
    </row>
    <row r="5" spans="1:256" ht="19.5" customHeight="1">
      <c r="A5" s="458"/>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c r="DJ5" s="458"/>
      <c r="DK5" s="458"/>
      <c r="DL5" s="458"/>
      <c r="DM5" s="458"/>
      <c r="DN5" s="458"/>
      <c r="DO5" s="458"/>
      <c r="DP5" s="458"/>
      <c r="DQ5" s="458"/>
      <c r="DR5" s="458"/>
      <c r="DS5" s="458"/>
      <c r="DT5" s="458"/>
      <c r="DU5" s="458"/>
      <c r="DV5" s="458"/>
      <c r="DW5" s="458"/>
      <c r="DX5" s="458"/>
      <c r="DY5" s="458"/>
      <c r="DZ5" s="458"/>
      <c r="EA5" s="458"/>
      <c r="EB5" s="458"/>
      <c r="EC5" s="458"/>
      <c r="ED5" s="458"/>
      <c r="EE5" s="458"/>
      <c r="EF5" s="458"/>
      <c r="EG5" s="458"/>
      <c r="EH5" s="458"/>
      <c r="EI5" s="458"/>
      <c r="EJ5" s="458"/>
      <c r="EK5" s="458"/>
      <c r="EL5" s="458"/>
      <c r="EM5" s="458"/>
      <c r="EN5" s="458"/>
      <c r="EO5" s="458"/>
      <c r="EP5" s="458"/>
      <c r="EQ5" s="458"/>
      <c r="ER5" s="458"/>
      <c r="ES5" s="458"/>
      <c r="ET5" s="458"/>
      <c r="EU5" s="458"/>
      <c r="EV5" s="458"/>
      <c r="EW5" s="458"/>
      <c r="EX5" s="458"/>
      <c r="EY5" s="458"/>
      <c r="EZ5" s="458"/>
      <c r="FA5" s="458"/>
      <c r="FB5" s="458"/>
      <c r="FC5" s="458"/>
      <c r="FD5" s="458"/>
      <c r="FE5" s="458"/>
      <c r="FF5" s="458"/>
      <c r="FG5" s="458"/>
      <c r="FH5" s="458"/>
      <c r="FI5" s="458"/>
      <c r="FJ5" s="458"/>
      <c r="FK5" s="458"/>
      <c r="FL5" s="458"/>
      <c r="FM5" s="458"/>
      <c r="FN5" s="458"/>
      <c r="FO5" s="458"/>
      <c r="FP5" s="458"/>
      <c r="FQ5" s="458"/>
      <c r="FR5" s="458"/>
      <c r="FS5" s="458"/>
      <c r="FT5" s="458"/>
      <c r="FU5" s="458"/>
      <c r="FV5" s="458"/>
      <c r="FW5" s="458"/>
      <c r="FX5" s="458"/>
      <c r="FY5" s="458"/>
      <c r="FZ5" s="458"/>
      <c r="GA5" s="458"/>
      <c r="GB5" s="458"/>
      <c r="GC5" s="458"/>
      <c r="GD5" s="458"/>
      <c r="GE5" s="458"/>
      <c r="GF5" s="458"/>
      <c r="GG5" s="458"/>
      <c r="GH5" s="458"/>
      <c r="GI5" s="458"/>
      <c r="GJ5" s="458"/>
      <c r="GK5" s="458"/>
      <c r="GL5" s="458"/>
      <c r="GM5" s="458"/>
      <c r="GN5" s="458"/>
      <c r="GO5" s="458"/>
      <c r="GP5" s="458"/>
      <c r="GQ5" s="458"/>
      <c r="GR5" s="458"/>
      <c r="GS5" s="458"/>
      <c r="GT5" s="458"/>
      <c r="GU5" s="458"/>
      <c r="GV5" s="458"/>
      <c r="GW5" s="458"/>
      <c r="GX5" s="458"/>
      <c r="GY5" s="458"/>
      <c r="GZ5" s="458"/>
      <c r="HA5" s="458"/>
      <c r="HB5" s="458"/>
      <c r="HC5" s="458"/>
      <c r="HD5" s="458"/>
      <c r="HE5" s="458"/>
      <c r="HF5" s="458"/>
      <c r="HG5" s="458"/>
      <c r="HH5" s="458"/>
      <c r="HI5" s="458"/>
      <c r="HJ5" s="458"/>
      <c r="HK5" s="458"/>
      <c r="HL5" s="458"/>
      <c r="HM5" s="458"/>
      <c r="HN5" s="458"/>
      <c r="HO5" s="458"/>
      <c r="HP5" s="458"/>
      <c r="HQ5" s="458"/>
      <c r="HR5" s="458"/>
      <c r="HS5" s="458"/>
      <c r="HT5" s="458"/>
      <c r="HU5" s="458"/>
      <c r="HV5" s="458"/>
      <c r="HW5" s="458"/>
      <c r="HX5" s="458"/>
      <c r="HY5" s="458"/>
      <c r="HZ5" s="458"/>
      <c r="IA5" s="458"/>
      <c r="IB5" s="458"/>
      <c r="IC5" s="458"/>
      <c r="ID5" s="458"/>
      <c r="IE5" s="458"/>
      <c r="IF5" s="458"/>
      <c r="IG5" s="458"/>
      <c r="IH5" s="458"/>
      <c r="II5" s="458"/>
      <c r="IJ5" s="458"/>
      <c r="IK5" s="458"/>
      <c r="IL5" s="458"/>
      <c r="IM5" s="458"/>
      <c r="IN5" s="458"/>
      <c r="IO5" s="458"/>
      <c r="IP5" s="458"/>
      <c r="IQ5" s="458"/>
      <c r="IR5" s="458"/>
      <c r="IS5" s="458"/>
      <c r="IT5" s="458"/>
      <c r="IU5" s="458"/>
      <c r="IV5" s="458"/>
    </row>
    <row r="6" spans="1:256" ht="19.5" customHeight="1">
      <c r="A6" s="458"/>
      <c r="B6" s="2481" t="s">
        <v>746</v>
      </c>
      <c r="C6" s="2481"/>
      <c r="D6" s="2481"/>
      <c r="E6" s="2481"/>
      <c r="F6" s="2482"/>
      <c r="G6" s="461"/>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3"/>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c r="DJ6" s="458"/>
      <c r="DK6" s="458"/>
      <c r="DL6" s="458"/>
      <c r="DM6" s="458"/>
      <c r="DN6" s="458"/>
      <c r="DO6" s="458"/>
      <c r="DP6" s="458"/>
      <c r="DQ6" s="458"/>
      <c r="DR6" s="458"/>
      <c r="DS6" s="458"/>
      <c r="DT6" s="458"/>
      <c r="DU6" s="458"/>
      <c r="DV6" s="458"/>
      <c r="DW6" s="458"/>
      <c r="DX6" s="458"/>
      <c r="DY6" s="458"/>
      <c r="DZ6" s="458"/>
      <c r="EA6" s="458"/>
      <c r="EB6" s="458"/>
      <c r="EC6" s="458"/>
      <c r="ED6" s="458"/>
      <c r="EE6" s="458"/>
      <c r="EF6" s="458"/>
      <c r="EG6" s="458"/>
      <c r="EH6" s="458"/>
      <c r="EI6" s="458"/>
      <c r="EJ6" s="458"/>
      <c r="EK6" s="458"/>
      <c r="EL6" s="458"/>
      <c r="EM6" s="458"/>
      <c r="EN6" s="458"/>
      <c r="EO6" s="458"/>
      <c r="EP6" s="458"/>
      <c r="EQ6" s="458"/>
      <c r="ER6" s="458"/>
      <c r="ES6" s="458"/>
      <c r="ET6" s="458"/>
      <c r="EU6" s="458"/>
      <c r="EV6" s="458"/>
      <c r="EW6" s="458"/>
      <c r="EX6" s="458"/>
      <c r="EY6" s="458"/>
      <c r="EZ6" s="458"/>
      <c r="FA6" s="458"/>
      <c r="FB6" s="458"/>
      <c r="FC6" s="458"/>
      <c r="FD6" s="458"/>
      <c r="FE6" s="458"/>
      <c r="FF6" s="458"/>
      <c r="FG6" s="458"/>
      <c r="FH6" s="458"/>
      <c r="FI6" s="458"/>
      <c r="FJ6" s="458"/>
      <c r="FK6" s="458"/>
      <c r="FL6" s="458"/>
      <c r="FM6" s="458"/>
      <c r="FN6" s="458"/>
      <c r="FO6" s="458"/>
      <c r="FP6" s="458"/>
      <c r="FQ6" s="458"/>
      <c r="FR6" s="458"/>
      <c r="FS6" s="458"/>
      <c r="FT6" s="458"/>
      <c r="FU6" s="458"/>
      <c r="FV6" s="458"/>
      <c r="FW6" s="458"/>
      <c r="FX6" s="458"/>
      <c r="FY6" s="458"/>
      <c r="FZ6" s="458"/>
      <c r="GA6" s="458"/>
      <c r="GB6" s="458"/>
      <c r="GC6" s="458"/>
      <c r="GD6" s="458"/>
      <c r="GE6" s="458"/>
      <c r="GF6" s="458"/>
      <c r="GG6" s="458"/>
      <c r="GH6" s="458"/>
      <c r="GI6" s="458"/>
      <c r="GJ6" s="458"/>
      <c r="GK6" s="458"/>
      <c r="GL6" s="458"/>
      <c r="GM6" s="458"/>
      <c r="GN6" s="458"/>
      <c r="GO6" s="458"/>
      <c r="GP6" s="458"/>
      <c r="GQ6" s="458"/>
      <c r="GR6" s="458"/>
      <c r="GS6" s="458"/>
      <c r="GT6" s="458"/>
      <c r="GU6" s="458"/>
      <c r="GV6" s="458"/>
      <c r="GW6" s="458"/>
      <c r="GX6" s="458"/>
      <c r="GY6" s="458"/>
      <c r="GZ6" s="458"/>
      <c r="HA6" s="458"/>
      <c r="HB6" s="458"/>
      <c r="HC6" s="458"/>
      <c r="HD6" s="458"/>
      <c r="HE6" s="458"/>
      <c r="HF6" s="458"/>
      <c r="HG6" s="458"/>
      <c r="HH6" s="458"/>
      <c r="HI6" s="458"/>
      <c r="HJ6" s="458"/>
      <c r="HK6" s="458"/>
      <c r="HL6" s="458"/>
      <c r="HM6" s="458"/>
      <c r="HN6" s="458"/>
      <c r="HO6" s="458"/>
      <c r="HP6" s="458"/>
      <c r="HQ6" s="458"/>
      <c r="HR6" s="458"/>
      <c r="HS6" s="458"/>
      <c r="HT6" s="458"/>
      <c r="HU6" s="458"/>
      <c r="HV6" s="458"/>
      <c r="HW6" s="458"/>
      <c r="HX6" s="458"/>
      <c r="HY6" s="458"/>
      <c r="HZ6" s="458"/>
      <c r="IA6" s="458"/>
      <c r="IB6" s="458"/>
      <c r="IC6" s="458"/>
      <c r="ID6" s="458"/>
      <c r="IE6" s="458"/>
      <c r="IF6" s="458"/>
      <c r="IG6" s="458"/>
      <c r="IH6" s="458"/>
      <c r="II6" s="458"/>
      <c r="IJ6" s="458"/>
      <c r="IK6" s="458"/>
      <c r="IL6" s="458"/>
      <c r="IM6" s="458"/>
      <c r="IN6" s="458"/>
      <c r="IO6" s="458"/>
      <c r="IP6" s="458"/>
      <c r="IQ6" s="458"/>
      <c r="IR6" s="458"/>
      <c r="IS6" s="458"/>
      <c r="IT6" s="458"/>
      <c r="IU6" s="458"/>
      <c r="IV6" s="458"/>
    </row>
    <row r="7" spans="1:256" ht="19.5" customHeight="1">
      <c r="B7" s="2482" t="s">
        <v>747</v>
      </c>
      <c r="C7" s="2483"/>
      <c r="D7" s="2483"/>
      <c r="E7" s="2483"/>
      <c r="F7" s="2484"/>
      <c r="G7" s="2485" t="s">
        <v>748</v>
      </c>
      <c r="H7" s="2486"/>
      <c r="I7" s="2486"/>
      <c r="J7" s="2486"/>
      <c r="K7" s="2486"/>
      <c r="L7" s="2486"/>
      <c r="M7" s="2486"/>
      <c r="N7" s="2486"/>
      <c r="O7" s="2486"/>
      <c r="P7" s="2486"/>
      <c r="Q7" s="2486"/>
      <c r="R7" s="2486"/>
      <c r="S7" s="2486"/>
      <c r="T7" s="2486"/>
      <c r="U7" s="2486"/>
      <c r="V7" s="2486"/>
      <c r="W7" s="2486"/>
      <c r="X7" s="2486"/>
      <c r="Y7" s="2486"/>
      <c r="Z7" s="2486"/>
      <c r="AA7" s="2486"/>
      <c r="AB7" s="2486"/>
      <c r="AC7" s="2486"/>
      <c r="AD7" s="2486"/>
      <c r="AE7" s="2486"/>
      <c r="AF7" s="2486"/>
      <c r="AG7" s="2486"/>
      <c r="AH7" s="2487"/>
    </row>
    <row r="8" spans="1:256" ht="19.5" customHeight="1">
      <c r="B8" s="2488" t="s">
        <v>749</v>
      </c>
      <c r="C8" s="2489"/>
      <c r="D8" s="2489"/>
      <c r="E8" s="2489"/>
      <c r="F8" s="2490"/>
      <c r="G8" s="468"/>
      <c r="H8" s="2489" t="s">
        <v>750</v>
      </c>
      <c r="I8" s="2489"/>
      <c r="J8" s="2489"/>
      <c r="K8" s="2489"/>
      <c r="L8" s="2489"/>
      <c r="M8" s="2489"/>
      <c r="N8" s="2489"/>
      <c r="O8" s="2489"/>
      <c r="P8" s="2489"/>
      <c r="Q8" s="2489"/>
      <c r="R8" s="2489"/>
      <c r="S8" s="2489"/>
      <c r="T8" s="469"/>
      <c r="U8" s="470"/>
      <c r="V8" s="466" t="s">
        <v>751</v>
      </c>
      <c r="W8" s="466"/>
      <c r="X8" s="471"/>
      <c r="Y8" s="471"/>
      <c r="Z8" s="471"/>
      <c r="AA8" s="471"/>
      <c r="AB8" s="471"/>
      <c r="AC8" s="471"/>
      <c r="AD8" s="471"/>
      <c r="AE8" s="471"/>
      <c r="AF8" s="471"/>
      <c r="AG8" s="471"/>
      <c r="AH8" s="472"/>
    </row>
    <row r="9" spans="1:256" ht="19.5" customHeight="1">
      <c r="B9" s="2491"/>
      <c r="C9" s="2492"/>
      <c r="D9" s="2492"/>
      <c r="E9" s="2492"/>
      <c r="F9" s="2492"/>
      <c r="G9" s="474"/>
      <c r="H9" s="458" t="s">
        <v>752</v>
      </c>
      <c r="I9" s="475"/>
      <c r="J9" s="475"/>
      <c r="K9" s="475"/>
      <c r="L9" s="475"/>
      <c r="M9" s="475"/>
      <c r="N9" s="475"/>
      <c r="O9" s="475"/>
      <c r="P9" s="475"/>
      <c r="Q9" s="475"/>
      <c r="R9" s="475"/>
      <c r="S9" s="476"/>
      <c r="T9" s="469"/>
      <c r="U9" s="460"/>
      <c r="V9" s="458"/>
      <c r="W9" s="458"/>
      <c r="X9" s="477"/>
      <c r="Y9" s="477"/>
      <c r="Z9" s="477"/>
      <c r="AA9" s="477"/>
      <c r="AB9" s="477"/>
      <c r="AC9" s="477"/>
      <c r="AD9" s="477"/>
      <c r="AE9" s="477"/>
      <c r="AF9" s="477"/>
      <c r="AG9" s="477"/>
      <c r="AH9" s="478"/>
    </row>
    <row r="10" spans="1:256" ht="19.5" customHeight="1">
      <c r="B10" s="2488" t="s">
        <v>753</v>
      </c>
      <c r="C10" s="2489"/>
      <c r="D10" s="2489"/>
      <c r="E10" s="2489"/>
      <c r="F10" s="2490"/>
      <c r="G10" s="468"/>
      <c r="H10" s="466" t="s">
        <v>754</v>
      </c>
      <c r="I10" s="479"/>
      <c r="J10" s="479"/>
      <c r="K10" s="479"/>
      <c r="L10" s="479"/>
      <c r="M10" s="479"/>
      <c r="N10" s="479"/>
      <c r="O10" s="479"/>
      <c r="P10" s="479"/>
      <c r="Q10" s="479"/>
      <c r="R10" s="479"/>
      <c r="S10" s="475"/>
      <c r="T10" s="479"/>
      <c r="U10" s="470"/>
      <c r="V10" s="470"/>
      <c r="W10" s="470"/>
      <c r="X10" s="466"/>
      <c r="Y10" s="471"/>
      <c r="Z10" s="471"/>
      <c r="AA10" s="471"/>
      <c r="AB10" s="471"/>
      <c r="AC10" s="471"/>
      <c r="AD10" s="471"/>
      <c r="AE10" s="471"/>
      <c r="AF10" s="471"/>
      <c r="AG10" s="471"/>
      <c r="AH10" s="472"/>
    </row>
    <row r="11" spans="1:256" ht="19.5" customHeight="1">
      <c r="B11" s="2493"/>
      <c r="C11" s="2494"/>
      <c r="D11" s="2494"/>
      <c r="E11" s="2494"/>
      <c r="F11" s="2495"/>
      <c r="G11" s="483"/>
      <c r="H11" s="481" t="s">
        <v>755</v>
      </c>
      <c r="I11" s="476"/>
      <c r="J11" s="476"/>
      <c r="K11" s="476"/>
      <c r="L11" s="476"/>
      <c r="M11" s="476"/>
      <c r="N11" s="476"/>
      <c r="O11" s="476"/>
      <c r="P11" s="476"/>
      <c r="Q11" s="476"/>
      <c r="R11" s="476"/>
      <c r="S11" s="476"/>
      <c r="T11" s="476"/>
      <c r="U11" s="484"/>
      <c r="V11" s="484"/>
      <c r="W11" s="484"/>
      <c r="X11" s="484"/>
      <c r="Y11" s="484"/>
      <c r="Z11" s="484"/>
      <c r="AA11" s="484"/>
      <c r="AB11" s="484"/>
      <c r="AC11" s="484"/>
      <c r="AD11" s="484"/>
      <c r="AE11" s="484"/>
      <c r="AF11" s="484"/>
      <c r="AG11" s="484"/>
      <c r="AH11" s="485"/>
    </row>
    <row r="12" spans="1:256" ht="19.5" customHeight="1">
      <c r="B12" s="458"/>
      <c r="C12" s="458"/>
      <c r="D12" s="458"/>
      <c r="E12" s="458"/>
      <c r="F12" s="458"/>
      <c r="G12" s="460"/>
      <c r="H12" s="458"/>
      <c r="I12" s="475"/>
      <c r="J12" s="475"/>
      <c r="K12" s="475"/>
      <c r="L12" s="475"/>
      <c r="M12" s="475"/>
      <c r="N12" s="475"/>
      <c r="O12" s="475"/>
      <c r="P12" s="475"/>
      <c r="Q12" s="475"/>
      <c r="R12" s="475"/>
      <c r="S12" s="475"/>
      <c r="T12" s="475"/>
      <c r="U12" s="477"/>
      <c r="V12" s="477"/>
      <c r="W12" s="477"/>
      <c r="X12" s="477"/>
      <c r="Y12" s="477"/>
      <c r="Z12" s="477"/>
      <c r="AA12" s="477"/>
      <c r="AB12" s="477"/>
      <c r="AC12" s="477"/>
      <c r="AD12" s="477"/>
      <c r="AE12" s="477"/>
      <c r="AF12" s="477"/>
      <c r="AG12" s="477"/>
      <c r="AH12" s="477"/>
    </row>
    <row r="13" spans="1:256" ht="19.5" customHeight="1">
      <c r="B13" s="465" t="s">
        <v>756</v>
      </c>
      <c r="C13" s="466"/>
      <c r="D13" s="466"/>
      <c r="E13" s="466"/>
      <c r="F13" s="466"/>
      <c r="G13" s="470"/>
      <c r="H13" s="466"/>
      <c r="I13" s="479"/>
      <c r="J13" s="479"/>
      <c r="K13" s="479"/>
      <c r="L13" s="479"/>
      <c r="M13" s="479"/>
      <c r="N13" s="479"/>
      <c r="O13" s="479"/>
      <c r="P13" s="479"/>
      <c r="Q13" s="479"/>
      <c r="R13" s="479"/>
      <c r="S13" s="479"/>
      <c r="T13" s="479"/>
      <c r="U13" s="471"/>
      <c r="V13" s="471"/>
      <c r="W13" s="471"/>
      <c r="X13" s="471"/>
      <c r="Y13" s="471"/>
      <c r="Z13" s="471"/>
      <c r="AA13" s="471"/>
      <c r="AB13" s="471"/>
      <c r="AC13" s="471"/>
      <c r="AD13" s="471"/>
      <c r="AE13" s="471"/>
      <c r="AF13" s="471"/>
      <c r="AG13" s="471"/>
      <c r="AH13" s="472"/>
    </row>
    <row r="14" spans="1:256" ht="19.5" customHeight="1">
      <c r="B14" s="473"/>
      <c r="C14" s="458" t="s">
        <v>757</v>
      </c>
      <c r="D14" s="458"/>
      <c r="E14" s="458"/>
      <c r="F14" s="458"/>
      <c r="G14" s="460"/>
      <c r="H14" s="458"/>
      <c r="I14" s="475"/>
      <c r="J14" s="475"/>
      <c r="K14" s="475"/>
      <c r="L14" s="475"/>
      <c r="M14" s="475"/>
      <c r="N14" s="475"/>
      <c r="O14" s="475"/>
      <c r="P14" s="475"/>
      <c r="Q14" s="475"/>
      <c r="R14" s="475"/>
      <c r="S14" s="475"/>
      <c r="T14" s="475"/>
      <c r="U14" s="477"/>
      <c r="V14" s="477"/>
      <c r="W14" s="477"/>
      <c r="X14" s="477"/>
      <c r="Y14" s="477"/>
      <c r="Z14" s="477"/>
      <c r="AA14" s="477"/>
      <c r="AB14" s="477"/>
      <c r="AC14" s="477"/>
      <c r="AD14" s="477"/>
      <c r="AE14" s="477"/>
      <c r="AF14" s="477"/>
      <c r="AG14" s="477"/>
      <c r="AH14" s="478"/>
    </row>
    <row r="15" spans="1:256" ht="19.5" customHeight="1">
      <c r="B15" s="486"/>
      <c r="C15" s="2462" t="s">
        <v>758</v>
      </c>
      <c r="D15" s="2462"/>
      <c r="E15" s="2462"/>
      <c r="F15" s="2462"/>
      <c r="G15" s="2462"/>
      <c r="H15" s="2462"/>
      <c r="I15" s="2462"/>
      <c r="J15" s="2462"/>
      <c r="K15" s="2462"/>
      <c r="L15" s="2462"/>
      <c r="M15" s="2462"/>
      <c r="N15" s="2462"/>
      <c r="O15" s="2462"/>
      <c r="P15" s="2462"/>
      <c r="Q15" s="2462"/>
      <c r="R15" s="2462"/>
      <c r="S15" s="2462"/>
      <c r="T15" s="2462"/>
      <c r="U15" s="2462"/>
      <c r="V15" s="2462"/>
      <c r="W15" s="2462"/>
      <c r="X15" s="2462"/>
      <c r="Y15" s="2462"/>
      <c r="Z15" s="2462"/>
      <c r="AA15" s="2467" t="s">
        <v>759</v>
      </c>
      <c r="AB15" s="2467"/>
      <c r="AC15" s="2467"/>
      <c r="AD15" s="2467"/>
      <c r="AE15" s="2467"/>
      <c r="AF15" s="2467"/>
      <c r="AG15" s="2467"/>
      <c r="AH15" s="478"/>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row>
    <row r="16" spans="1:256" ht="19.5" customHeight="1">
      <c r="B16" s="486"/>
      <c r="C16" s="2474"/>
      <c r="D16" s="2474"/>
      <c r="E16" s="2474"/>
      <c r="F16" s="2474"/>
      <c r="G16" s="2474"/>
      <c r="H16" s="2474"/>
      <c r="I16" s="2474"/>
      <c r="J16" s="2474"/>
      <c r="K16" s="2474"/>
      <c r="L16" s="2474"/>
      <c r="M16" s="2474"/>
      <c r="N16" s="2474"/>
      <c r="O16" s="2474"/>
      <c r="P16" s="2474"/>
      <c r="Q16" s="2474"/>
      <c r="R16" s="2474"/>
      <c r="S16" s="2474"/>
      <c r="T16" s="2474"/>
      <c r="U16" s="2474"/>
      <c r="V16" s="2474"/>
      <c r="W16" s="2474"/>
      <c r="X16" s="2474"/>
      <c r="Y16" s="2474"/>
      <c r="Z16" s="2474"/>
      <c r="AA16" s="488"/>
      <c r="AB16" s="488"/>
      <c r="AC16" s="488"/>
      <c r="AD16" s="488"/>
      <c r="AE16" s="488"/>
      <c r="AF16" s="488"/>
      <c r="AG16" s="488"/>
      <c r="AH16" s="478"/>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row>
    <row r="17" spans="1:256" ht="19.5" customHeight="1">
      <c r="B17" s="486"/>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71"/>
      <c r="AB17" s="471"/>
      <c r="AC17" s="471"/>
      <c r="AD17" s="471"/>
      <c r="AE17" s="471"/>
      <c r="AF17" s="471"/>
      <c r="AG17" s="471"/>
      <c r="AH17" s="478"/>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row>
    <row r="18" spans="1:256" ht="19.5" customHeight="1">
      <c r="B18" s="486"/>
      <c r="C18" s="491" t="s">
        <v>760</v>
      </c>
      <c r="D18" s="492"/>
      <c r="E18" s="492"/>
      <c r="F18" s="492"/>
      <c r="G18" s="493"/>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8"/>
    </row>
    <row r="19" spans="1:256" ht="19.5" customHeight="1">
      <c r="B19" s="486"/>
      <c r="C19" s="2462" t="s">
        <v>761</v>
      </c>
      <c r="D19" s="2462"/>
      <c r="E19" s="2462"/>
      <c r="F19" s="2462"/>
      <c r="G19" s="2462"/>
      <c r="H19" s="2462"/>
      <c r="I19" s="2462"/>
      <c r="J19" s="2462"/>
      <c r="K19" s="2462"/>
      <c r="L19" s="2462"/>
      <c r="M19" s="2462"/>
      <c r="N19" s="2462"/>
      <c r="O19" s="2462"/>
      <c r="P19" s="2462"/>
      <c r="Q19" s="2462"/>
      <c r="R19" s="2462"/>
      <c r="S19" s="2462"/>
      <c r="T19" s="2462"/>
      <c r="U19" s="2462"/>
      <c r="V19" s="2462"/>
      <c r="W19" s="2462"/>
      <c r="X19" s="2462"/>
      <c r="Y19" s="2462"/>
      <c r="Z19" s="2462"/>
      <c r="AA19" s="2467" t="s">
        <v>759</v>
      </c>
      <c r="AB19" s="2467"/>
      <c r="AC19" s="2467"/>
      <c r="AD19" s="2467"/>
      <c r="AE19" s="2467"/>
      <c r="AF19" s="2467"/>
      <c r="AG19" s="2467"/>
      <c r="AH19" s="478"/>
    </row>
    <row r="20" spans="1:256" ht="19.5" customHeight="1">
      <c r="B20" s="494"/>
      <c r="C20" s="2462"/>
      <c r="D20" s="2462"/>
      <c r="E20" s="2462"/>
      <c r="F20" s="2462"/>
      <c r="G20" s="2462"/>
      <c r="H20" s="2462"/>
      <c r="I20" s="2462"/>
      <c r="J20" s="2462"/>
      <c r="K20" s="2462"/>
      <c r="L20" s="2462"/>
      <c r="M20" s="2462"/>
      <c r="N20" s="2462"/>
      <c r="O20" s="2462"/>
      <c r="P20" s="2462"/>
      <c r="Q20" s="2462"/>
      <c r="R20" s="2462"/>
      <c r="S20" s="2462"/>
      <c r="T20" s="2462"/>
      <c r="U20" s="2462"/>
      <c r="V20" s="2462"/>
      <c r="W20" s="2462"/>
      <c r="X20" s="2462"/>
      <c r="Y20" s="2462"/>
      <c r="Z20" s="2474"/>
      <c r="AA20" s="495"/>
      <c r="AB20" s="495"/>
      <c r="AC20" s="495"/>
      <c r="AD20" s="495"/>
      <c r="AE20" s="495"/>
      <c r="AF20" s="495"/>
      <c r="AG20" s="495"/>
      <c r="AH20" s="496"/>
    </row>
    <row r="21" spans="1:256" ht="19.5" customHeight="1">
      <c r="A21" s="458"/>
      <c r="B21" s="494"/>
      <c r="C21" s="2468" t="s">
        <v>762</v>
      </c>
      <c r="D21" s="2469"/>
      <c r="E21" s="2469"/>
      <c r="F21" s="2469"/>
      <c r="G21" s="2469"/>
      <c r="H21" s="2469"/>
      <c r="I21" s="2469"/>
      <c r="J21" s="2469"/>
      <c r="K21" s="2469"/>
      <c r="L21" s="2469"/>
      <c r="M21" s="468"/>
      <c r="N21" s="466" t="s">
        <v>763</v>
      </c>
      <c r="O21" s="466"/>
      <c r="P21" s="466"/>
      <c r="Q21" s="479"/>
      <c r="R21" s="479"/>
      <c r="S21" s="479"/>
      <c r="T21" s="479"/>
      <c r="U21" s="479"/>
      <c r="V21" s="479"/>
      <c r="W21" s="470"/>
      <c r="X21" s="466" t="s">
        <v>764</v>
      </c>
      <c r="Y21" s="497"/>
      <c r="Z21" s="497"/>
      <c r="AA21" s="479"/>
      <c r="AB21" s="479"/>
      <c r="AC21" s="479"/>
      <c r="AD21" s="479"/>
      <c r="AE21" s="479"/>
      <c r="AF21" s="479"/>
      <c r="AG21" s="498"/>
      <c r="AH21" s="47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458"/>
      <c r="CA21" s="458"/>
      <c r="CB21" s="458"/>
      <c r="CC21" s="458"/>
      <c r="CD21" s="458"/>
      <c r="CE21" s="458"/>
      <c r="CF21" s="458"/>
      <c r="CG21" s="458"/>
      <c r="CH21" s="458"/>
      <c r="CI21" s="458"/>
      <c r="CJ21" s="458"/>
      <c r="CK21" s="458"/>
      <c r="CL21" s="458"/>
      <c r="CM21" s="458"/>
      <c r="CN21" s="458"/>
      <c r="CO21" s="458"/>
      <c r="CP21" s="458"/>
      <c r="CQ21" s="458"/>
      <c r="CR21" s="458"/>
      <c r="CS21" s="458"/>
      <c r="CT21" s="458"/>
      <c r="CU21" s="458"/>
      <c r="CV21" s="458"/>
      <c r="CW21" s="458"/>
      <c r="CX21" s="458"/>
      <c r="CY21" s="458"/>
      <c r="CZ21" s="458"/>
      <c r="DA21" s="458"/>
      <c r="DB21" s="458"/>
      <c r="DC21" s="458"/>
      <c r="DD21" s="458"/>
      <c r="DE21" s="458"/>
      <c r="DF21" s="458"/>
      <c r="DG21" s="458"/>
      <c r="DH21" s="458"/>
      <c r="DI21" s="458"/>
      <c r="DJ21" s="458"/>
      <c r="DK21" s="458"/>
      <c r="DL21" s="458"/>
      <c r="DM21" s="458"/>
      <c r="DN21" s="458"/>
      <c r="DO21" s="458"/>
      <c r="DP21" s="458"/>
      <c r="DQ21" s="458"/>
      <c r="DR21" s="458"/>
      <c r="DS21" s="458"/>
      <c r="DT21" s="458"/>
      <c r="DU21" s="458"/>
      <c r="DV21" s="458"/>
      <c r="DW21" s="458"/>
      <c r="DX21" s="458"/>
      <c r="DY21" s="458"/>
      <c r="DZ21" s="458"/>
      <c r="EA21" s="458"/>
      <c r="EB21" s="458"/>
      <c r="EC21" s="458"/>
      <c r="ED21" s="458"/>
      <c r="EE21" s="458"/>
      <c r="EF21" s="458"/>
      <c r="EG21" s="458"/>
      <c r="EH21" s="458"/>
      <c r="EI21" s="458"/>
      <c r="EJ21" s="458"/>
      <c r="EK21" s="458"/>
      <c r="EL21" s="458"/>
      <c r="EM21" s="458"/>
      <c r="EN21" s="458"/>
      <c r="EO21" s="458"/>
      <c r="EP21" s="458"/>
      <c r="EQ21" s="458"/>
      <c r="ER21" s="458"/>
      <c r="ES21" s="458"/>
      <c r="ET21" s="458"/>
      <c r="EU21" s="458"/>
      <c r="EV21" s="458"/>
      <c r="EW21" s="458"/>
      <c r="EX21" s="458"/>
      <c r="EY21" s="458"/>
      <c r="EZ21" s="458"/>
      <c r="FA21" s="458"/>
      <c r="FB21" s="458"/>
      <c r="FC21" s="458"/>
      <c r="FD21" s="458"/>
      <c r="FE21" s="458"/>
      <c r="FF21" s="458"/>
      <c r="FG21" s="458"/>
      <c r="FH21" s="458"/>
      <c r="FI21" s="458"/>
      <c r="FJ21" s="458"/>
      <c r="FK21" s="458"/>
      <c r="FL21" s="458"/>
      <c r="FM21" s="458"/>
      <c r="FN21" s="458"/>
      <c r="FO21" s="458"/>
      <c r="FP21" s="458"/>
      <c r="FQ21" s="458"/>
      <c r="FR21" s="458"/>
      <c r="FS21" s="458"/>
      <c r="FT21" s="458"/>
      <c r="FU21" s="458"/>
      <c r="FV21" s="458"/>
      <c r="FW21" s="458"/>
      <c r="FX21" s="458"/>
      <c r="FY21" s="458"/>
      <c r="FZ21" s="458"/>
      <c r="GA21" s="458"/>
      <c r="GB21" s="458"/>
      <c r="GC21" s="458"/>
      <c r="GD21" s="458"/>
      <c r="GE21" s="458"/>
      <c r="GF21" s="458"/>
      <c r="GG21" s="458"/>
      <c r="GH21" s="458"/>
      <c r="GI21" s="458"/>
      <c r="GJ21" s="458"/>
      <c r="GK21" s="458"/>
      <c r="GL21" s="458"/>
      <c r="GM21" s="458"/>
      <c r="GN21" s="458"/>
      <c r="GO21" s="458"/>
      <c r="GP21" s="458"/>
      <c r="GQ21" s="458"/>
      <c r="GR21" s="458"/>
      <c r="GS21" s="458"/>
      <c r="GT21" s="458"/>
      <c r="GU21" s="458"/>
      <c r="GV21" s="458"/>
      <c r="GW21" s="458"/>
      <c r="GX21" s="458"/>
      <c r="GY21" s="458"/>
      <c r="GZ21" s="458"/>
      <c r="HA21" s="458"/>
      <c r="HB21" s="458"/>
      <c r="HC21" s="458"/>
      <c r="HD21" s="458"/>
      <c r="HE21" s="458"/>
      <c r="HF21" s="458"/>
      <c r="HG21" s="458"/>
      <c r="HH21" s="458"/>
      <c r="HI21" s="458"/>
      <c r="HJ21" s="458"/>
      <c r="HK21" s="458"/>
      <c r="HL21" s="458"/>
      <c r="HM21" s="458"/>
      <c r="HN21" s="458"/>
      <c r="HO21" s="458"/>
      <c r="HP21" s="458"/>
      <c r="HQ21" s="458"/>
      <c r="HR21" s="458"/>
      <c r="HS21" s="458"/>
      <c r="HT21" s="458"/>
      <c r="HU21" s="458"/>
      <c r="HV21" s="458"/>
      <c r="HW21" s="458"/>
      <c r="HX21" s="458"/>
      <c r="HY21" s="458"/>
      <c r="HZ21" s="458"/>
      <c r="IA21" s="458"/>
      <c r="IB21" s="458"/>
      <c r="IC21" s="458"/>
      <c r="ID21" s="458"/>
      <c r="IE21" s="458"/>
      <c r="IF21" s="458"/>
      <c r="IG21" s="458"/>
      <c r="IH21" s="458"/>
      <c r="II21" s="458"/>
      <c r="IJ21" s="458"/>
      <c r="IK21" s="458"/>
      <c r="IL21" s="458"/>
      <c r="IM21" s="458"/>
      <c r="IN21" s="458"/>
      <c r="IO21" s="458"/>
      <c r="IP21" s="458"/>
      <c r="IQ21" s="458"/>
      <c r="IR21" s="458"/>
      <c r="IS21" s="458"/>
      <c r="IT21" s="458"/>
      <c r="IU21" s="458"/>
      <c r="IV21" s="458"/>
    </row>
    <row r="22" spans="1:256" ht="19.5" customHeight="1">
      <c r="A22" s="458"/>
      <c r="B22" s="486"/>
      <c r="C22" s="2470"/>
      <c r="D22" s="2471"/>
      <c r="E22" s="2471"/>
      <c r="F22" s="2471"/>
      <c r="G22" s="2471"/>
      <c r="H22" s="2471"/>
      <c r="I22" s="2471"/>
      <c r="J22" s="2471"/>
      <c r="K22" s="2471"/>
      <c r="L22" s="2471"/>
      <c r="M22" s="483"/>
      <c r="N22" s="481" t="s">
        <v>765</v>
      </c>
      <c r="O22" s="481"/>
      <c r="P22" s="481"/>
      <c r="Q22" s="476"/>
      <c r="R22" s="476"/>
      <c r="S22" s="476"/>
      <c r="T22" s="476"/>
      <c r="U22" s="476"/>
      <c r="V22" s="476"/>
      <c r="W22" s="500"/>
      <c r="X22" s="481" t="s">
        <v>766</v>
      </c>
      <c r="Y22" s="501"/>
      <c r="Z22" s="501"/>
      <c r="AA22" s="476"/>
      <c r="AB22" s="476"/>
      <c r="AC22" s="476"/>
      <c r="AD22" s="476"/>
      <c r="AE22" s="476"/>
      <c r="AF22" s="476"/>
      <c r="AG22" s="491"/>
      <c r="AH22" s="47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c r="BV22" s="458"/>
      <c r="BW22" s="458"/>
      <c r="BX22" s="458"/>
      <c r="BY22" s="458"/>
      <c r="BZ22" s="458"/>
      <c r="CA22" s="458"/>
      <c r="CB22" s="458"/>
      <c r="CC22" s="458"/>
      <c r="CD22" s="458"/>
      <c r="CE22" s="458"/>
      <c r="CF22" s="458"/>
      <c r="CG22" s="458"/>
      <c r="CH22" s="458"/>
      <c r="CI22" s="458"/>
      <c r="CJ22" s="458"/>
      <c r="CK22" s="458"/>
      <c r="CL22" s="458"/>
      <c r="CM22" s="458"/>
      <c r="CN22" s="458"/>
      <c r="CO22" s="458"/>
      <c r="CP22" s="458"/>
      <c r="CQ22" s="458"/>
      <c r="CR22" s="458"/>
      <c r="CS22" s="458"/>
      <c r="CT22" s="458"/>
      <c r="CU22" s="458"/>
      <c r="CV22" s="458"/>
      <c r="CW22" s="458"/>
      <c r="CX22" s="458"/>
      <c r="CY22" s="458"/>
      <c r="CZ22" s="458"/>
      <c r="DA22" s="458"/>
      <c r="DB22" s="458"/>
      <c r="DC22" s="458"/>
      <c r="DD22" s="458"/>
      <c r="DE22" s="458"/>
      <c r="DF22" s="458"/>
      <c r="DG22" s="458"/>
      <c r="DH22" s="458"/>
      <c r="DI22" s="458"/>
      <c r="DJ22" s="458"/>
      <c r="DK22" s="458"/>
      <c r="DL22" s="458"/>
      <c r="DM22" s="458"/>
      <c r="DN22" s="458"/>
      <c r="DO22" s="458"/>
      <c r="DP22" s="458"/>
      <c r="DQ22" s="458"/>
      <c r="DR22" s="458"/>
      <c r="DS22" s="458"/>
      <c r="DT22" s="458"/>
      <c r="DU22" s="458"/>
      <c r="DV22" s="458"/>
      <c r="DW22" s="458"/>
      <c r="DX22" s="458"/>
      <c r="DY22" s="458"/>
      <c r="DZ22" s="458"/>
      <c r="EA22" s="458"/>
      <c r="EB22" s="458"/>
      <c r="EC22" s="458"/>
      <c r="ED22" s="458"/>
      <c r="EE22" s="458"/>
      <c r="EF22" s="458"/>
      <c r="EG22" s="458"/>
      <c r="EH22" s="458"/>
      <c r="EI22" s="458"/>
      <c r="EJ22" s="458"/>
      <c r="EK22" s="458"/>
      <c r="EL22" s="458"/>
      <c r="EM22" s="458"/>
      <c r="EN22" s="458"/>
      <c r="EO22" s="458"/>
      <c r="EP22" s="458"/>
      <c r="EQ22" s="458"/>
      <c r="ER22" s="458"/>
      <c r="ES22" s="458"/>
      <c r="ET22" s="458"/>
      <c r="EU22" s="458"/>
      <c r="EV22" s="458"/>
      <c r="EW22" s="458"/>
      <c r="EX22" s="458"/>
      <c r="EY22" s="458"/>
      <c r="EZ22" s="458"/>
      <c r="FA22" s="458"/>
      <c r="FB22" s="458"/>
      <c r="FC22" s="458"/>
      <c r="FD22" s="458"/>
      <c r="FE22" s="458"/>
      <c r="FF22" s="458"/>
      <c r="FG22" s="458"/>
      <c r="FH22" s="458"/>
      <c r="FI22" s="458"/>
      <c r="FJ22" s="458"/>
      <c r="FK22" s="458"/>
      <c r="FL22" s="458"/>
      <c r="FM22" s="458"/>
      <c r="FN22" s="458"/>
      <c r="FO22" s="458"/>
      <c r="FP22" s="458"/>
      <c r="FQ22" s="458"/>
      <c r="FR22" s="458"/>
      <c r="FS22" s="458"/>
      <c r="FT22" s="458"/>
      <c r="FU22" s="458"/>
      <c r="FV22" s="458"/>
      <c r="FW22" s="458"/>
      <c r="FX22" s="458"/>
      <c r="FY22" s="458"/>
      <c r="FZ22" s="458"/>
      <c r="GA22" s="458"/>
      <c r="GB22" s="458"/>
      <c r="GC22" s="458"/>
      <c r="GD22" s="458"/>
      <c r="GE22" s="458"/>
      <c r="GF22" s="458"/>
      <c r="GG22" s="458"/>
      <c r="GH22" s="458"/>
      <c r="GI22" s="458"/>
      <c r="GJ22" s="458"/>
      <c r="GK22" s="458"/>
      <c r="GL22" s="458"/>
      <c r="GM22" s="458"/>
      <c r="GN22" s="458"/>
      <c r="GO22" s="458"/>
      <c r="GP22" s="458"/>
      <c r="GQ22" s="458"/>
      <c r="GR22" s="458"/>
      <c r="GS22" s="458"/>
      <c r="GT22" s="458"/>
      <c r="GU22" s="458"/>
      <c r="GV22" s="458"/>
      <c r="GW22" s="458"/>
      <c r="GX22" s="458"/>
      <c r="GY22" s="458"/>
      <c r="GZ22" s="458"/>
      <c r="HA22" s="458"/>
      <c r="HB22" s="458"/>
      <c r="HC22" s="458"/>
      <c r="HD22" s="458"/>
      <c r="HE22" s="458"/>
      <c r="HF22" s="458"/>
      <c r="HG22" s="458"/>
      <c r="HH22" s="458"/>
      <c r="HI22" s="458"/>
      <c r="HJ22" s="458"/>
      <c r="HK22" s="458"/>
      <c r="HL22" s="458"/>
      <c r="HM22" s="458"/>
      <c r="HN22" s="458"/>
      <c r="HO22" s="458"/>
      <c r="HP22" s="458"/>
      <c r="HQ22" s="458"/>
      <c r="HR22" s="458"/>
      <c r="HS22" s="458"/>
      <c r="HT22" s="458"/>
      <c r="HU22" s="458"/>
      <c r="HV22" s="458"/>
      <c r="HW22" s="458"/>
      <c r="HX22" s="458"/>
      <c r="HY22" s="458"/>
      <c r="HZ22" s="458"/>
      <c r="IA22" s="458"/>
      <c r="IB22" s="458"/>
      <c r="IC22" s="458"/>
      <c r="ID22" s="458"/>
      <c r="IE22" s="458"/>
      <c r="IF22" s="458"/>
      <c r="IG22" s="458"/>
      <c r="IH22" s="458"/>
      <c r="II22" s="458"/>
      <c r="IJ22" s="458"/>
      <c r="IK22" s="458"/>
      <c r="IL22" s="458"/>
      <c r="IM22" s="458"/>
      <c r="IN22" s="458"/>
      <c r="IO22" s="458"/>
      <c r="IP22" s="458"/>
      <c r="IQ22" s="458"/>
      <c r="IR22" s="458"/>
      <c r="IS22" s="458"/>
      <c r="IT22" s="458"/>
      <c r="IU22" s="458"/>
      <c r="IV22" s="458"/>
    </row>
    <row r="23" spans="1:256" ht="19.5" customHeight="1">
      <c r="A23" s="458"/>
      <c r="B23" s="486"/>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69"/>
      <c r="AB23" s="458"/>
      <c r="AC23" s="475"/>
      <c r="AD23" s="475"/>
      <c r="AE23" s="475"/>
      <c r="AF23" s="475"/>
      <c r="AG23" s="475"/>
      <c r="AH23" s="47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c r="BV23" s="458"/>
      <c r="BW23" s="458"/>
      <c r="BX23" s="458"/>
      <c r="BY23" s="458"/>
      <c r="BZ23" s="458"/>
      <c r="CA23" s="458"/>
      <c r="CB23" s="458"/>
      <c r="CC23" s="458"/>
      <c r="CD23" s="458"/>
      <c r="CE23" s="458"/>
      <c r="CF23" s="458"/>
      <c r="CG23" s="458"/>
      <c r="CH23" s="458"/>
      <c r="CI23" s="458"/>
      <c r="CJ23" s="458"/>
      <c r="CK23" s="458"/>
      <c r="CL23" s="458"/>
      <c r="CM23" s="458"/>
      <c r="CN23" s="458"/>
      <c r="CO23" s="458"/>
      <c r="CP23" s="458"/>
      <c r="CQ23" s="458"/>
      <c r="CR23" s="458"/>
      <c r="CS23" s="458"/>
      <c r="CT23" s="458"/>
      <c r="CU23" s="458"/>
      <c r="CV23" s="458"/>
      <c r="CW23" s="458"/>
      <c r="CX23" s="458"/>
      <c r="CY23" s="458"/>
      <c r="CZ23" s="458"/>
      <c r="DA23" s="458"/>
      <c r="DB23" s="458"/>
      <c r="DC23" s="458"/>
      <c r="DD23" s="458"/>
      <c r="DE23" s="458"/>
      <c r="DF23" s="458"/>
      <c r="DG23" s="458"/>
      <c r="DH23" s="458"/>
      <c r="DI23" s="458"/>
      <c r="DJ23" s="458"/>
      <c r="DK23" s="458"/>
      <c r="DL23" s="458"/>
      <c r="DM23" s="458"/>
      <c r="DN23" s="458"/>
      <c r="DO23" s="458"/>
      <c r="DP23" s="458"/>
      <c r="DQ23" s="458"/>
      <c r="DR23" s="458"/>
      <c r="DS23" s="458"/>
      <c r="DT23" s="458"/>
      <c r="DU23" s="458"/>
      <c r="DV23" s="458"/>
      <c r="DW23" s="458"/>
      <c r="DX23" s="458"/>
      <c r="DY23" s="458"/>
      <c r="DZ23" s="458"/>
      <c r="EA23" s="458"/>
      <c r="EB23" s="458"/>
      <c r="EC23" s="458"/>
      <c r="ED23" s="458"/>
      <c r="EE23" s="458"/>
      <c r="EF23" s="458"/>
      <c r="EG23" s="458"/>
      <c r="EH23" s="458"/>
      <c r="EI23" s="458"/>
      <c r="EJ23" s="458"/>
      <c r="EK23" s="458"/>
      <c r="EL23" s="458"/>
      <c r="EM23" s="458"/>
      <c r="EN23" s="458"/>
      <c r="EO23" s="458"/>
      <c r="EP23" s="458"/>
      <c r="EQ23" s="458"/>
      <c r="ER23" s="458"/>
      <c r="ES23" s="458"/>
      <c r="ET23" s="458"/>
      <c r="EU23" s="458"/>
      <c r="EV23" s="458"/>
      <c r="EW23" s="458"/>
      <c r="EX23" s="458"/>
      <c r="EY23" s="458"/>
      <c r="EZ23" s="458"/>
      <c r="FA23" s="458"/>
      <c r="FB23" s="458"/>
      <c r="FC23" s="458"/>
      <c r="FD23" s="458"/>
      <c r="FE23" s="458"/>
      <c r="FF23" s="458"/>
      <c r="FG23" s="458"/>
      <c r="FH23" s="458"/>
      <c r="FI23" s="458"/>
      <c r="FJ23" s="458"/>
      <c r="FK23" s="458"/>
      <c r="FL23" s="458"/>
      <c r="FM23" s="458"/>
      <c r="FN23" s="458"/>
      <c r="FO23" s="458"/>
      <c r="FP23" s="458"/>
      <c r="FQ23" s="458"/>
      <c r="FR23" s="458"/>
      <c r="FS23" s="458"/>
      <c r="FT23" s="458"/>
      <c r="FU23" s="458"/>
      <c r="FV23" s="458"/>
      <c r="FW23" s="458"/>
      <c r="FX23" s="458"/>
      <c r="FY23" s="458"/>
      <c r="FZ23" s="458"/>
      <c r="GA23" s="458"/>
      <c r="GB23" s="458"/>
      <c r="GC23" s="458"/>
      <c r="GD23" s="458"/>
      <c r="GE23" s="458"/>
      <c r="GF23" s="458"/>
      <c r="GG23" s="458"/>
      <c r="GH23" s="458"/>
      <c r="GI23" s="458"/>
      <c r="GJ23" s="458"/>
      <c r="GK23" s="458"/>
      <c r="GL23" s="458"/>
      <c r="GM23" s="458"/>
      <c r="GN23" s="458"/>
      <c r="GO23" s="458"/>
      <c r="GP23" s="458"/>
      <c r="GQ23" s="458"/>
      <c r="GR23" s="458"/>
      <c r="GS23" s="458"/>
      <c r="GT23" s="458"/>
      <c r="GU23" s="458"/>
      <c r="GV23" s="458"/>
      <c r="GW23" s="458"/>
      <c r="GX23" s="458"/>
      <c r="GY23" s="458"/>
      <c r="GZ23" s="458"/>
      <c r="HA23" s="458"/>
      <c r="HB23" s="458"/>
      <c r="HC23" s="458"/>
      <c r="HD23" s="458"/>
      <c r="HE23" s="458"/>
      <c r="HF23" s="458"/>
      <c r="HG23" s="458"/>
      <c r="HH23" s="458"/>
      <c r="HI23" s="458"/>
      <c r="HJ23" s="458"/>
      <c r="HK23" s="458"/>
      <c r="HL23" s="458"/>
      <c r="HM23" s="458"/>
      <c r="HN23" s="458"/>
      <c r="HO23" s="458"/>
      <c r="HP23" s="458"/>
      <c r="HQ23" s="458"/>
      <c r="HR23" s="458"/>
      <c r="HS23" s="458"/>
      <c r="HT23" s="458"/>
      <c r="HU23" s="458"/>
      <c r="HV23" s="458"/>
      <c r="HW23" s="458"/>
      <c r="HX23" s="458"/>
      <c r="HY23" s="458"/>
      <c r="HZ23" s="458"/>
      <c r="IA23" s="458"/>
      <c r="IB23" s="458"/>
      <c r="IC23" s="458"/>
      <c r="ID23" s="458"/>
      <c r="IE23" s="458"/>
      <c r="IF23" s="458"/>
      <c r="IG23" s="458"/>
      <c r="IH23" s="458"/>
      <c r="II23" s="458"/>
      <c r="IJ23" s="458"/>
      <c r="IK23" s="458"/>
      <c r="IL23" s="458"/>
      <c r="IM23" s="458"/>
      <c r="IN23" s="458"/>
      <c r="IO23" s="458"/>
      <c r="IP23" s="458"/>
      <c r="IQ23" s="458"/>
      <c r="IR23" s="458"/>
      <c r="IS23" s="458"/>
      <c r="IT23" s="458"/>
      <c r="IU23" s="458"/>
      <c r="IV23" s="458"/>
    </row>
    <row r="24" spans="1:256" ht="19.5" customHeight="1">
      <c r="A24" s="458"/>
      <c r="B24" s="486"/>
      <c r="C24" s="2475" t="s">
        <v>767</v>
      </c>
      <c r="D24" s="2475"/>
      <c r="E24" s="2475"/>
      <c r="F24" s="2475"/>
      <c r="G24" s="2475"/>
      <c r="H24" s="2475"/>
      <c r="I24" s="2475"/>
      <c r="J24" s="2475"/>
      <c r="K24" s="2475"/>
      <c r="L24" s="2475"/>
      <c r="M24" s="2475"/>
      <c r="N24" s="2475"/>
      <c r="O24" s="2475"/>
      <c r="P24" s="2475"/>
      <c r="Q24" s="2475"/>
      <c r="R24" s="2475"/>
      <c r="S24" s="2475"/>
      <c r="T24" s="2475"/>
      <c r="U24" s="2475"/>
      <c r="V24" s="2475"/>
      <c r="W24" s="2475"/>
      <c r="X24" s="2475"/>
      <c r="Y24" s="2475"/>
      <c r="Z24" s="2475"/>
      <c r="AA24" s="477"/>
      <c r="AB24" s="477"/>
      <c r="AC24" s="477"/>
      <c r="AD24" s="477"/>
      <c r="AE24" s="477"/>
      <c r="AF24" s="477"/>
      <c r="AG24" s="477"/>
      <c r="AH24" s="478"/>
      <c r="AI24" s="458"/>
      <c r="AJ24" s="458"/>
      <c r="AK24" s="458"/>
      <c r="AL24" s="458"/>
      <c r="AM24" s="458"/>
      <c r="AN24" s="458"/>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58"/>
      <c r="BK24" s="458"/>
      <c r="BL24" s="458"/>
      <c r="BM24" s="458"/>
      <c r="BN24" s="458"/>
      <c r="BO24" s="458"/>
      <c r="BP24" s="458"/>
      <c r="BQ24" s="458"/>
      <c r="BR24" s="458"/>
      <c r="BS24" s="458"/>
      <c r="BT24" s="458"/>
      <c r="BU24" s="458"/>
      <c r="BV24" s="458"/>
      <c r="BW24" s="458"/>
      <c r="BX24" s="458"/>
      <c r="BY24" s="458"/>
      <c r="BZ24" s="458"/>
      <c r="CA24" s="458"/>
      <c r="CB24" s="458"/>
      <c r="CC24" s="458"/>
      <c r="CD24" s="458"/>
      <c r="CE24" s="458"/>
      <c r="CF24" s="458"/>
      <c r="CG24" s="458"/>
      <c r="CH24" s="458"/>
      <c r="CI24" s="458"/>
      <c r="CJ24" s="458"/>
      <c r="CK24" s="458"/>
      <c r="CL24" s="458"/>
      <c r="CM24" s="458"/>
      <c r="CN24" s="458"/>
      <c r="CO24" s="458"/>
      <c r="CP24" s="458"/>
      <c r="CQ24" s="458"/>
      <c r="CR24" s="458"/>
      <c r="CS24" s="458"/>
      <c r="CT24" s="458"/>
      <c r="CU24" s="458"/>
      <c r="CV24" s="458"/>
      <c r="CW24" s="458"/>
      <c r="CX24" s="458"/>
      <c r="CY24" s="458"/>
      <c r="CZ24" s="458"/>
      <c r="DA24" s="458"/>
      <c r="DB24" s="458"/>
      <c r="DC24" s="458"/>
      <c r="DD24" s="458"/>
      <c r="DE24" s="458"/>
      <c r="DF24" s="458"/>
      <c r="DG24" s="458"/>
      <c r="DH24" s="458"/>
      <c r="DI24" s="458"/>
      <c r="DJ24" s="458"/>
      <c r="DK24" s="458"/>
      <c r="DL24" s="458"/>
      <c r="DM24" s="458"/>
      <c r="DN24" s="458"/>
      <c r="DO24" s="458"/>
      <c r="DP24" s="458"/>
      <c r="DQ24" s="458"/>
      <c r="DR24" s="458"/>
      <c r="DS24" s="458"/>
      <c r="DT24" s="458"/>
      <c r="DU24" s="458"/>
      <c r="DV24" s="458"/>
      <c r="DW24" s="458"/>
      <c r="DX24" s="458"/>
      <c r="DY24" s="458"/>
      <c r="DZ24" s="458"/>
      <c r="EA24" s="458"/>
      <c r="EB24" s="458"/>
      <c r="EC24" s="458"/>
      <c r="ED24" s="458"/>
      <c r="EE24" s="458"/>
      <c r="EF24" s="458"/>
      <c r="EG24" s="458"/>
      <c r="EH24" s="458"/>
      <c r="EI24" s="458"/>
      <c r="EJ24" s="458"/>
      <c r="EK24" s="458"/>
      <c r="EL24" s="458"/>
      <c r="EM24" s="458"/>
      <c r="EN24" s="458"/>
      <c r="EO24" s="458"/>
      <c r="EP24" s="458"/>
      <c r="EQ24" s="458"/>
      <c r="ER24" s="458"/>
      <c r="ES24" s="458"/>
      <c r="ET24" s="458"/>
      <c r="EU24" s="458"/>
      <c r="EV24" s="458"/>
      <c r="EW24" s="458"/>
      <c r="EX24" s="458"/>
      <c r="EY24" s="458"/>
      <c r="EZ24" s="458"/>
      <c r="FA24" s="458"/>
      <c r="FB24" s="458"/>
      <c r="FC24" s="458"/>
      <c r="FD24" s="458"/>
      <c r="FE24" s="458"/>
      <c r="FF24" s="458"/>
      <c r="FG24" s="458"/>
      <c r="FH24" s="458"/>
      <c r="FI24" s="458"/>
      <c r="FJ24" s="458"/>
      <c r="FK24" s="458"/>
      <c r="FL24" s="458"/>
      <c r="FM24" s="458"/>
      <c r="FN24" s="458"/>
      <c r="FO24" s="458"/>
      <c r="FP24" s="458"/>
      <c r="FQ24" s="458"/>
      <c r="FR24" s="458"/>
      <c r="FS24" s="458"/>
      <c r="FT24" s="458"/>
      <c r="FU24" s="458"/>
      <c r="FV24" s="458"/>
      <c r="FW24" s="458"/>
      <c r="FX24" s="458"/>
      <c r="FY24" s="458"/>
      <c r="FZ24" s="458"/>
      <c r="GA24" s="458"/>
      <c r="GB24" s="458"/>
      <c r="GC24" s="458"/>
      <c r="GD24" s="458"/>
      <c r="GE24" s="458"/>
      <c r="GF24" s="458"/>
      <c r="GG24" s="458"/>
      <c r="GH24" s="458"/>
      <c r="GI24" s="458"/>
      <c r="GJ24" s="458"/>
      <c r="GK24" s="458"/>
      <c r="GL24" s="458"/>
      <c r="GM24" s="458"/>
      <c r="GN24" s="458"/>
      <c r="GO24" s="458"/>
      <c r="GP24" s="458"/>
      <c r="GQ24" s="458"/>
      <c r="GR24" s="458"/>
      <c r="GS24" s="458"/>
      <c r="GT24" s="458"/>
      <c r="GU24" s="458"/>
      <c r="GV24" s="458"/>
      <c r="GW24" s="458"/>
      <c r="GX24" s="458"/>
      <c r="GY24" s="458"/>
      <c r="GZ24" s="458"/>
      <c r="HA24" s="458"/>
      <c r="HB24" s="458"/>
      <c r="HC24" s="458"/>
      <c r="HD24" s="458"/>
      <c r="HE24" s="458"/>
      <c r="HF24" s="458"/>
      <c r="HG24" s="458"/>
      <c r="HH24" s="458"/>
      <c r="HI24" s="458"/>
      <c r="HJ24" s="458"/>
      <c r="HK24" s="458"/>
      <c r="HL24" s="458"/>
      <c r="HM24" s="458"/>
      <c r="HN24" s="458"/>
      <c r="HO24" s="458"/>
      <c r="HP24" s="458"/>
      <c r="HQ24" s="458"/>
      <c r="HR24" s="458"/>
      <c r="HS24" s="458"/>
      <c r="HT24" s="458"/>
      <c r="HU24" s="458"/>
      <c r="HV24" s="458"/>
      <c r="HW24" s="458"/>
      <c r="HX24" s="458"/>
      <c r="HY24" s="458"/>
      <c r="HZ24" s="458"/>
      <c r="IA24" s="458"/>
      <c r="IB24" s="458"/>
      <c r="IC24" s="458"/>
      <c r="ID24" s="458"/>
      <c r="IE24" s="458"/>
      <c r="IF24" s="458"/>
      <c r="IG24" s="458"/>
      <c r="IH24" s="458"/>
      <c r="II24" s="458"/>
      <c r="IJ24" s="458"/>
      <c r="IK24" s="458"/>
      <c r="IL24" s="458"/>
      <c r="IM24" s="458"/>
      <c r="IN24" s="458"/>
      <c r="IO24" s="458"/>
      <c r="IP24" s="458"/>
      <c r="IQ24" s="458"/>
      <c r="IR24" s="458"/>
      <c r="IS24" s="458"/>
      <c r="IT24" s="458"/>
      <c r="IU24" s="458"/>
      <c r="IV24" s="458"/>
    </row>
    <row r="25" spans="1:256" ht="19.5" customHeight="1">
      <c r="A25" s="458"/>
      <c r="B25" s="494"/>
      <c r="C25" s="2476"/>
      <c r="D25" s="2476"/>
      <c r="E25" s="2476"/>
      <c r="F25" s="2476"/>
      <c r="G25" s="2476"/>
      <c r="H25" s="2476"/>
      <c r="I25" s="2476"/>
      <c r="J25" s="2476"/>
      <c r="K25" s="2476"/>
      <c r="L25" s="2476"/>
      <c r="M25" s="2476"/>
      <c r="N25" s="2476"/>
      <c r="O25" s="2476"/>
      <c r="P25" s="2476"/>
      <c r="Q25" s="2476"/>
      <c r="R25" s="2476"/>
      <c r="S25" s="2476"/>
      <c r="T25" s="2476"/>
      <c r="U25" s="2476"/>
      <c r="V25" s="2476"/>
      <c r="W25" s="2476"/>
      <c r="X25" s="2476"/>
      <c r="Y25" s="2476"/>
      <c r="Z25" s="2476"/>
      <c r="AA25" s="494"/>
      <c r="AB25" s="475"/>
      <c r="AC25" s="475"/>
      <c r="AD25" s="475"/>
      <c r="AE25" s="475"/>
      <c r="AF25" s="475"/>
      <c r="AG25" s="475"/>
      <c r="AH25" s="502"/>
      <c r="AI25" s="458"/>
      <c r="AJ25" s="458"/>
      <c r="AK25" s="458"/>
      <c r="AL25" s="458"/>
      <c r="AM25" s="458"/>
      <c r="AN25" s="458"/>
      <c r="AO25" s="458"/>
      <c r="AP25" s="458"/>
      <c r="AQ25" s="458"/>
      <c r="AR25" s="458"/>
      <c r="AS25" s="458"/>
      <c r="AT25" s="458"/>
      <c r="AU25" s="458"/>
      <c r="AV25" s="458"/>
      <c r="AW25" s="458"/>
      <c r="AX25" s="458"/>
      <c r="AY25" s="458"/>
      <c r="AZ25" s="458"/>
      <c r="BA25" s="458"/>
      <c r="BB25" s="458"/>
      <c r="BC25" s="458"/>
      <c r="BD25" s="458"/>
      <c r="BE25" s="458"/>
      <c r="BF25" s="458"/>
      <c r="BG25" s="458"/>
      <c r="BH25" s="458"/>
      <c r="BI25" s="458"/>
      <c r="BJ25" s="458"/>
      <c r="BK25" s="458"/>
      <c r="BL25" s="458"/>
      <c r="BM25" s="458"/>
      <c r="BN25" s="458"/>
      <c r="BO25" s="458"/>
      <c r="BP25" s="458"/>
      <c r="BQ25" s="458"/>
      <c r="BR25" s="458"/>
      <c r="BS25" s="458"/>
      <c r="BT25" s="458"/>
      <c r="BU25" s="458"/>
      <c r="BV25" s="458"/>
      <c r="BW25" s="458"/>
      <c r="BX25" s="458"/>
      <c r="BY25" s="458"/>
      <c r="BZ25" s="458"/>
      <c r="CA25" s="458"/>
      <c r="CB25" s="458"/>
      <c r="CC25" s="458"/>
      <c r="CD25" s="458"/>
      <c r="CE25" s="458"/>
      <c r="CF25" s="458"/>
      <c r="CG25" s="458"/>
      <c r="CH25" s="458"/>
      <c r="CI25" s="458"/>
      <c r="CJ25" s="458"/>
      <c r="CK25" s="458"/>
      <c r="CL25" s="458"/>
      <c r="CM25" s="458"/>
      <c r="CN25" s="458"/>
      <c r="CO25" s="458"/>
      <c r="CP25" s="458"/>
      <c r="CQ25" s="458"/>
      <c r="CR25" s="458"/>
      <c r="CS25" s="458"/>
      <c r="CT25" s="458"/>
      <c r="CU25" s="458"/>
      <c r="CV25" s="458"/>
      <c r="CW25" s="458"/>
      <c r="CX25" s="458"/>
      <c r="CY25" s="458"/>
      <c r="CZ25" s="458"/>
      <c r="DA25" s="458"/>
      <c r="DB25" s="458"/>
      <c r="DC25" s="458"/>
      <c r="DD25" s="458"/>
      <c r="DE25" s="458"/>
      <c r="DF25" s="458"/>
      <c r="DG25" s="458"/>
      <c r="DH25" s="458"/>
      <c r="DI25" s="458"/>
      <c r="DJ25" s="458"/>
      <c r="DK25" s="458"/>
      <c r="DL25" s="458"/>
      <c r="DM25" s="458"/>
      <c r="DN25" s="458"/>
      <c r="DO25" s="458"/>
      <c r="DP25" s="458"/>
      <c r="DQ25" s="458"/>
      <c r="DR25" s="458"/>
      <c r="DS25" s="458"/>
      <c r="DT25" s="458"/>
      <c r="DU25" s="458"/>
      <c r="DV25" s="458"/>
      <c r="DW25" s="458"/>
      <c r="DX25" s="458"/>
      <c r="DY25" s="458"/>
      <c r="DZ25" s="458"/>
      <c r="EA25" s="458"/>
      <c r="EB25" s="458"/>
      <c r="EC25" s="458"/>
      <c r="ED25" s="458"/>
      <c r="EE25" s="458"/>
      <c r="EF25" s="458"/>
      <c r="EG25" s="458"/>
      <c r="EH25" s="458"/>
      <c r="EI25" s="458"/>
      <c r="EJ25" s="458"/>
      <c r="EK25" s="458"/>
      <c r="EL25" s="458"/>
      <c r="EM25" s="458"/>
      <c r="EN25" s="458"/>
      <c r="EO25" s="458"/>
      <c r="EP25" s="458"/>
      <c r="EQ25" s="458"/>
      <c r="ER25" s="458"/>
      <c r="ES25" s="458"/>
      <c r="ET25" s="458"/>
      <c r="EU25" s="458"/>
      <c r="EV25" s="458"/>
      <c r="EW25" s="458"/>
      <c r="EX25" s="458"/>
      <c r="EY25" s="458"/>
      <c r="EZ25" s="458"/>
      <c r="FA25" s="458"/>
      <c r="FB25" s="458"/>
      <c r="FC25" s="458"/>
      <c r="FD25" s="458"/>
      <c r="FE25" s="458"/>
      <c r="FF25" s="458"/>
      <c r="FG25" s="458"/>
      <c r="FH25" s="458"/>
      <c r="FI25" s="458"/>
      <c r="FJ25" s="458"/>
      <c r="FK25" s="458"/>
      <c r="FL25" s="458"/>
      <c r="FM25" s="458"/>
      <c r="FN25" s="458"/>
      <c r="FO25" s="458"/>
      <c r="FP25" s="458"/>
      <c r="FQ25" s="458"/>
      <c r="FR25" s="458"/>
      <c r="FS25" s="458"/>
      <c r="FT25" s="458"/>
      <c r="FU25" s="458"/>
      <c r="FV25" s="458"/>
      <c r="FW25" s="458"/>
      <c r="FX25" s="458"/>
      <c r="FY25" s="458"/>
      <c r="FZ25" s="458"/>
      <c r="GA25" s="458"/>
      <c r="GB25" s="458"/>
      <c r="GC25" s="458"/>
      <c r="GD25" s="458"/>
      <c r="GE25" s="458"/>
      <c r="GF25" s="458"/>
      <c r="GG25" s="458"/>
      <c r="GH25" s="458"/>
      <c r="GI25" s="458"/>
      <c r="GJ25" s="458"/>
      <c r="GK25" s="458"/>
      <c r="GL25" s="458"/>
      <c r="GM25" s="458"/>
      <c r="GN25" s="458"/>
      <c r="GO25" s="458"/>
      <c r="GP25" s="458"/>
      <c r="GQ25" s="458"/>
      <c r="GR25" s="458"/>
      <c r="GS25" s="458"/>
      <c r="GT25" s="458"/>
      <c r="GU25" s="458"/>
      <c r="GV25" s="458"/>
      <c r="GW25" s="458"/>
      <c r="GX25" s="458"/>
      <c r="GY25" s="458"/>
      <c r="GZ25" s="458"/>
      <c r="HA25" s="458"/>
      <c r="HB25" s="458"/>
      <c r="HC25" s="458"/>
      <c r="HD25" s="458"/>
      <c r="HE25" s="458"/>
      <c r="HF25" s="458"/>
      <c r="HG25" s="458"/>
      <c r="HH25" s="458"/>
      <c r="HI25" s="458"/>
      <c r="HJ25" s="458"/>
      <c r="HK25" s="458"/>
      <c r="HL25" s="458"/>
      <c r="HM25" s="458"/>
      <c r="HN25" s="458"/>
      <c r="HO25" s="458"/>
      <c r="HP25" s="458"/>
      <c r="HQ25" s="458"/>
      <c r="HR25" s="458"/>
      <c r="HS25" s="458"/>
      <c r="HT25" s="458"/>
      <c r="HU25" s="458"/>
      <c r="HV25" s="458"/>
      <c r="HW25" s="458"/>
      <c r="HX25" s="458"/>
      <c r="HY25" s="458"/>
      <c r="HZ25" s="458"/>
      <c r="IA25" s="458"/>
      <c r="IB25" s="458"/>
      <c r="IC25" s="458"/>
      <c r="ID25" s="458"/>
      <c r="IE25" s="458"/>
      <c r="IF25" s="458"/>
      <c r="IG25" s="458"/>
      <c r="IH25" s="458"/>
      <c r="II25" s="458"/>
      <c r="IJ25" s="458"/>
      <c r="IK25" s="458"/>
      <c r="IL25" s="458"/>
      <c r="IM25" s="458"/>
      <c r="IN25" s="458"/>
      <c r="IO25" s="458"/>
      <c r="IP25" s="458"/>
      <c r="IQ25" s="458"/>
      <c r="IR25" s="458"/>
      <c r="IS25" s="458"/>
      <c r="IT25" s="458"/>
      <c r="IU25" s="458"/>
      <c r="IV25" s="458"/>
    </row>
    <row r="26" spans="1:256" ht="19.5" customHeight="1">
      <c r="A26" s="458"/>
      <c r="B26" s="494"/>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502"/>
      <c r="AI26" s="458"/>
      <c r="AJ26" s="458"/>
      <c r="AK26" s="458"/>
      <c r="AL26" s="458"/>
      <c r="AM26" s="458"/>
      <c r="AN26" s="458"/>
      <c r="AO26" s="458"/>
      <c r="AP26" s="458"/>
      <c r="AQ26" s="458"/>
      <c r="AR26" s="458"/>
      <c r="AS26" s="458"/>
      <c r="AT26" s="458"/>
      <c r="AU26" s="458"/>
      <c r="AV26" s="458"/>
      <c r="AW26" s="458"/>
      <c r="AX26" s="458"/>
      <c r="AY26" s="458"/>
      <c r="AZ26" s="458"/>
      <c r="BA26" s="458"/>
      <c r="BB26" s="458"/>
      <c r="BC26" s="458"/>
      <c r="BD26" s="458"/>
      <c r="BE26" s="458"/>
      <c r="BF26" s="458"/>
      <c r="BG26" s="458"/>
      <c r="BH26" s="458"/>
      <c r="BI26" s="458"/>
      <c r="BJ26" s="458"/>
      <c r="BK26" s="458"/>
      <c r="BL26" s="458"/>
      <c r="BM26" s="458"/>
      <c r="BN26" s="458"/>
      <c r="BO26" s="458"/>
      <c r="BP26" s="458"/>
      <c r="BQ26" s="458"/>
      <c r="BR26" s="458"/>
      <c r="BS26" s="458"/>
      <c r="BT26" s="458"/>
      <c r="BU26" s="458"/>
      <c r="BV26" s="458"/>
      <c r="BW26" s="458"/>
      <c r="BX26" s="458"/>
      <c r="BY26" s="458"/>
      <c r="BZ26" s="458"/>
      <c r="CA26" s="458"/>
      <c r="CB26" s="458"/>
      <c r="CC26" s="458"/>
      <c r="CD26" s="458"/>
      <c r="CE26" s="458"/>
      <c r="CF26" s="458"/>
      <c r="CG26" s="458"/>
      <c r="CH26" s="458"/>
      <c r="CI26" s="458"/>
      <c r="CJ26" s="458"/>
      <c r="CK26" s="458"/>
      <c r="CL26" s="458"/>
      <c r="CM26" s="458"/>
      <c r="CN26" s="458"/>
      <c r="CO26" s="458"/>
      <c r="CP26" s="458"/>
      <c r="CQ26" s="458"/>
      <c r="CR26" s="458"/>
      <c r="CS26" s="458"/>
      <c r="CT26" s="458"/>
      <c r="CU26" s="458"/>
      <c r="CV26" s="458"/>
      <c r="CW26" s="458"/>
      <c r="CX26" s="458"/>
      <c r="CY26" s="458"/>
      <c r="CZ26" s="458"/>
      <c r="DA26" s="458"/>
      <c r="DB26" s="458"/>
      <c r="DC26" s="458"/>
      <c r="DD26" s="458"/>
      <c r="DE26" s="458"/>
      <c r="DF26" s="458"/>
      <c r="DG26" s="458"/>
      <c r="DH26" s="458"/>
      <c r="DI26" s="458"/>
      <c r="DJ26" s="458"/>
      <c r="DK26" s="458"/>
      <c r="DL26" s="458"/>
      <c r="DM26" s="458"/>
      <c r="DN26" s="458"/>
      <c r="DO26" s="458"/>
      <c r="DP26" s="458"/>
      <c r="DQ26" s="458"/>
      <c r="DR26" s="458"/>
      <c r="DS26" s="458"/>
      <c r="DT26" s="458"/>
      <c r="DU26" s="458"/>
      <c r="DV26" s="458"/>
      <c r="DW26" s="458"/>
      <c r="DX26" s="458"/>
      <c r="DY26" s="458"/>
      <c r="DZ26" s="458"/>
      <c r="EA26" s="458"/>
      <c r="EB26" s="458"/>
      <c r="EC26" s="458"/>
      <c r="ED26" s="458"/>
      <c r="EE26" s="458"/>
      <c r="EF26" s="458"/>
      <c r="EG26" s="458"/>
      <c r="EH26" s="458"/>
      <c r="EI26" s="458"/>
      <c r="EJ26" s="458"/>
      <c r="EK26" s="458"/>
      <c r="EL26" s="458"/>
      <c r="EM26" s="458"/>
      <c r="EN26" s="458"/>
      <c r="EO26" s="458"/>
      <c r="EP26" s="458"/>
      <c r="EQ26" s="458"/>
      <c r="ER26" s="458"/>
      <c r="ES26" s="458"/>
      <c r="ET26" s="458"/>
      <c r="EU26" s="458"/>
      <c r="EV26" s="458"/>
      <c r="EW26" s="458"/>
      <c r="EX26" s="458"/>
      <c r="EY26" s="458"/>
      <c r="EZ26" s="458"/>
      <c r="FA26" s="458"/>
      <c r="FB26" s="458"/>
      <c r="FC26" s="458"/>
      <c r="FD26" s="458"/>
      <c r="FE26" s="458"/>
      <c r="FF26" s="458"/>
      <c r="FG26" s="458"/>
      <c r="FH26" s="458"/>
      <c r="FI26" s="458"/>
      <c r="FJ26" s="458"/>
      <c r="FK26" s="458"/>
      <c r="FL26" s="458"/>
      <c r="FM26" s="458"/>
      <c r="FN26" s="458"/>
      <c r="FO26" s="458"/>
      <c r="FP26" s="458"/>
      <c r="FQ26" s="458"/>
      <c r="FR26" s="458"/>
      <c r="FS26" s="458"/>
      <c r="FT26" s="458"/>
      <c r="FU26" s="458"/>
      <c r="FV26" s="458"/>
      <c r="FW26" s="458"/>
      <c r="FX26" s="458"/>
      <c r="FY26" s="458"/>
      <c r="FZ26" s="458"/>
      <c r="GA26" s="458"/>
      <c r="GB26" s="458"/>
      <c r="GC26" s="458"/>
      <c r="GD26" s="458"/>
      <c r="GE26" s="458"/>
      <c r="GF26" s="458"/>
      <c r="GG26" s="458"/>
      <c r="GH26" s="458"/>
      <c r="GI26" s="458"/>
      <c r="GJ26" s="458"/>
      <c r="GK26" s="458"/>
      <c r="GL26" s="458"/>
      <c r="GM26" s="458"/>
      <c r="GN26" s="458"/>
      <c r="GO26" s="458"/>
      <c r="GP26" s="458"/>
      <c r="GQ26" s="458"/>
      <c r="GR26" s="458"/>
      <c r="GS26" s="458"/>
      <c r="GT26" s="458"/>
      <c r="GU26" s="458"/>
      <c r="GV26" s="458"/>
      <c r="GW26" s="458"/>
      <c r="GX26" s="458"/>
      <c r="GY26" s="458"/>
      <c r="GZ26" s="458"/>
      <c r="HA26" s="458"/>
      <c r="HB26" s="458"/>
      <c r="HC26" s="458"/>
      <c r="HD26" s="458"/>
      <c r="HE26" s="458"/>
      <c r="HF26" s="458"/>
      <c r="HG26" s="458"/>
      <c r="HH26" s="458"/>
      <c r="HI26" s="458"/>
      <c r="HJ26" s="458"/>
      <c r="HK26" s="458"/>
      <c r="HL26" s="458"/>
      <c r="HM26" s="458"/>
      <c r="HN26" s="458"/>
      <c r="HO26" s="458"/>
      <c r="HP26" s="458"/>
      <c r="HQ26" s="458"/>
      <c r="HR26" s="458"/>
      <c r="HS26" s="458"/>
      <c r="HT26" s="458"/>
      <c r="HU26" s="458"/>
      <c r="HV26" s="458"/>
      <c r="HW26" s="458"/>
      <c r="HX26" s="458"/>
      <c r="HY26" s="458"/>
      <c r="HZ26" s="458"/>
      <c r="IA26" s="458"/>
      <c r="IB26" s="458"/>
      <c r="IC26" s="458"/>
      <c r="ID26" s="458"/>
      <c r="IE26" s="458"/>
      <c r="IF26" s="458"/>
      <c r="IG26" s="458"/>
      <c r="IH26" s="458"/>
      <c r="II26" s="458"/>
      <c r="IJ26" s="458"/>
      <c r="IK26" s="458"/>
      <c r="IL26" s="458"/>
      <c r="IM26" s="458"/>
      <c r="IN26" s="458"/>
      <c r="IO26" s="458"/>
      <c r="IP26" s="458"/>
      <c r="IQ26" s="458"/>
      <c r="IR26" s="458"/>
      <c r="IS26" s="458"/>
      <c r="IT26" s="458"/>
      <c r="IU26" s="458"/>
      <c r="IV26" s="458"/>
    </row>
    <row r="27" spans="1:256" ht="19.5" customHeight="1">
      <c r="A27" s="458"/>
      <c r="B27" s="486"/>
      <c r="C27" s="2462" t="s">
        <v>768</v>
      </c>
      <c r="D27" s="2462"/>
      <c r="E27" s="2462"/>
      <c r="F27" s="2462"/>
      <c r="G27" s="2462"/>
      <c r="H27" s="2462"/>
      <c r="I27" s="2462"/>
      <c r="J27" s="2462"/>
      <c r="K27" s="2472"/>
      <c r="L27" s="2472"/>
      <c r="M27" s="2472"/>
      <c r="N27" s="2472"/>
      <c r="O27" s="2472"/>
      <c r="P27" s="2472"/>
      <c r="Q27" s="2472"/>
      <c r="R27" s="2472" t="s">
        <v>212</v>
      </c>
      <c r="S27" s="2472"/>
      <c r="T27" s="2472"/>
      <c r="U27" s="2472"/>
      <c r="V27" s="2472"/>
      <c r="W27" s="2472"/>
      <c r="X27" s="2472"/>
      <c r="Y27" s="2472"/>
      <c r="Z27" s="2472" t="s">
        <v>769</v>
      </c>
      <c r="AA27" s="2472"/>
      <c r="AB27" s="2472"/>
      <c r="AC27" s="2472"/>
      <c r="AD27" s="2472"/>
      <c r="AE27" s="2472"/>
      <c r="AF27" s="2472"/>
      <c r="AG27" s="2477" t="s">
        <v>744</v>
      </c>
      <c r="AH27" s="47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8"/>
      <c r="BW27" s="458"/>
      <c r="BX27" s="458"/>
      <c r="BY27" s="458"/>
      <c r="BZ27" s="458"/>
      <c r="CA27" s="458"/>
      <c r="CB27" s="458"/>
      <c r="CC27" s="458"/>
      <c r="CD27" s="458"/>
      <c r="CE27" s="458"/>
      <c r="CF27" s="458"/>
      <c r="CG27" s="458"/>
      <c r="CH27" s="458"/>
      <c r="CI27" s="458"/>
      <c r="CJ27" s="458"/>
      <c r="CK27" s="458"/>
      <c r="CL27" s="458"/>
      <c r="CM27" s="458"/>
      <c r="CN27" s="458"/>
      <c r="CO27" s="458"/>
      <c r="CP27" s="458"/>
      <c r="CQ27" s="458"/>
      <c r="CR27" s="458"/>
      <c r="CS27" s="458"/>
      <c r="CT27" s="458"/>
      <c r="CU27" s="458"/>
      <c r="CV27" s="458"/>
      <c r="CW27" s="458"/>
      <c r="CX27" s="458"/>
      <c r="CY27" s="458"/>
      <c r="CZ27" s="458"/>
      <c r="DA27" s="458"/>
      <c r="DB27" s="458"/>
      <c r="DC27" s="458"/>
      <c r="DD27" s="458"/>
      <c r="DE27" s="458"/>
      <c r="DF27" s="458"/>
      <c r="DG27" s="458"/>
      <c r="DH27" s="458"/>
      <c r="DI27" s="458"/>
      <c r="DJ27" s="458"/>
      <c r="DK27" s="458"/>
      <c r="DL27" s="458"/>
      <c r="DM27" s="458"/>
      <c r="DN27" s="458"/>
      <c r="DO27" s="458"/>
      <c r="DP27" s="458"/>
      <c r="DQ27" s="458"/>
      <c r="DR27" s="458"/>
      <c r="DS27" s="458"/>
      <c r="DT27" s="458"/>
      <c r="DU27" s="458"/>
      <c r="DV27" s="458"/>
      <c r="DW27" s="458"/>
      <c r="DX27" s="458"/>
      <c r="DY27" s="458"/>
      <c r="DZ27" s="458"/>
      <c r="EA27" s="458"/>
      <c r="EB27" s="458"/>
      <c r="EC27" s="458"/>
      <c r="ED27" s="458"/>
      <c r="EE27" s="458"/>
      <c r="EF27" s="458"/>
      <c r="EG27" s="458"/>
      <c r="EH27" s="458"/>
      <c r="EI27" s="458"/>
      <c r="EJ27" s="458"/>
      <c r="EK27" s="458"/>
      <c r="EL27" s="458"/>
      <c r="EM27" s="458"/>
      <c r="EN27" s="458"/>
      <c r="EO27" s="458"/>
      <c r="EP27" s="458"/>
      <c r="EQ27" s="458"/>
      <c r="ER27" s="458"/>
      <c r="ES27" s="458"/>
      <c r="ET27" s="458"/>
      <c r="EU27" s="458"/>
      <c r="EV27" s="458"/>
      <c r="EW27" s="458"/>
      <c r="EX27" s="458"/>
      <c r="EY27" s="458"/>
      <c r="EZ27" s="458"/>
      <c r="FA27" s="458"/>
      <c r="FB27" s="458"/>
      <c r="FC27" s="458"/>
      <c r="FD27" s="458"/>
      <c r="FE27" s="458"/>
      <c r="FF27" s="458"/>
      <c r="FG27" s="458"/>
      <c r="FH27" s="458"/>
      <c r="FI27" s="458"/>
      <c r="FJ27" s="458"/>
      <c r="FK27" s="458"/>
      <c r="FL27" s="458"/>
      <c r="FM27" s="458"/>
      <c r="FN27" s="458"/>
      <c r="FO27" s="458"/>
      <c r="FP27" s="458"/>
      <c r="FQ27" s="458"/>
      <c r="FR27" s="458"/>
      <c r="FS27" s="458"/>
      <c r="FT27" s="458"/>
      <c r="FU27" s="458"/>
      <c r="FV27" s="458"/>
      <c r="FW27" s="458"/>
      <c r="FX27" s="458"/>
      <c r="FY27" s="458"/>
      <c r="FZ27" s="458"/>
      <c r="GA27" s="458"/>
      <c r="GB27" s="458"/>
      <c r="GC27" s="458"/>
      <c r="GD27" s="458"/>
      <c r="GE27" s="458"/>
      <c r="GF27" s="458"/>
      <c r="GG27" s="458"/>
      <c r="GH27" s="458"/>
      <c r="GI27" s="458"/>
      <c r="GJ27" s="458"/>
      <c r="GK27" s="458"/>
      <c r="GL27" s="458"/>
      <c r="GM27" s="458"/>
      <c r="GN27" s="458"/>
      <c r="GO27" s="458"/>
      <c r="GP27" s="458"/>
      <c r="GQ27" s="458"/>
      <c r="GR27" s="458"/>
      <c r="GS27" s="458"/>
      <c r="GT27" s="458"/>
      <c r="GU27" s="458"/>
      <c r="GV27" s="458"/>
      <c r="GW27" s="458"/>
      <c r="GX27" s="458"/>
      <c r="GY27" s="458"/>
      <c r="GZ27" s="458"/>
      <c r="HA27" s="458"/>
      <c r="HB27" s="458"/>
      <c r="HC27" s="458"/>
      <c r="HD27" s="458"/>
      <c r="HE27" s="458"/>
      <c r="HF27" s="458"/>
      <c r="HG27" s="458"/>
      <c r="HH27" s="458"/>
      <c r="HI27" s="458"/>
      <c r="HJ27" s="458"/>
      <c r="HK27" s="458"/>
      <c r="HL27" s="458"/>
      <c r="HM27" s="458"/>
      <c r="HN27" s="458"/>
      <c r="HO27" s="458"/>
      <c r="HP27" s="458"/>
      <c r="HQ27" s="458"/>
      <c r="HR27" s="458"/>
      <c r="HS27" s="458"/>
      <c r="HT27" s="458"/>
      <c r="HU27" s="458"/>
      <c r="HV27" s="458"/>
      <c r="HW27" s="458"/>
      <c r="HX27" s="458"/>
      <c r="HY27" s="458"/>
      <c r="HZ27" s="458"/>
      <c r="IA27" s="458"/>
      <c r="IB27" s="458"/>
      <c r="IC27" s="458"/>
      <c r="ID27" s="458"/>
      <c r="IE27" s="458"/>
      <c r="IF27" s="458"/>
      <c r="IG27" s="458"/>
      <c r="IH27" s="458"/>
      <c r="II27" s="458"/>
      <c r="IJ27" s="458"/>
      <c r="IK27" s="458"/>
      <c r="IL27" s="458"/>
      <c r="IM27" s="458"/>
      <c r="IN27" s="458"/>
      <c r="IO27" s="458"/>
      <c r="IP27" s="458"/>
      <c r="IQ27" s="458"/>
      <c r="IR27" s="458"/>
      <c r="IS27" s="458"/>
      <c r="IT27" s="458"/>
      <c r="IU27" s="458"/>
      <c r="IV27" s="458"/>
    </row>
    <row r="28" spans="1:256" ht="19.5" customHeight="1">
      <c r="A28" s="458"/>
      <c r="B28" s="486"/>
      <c r="C28" s="2462"/>
      <c r="D28" s="2462"/>
      <c r="E28" s="2462"/>
      <c r="F28" s="2462"/>
      <c r="G28" s="2462"/>
      <c r="H28" s="2462"/>
      <c r="I28" s="2462"/>
      <c r="J28" s="2462"/>
      <c r="K28" s="2473"/>
      <c r="L28" s="2473"/>
      <c r="M28" s="2473"/>
      <c r="N28" s="2473"/>
      <c r="O28" s="2473"/>
      <c r="P28" s="2473"/>
      <c r="Q28" s="2473"/>
      <c r="R28" s="2473"/>
      <c r="S28" s="2473"/>
      <c r="T28" s="2473"/>
      <c r="U28" s="2473"/>
      <c r="V28" s="2473"/>
      <c r="W28" s="2473"/>
      <c r="X28" s="2473"/>
      <c r="Y28" s="2473"/>
      <c r="Z28" s="2473"/>
      <c r="AA28" s="2473"/>
      <c r="AB28" s="2473"/>
      <c r="AC28" s="2473"/>
      <c r="AD28" s="2473"/>
      <c r="AE28" s="2473"/>
      <c r="AF28" s="2473"/>
      <c r="AG28" s="2478"/>
      <c r="AH28" s="478"/>
      <c r="AI28" s="458"/>
      <c r="AJ28" s="458"/>
      <c r="AK28" s="458"/>
      <c r="AL28" s="458"/>
      <c r="AM28" s="458"/>
      <c r="AN28" s="458"/>
      <c r="AO28" s="458"/>
      <c r="AP28" s="458"/>
      <c r="AQ28" s="458"/>
      <c r="AR28" s="458"/>
      <c r="AS28" s="458"/>
      <c r="AT28" s="458"/>
      <c r="AU28" s="458"/>
      <c r="AV28" s="458"/>
      <c r="AW28" s="458"/>
      <c r="AX28" s="458"/>
      <c r="AY28" s="458"/>
      <c r="AZ28" s="458"/>
      <c r="BA28" s="458"/>
      <c r="BB28" s="458"/>
      <c r="BC28" s="458"/>
      <c r="BD28" s="458"/>
      <c r="BE28" s="458"/>
      <c r="BF28" s="458"/>
      <c r="BG28" s="458"/>
      <c r="BH28" s="458"/>
      <c r="BI28" s="458"/>
      <c r="BJ28" s="458"/>
      <c r="BK28" s="458"/>
      <c r="BL28" s="458"/>
      <c r="BM28" s="458"/>
      <c r="BN28" s="458"/>
      <c r="BO28" s="458"/>
      <c r="BP28" s="458"/>
      <c r="BQ28" s="458"/>
      <c r="BR28" s="458"/>
      <c r="BS28" s="458"/>
      <c r="BT28" s="458"/>
      <c r="BU28" s="458"/>
      <c r="BV28" s="458"/>
      <c r="BW28" s="458"/>
      <c r="BX28" s="458"/>
      <c r="BY28" s="458"/>
      <c r="BZ28" s="458"/>
      <c r="CA28" s="458"/>
      <c r="CB28" s="458"/>
      <c r="CC28" s="458"/>
      <c r="CD28" s="458"/>
      <c r="CE28" s="458"/>
      <c r="CF28" s="458"/>
      <c r="CG28" s="458"/>
      <c r="CH28" s="458"/>
      <c r="CI28" s="458"/>
      <c r="CJ28" s="458"/>
      <c r="CK28" s="458"/>
      <c r="CL28" s="458"/>
      <c r="CM28" s="458"/>
      <c r="CN28" s="458"/>
      <c r="CO28" s="458"/>
      <c r="CP28" s="458"/>
      <c r="CQ28" s="458"/>
      <c r="CR28" s="458"/>
      <c r="CS28" s="458"/>
      <c r="CT28" s="458"/>
      <c r="CU28" s="458"/>
      <c r="CV28" s="458"/>
      <c r="CW28" s="458"/>
      <c r="CX28" s="458"/>
      <c r="CY28" s="458"/>
      <c r="CZ28" s="458"/>
      <c r="DA28" s="458"/>
      <c r="DB28" s="458"/>
      <c r="DC28" s="458"/>
      <c r="DD28" s="458"/>
      <c r="DE28" s="458"/>
      <c r="DF28" s="458"/>
      <c r="DG28" s="458"/>
      <c r="DH28" s="458"/>
      <c r="DI28" s="458"/>
      <c r="DJ28" s="458"/>
      <c r="DK28" s="458"/>
      <c r="DL28" s="458"/>
      <c r="DM28" s="458"/>
      <c r="DN28" s="458"/>
      <c r="DO28" s="458"/>
      <c r="DP28" s="458"/>
      <c r="DQ28" s="458"/>
      <c r="DR28" s="458"/>
      <c r="DS28" s="458"/>
      <c r="DT28" s="458"/>
      <c r="DU28" s="458"/>
      <c r="DV28" s="458"/>
      <c r="DW28" s="458"/>
      <c r="DX28" s="458"/>
      <c r="DY28" s="458"/>
      <c r="DZ28" s="458"/>
      <c r="EA28" s="458"/>
      <c r="EB28" s="458"/>
      <c r="EC28" s="458"/>
      <c r="ED28" s="458"/>
      <c r="EE28" s="458"/>
      <c r="EF28" s="458"/>
      <c r="EG28" s="458"/>
      <c r="EH28" s="458"/>
      <c r="EI28" s="458"/>
      <c r="EJ28" s="458"/>
      <c r="EK28" s="458"/>
      <c r="EL28" s="458"/>
      <c r="EM28" s="458"/>
      <c r="EN28" s="458"/>
      <c r="EO28" s="458"/>
      <c r="EP28" s="458"/>
      <c r="EQ28" s="458"/>
      <c r="ER28" s="458"/>
      <c r="ES28" s="458"/>
      <c r="ET28" s="458"/>
      <c r="EU28" s="458"/>
      <c r="EV28" s="458"/>
      <c r="EW28" s="458"/>
      <c r="EX28" s="458"/>
      <c r="EY28" s="458"/>
      <c r="EZ28" s="458"/>
      <c r="FA28" s="458"/>
      <c r="FB28" s="458"/>
      <c r="FC28" s="458"/>
      <c r="FD28" s="458"/>
      <c r="FE28" s="458"/>
      <c r="FF28" s="458"/>
      <c r="FG28" s="458"/>
      <c r="FH28" s="458"/>
      <c r="FI28" s="458"/>
      <c r="FJ28" s="458"/>
      <c r="FK28" s="458"/>
      <c r="FL28" s="458"/>
      <c r="FM28" s="458"/>
      <c r="FN28" s="458"/>
      <c r="FO28" s="458"/>
      <c r="FP28" s="458"/>
      <c r="FQ28" s="458"/>
      <c r="FR28" s="458"/>
      <c r="FS28" s="458"/>
      <c r="FT28" s="458"/>
      <c r="FU28" s="458"/>
      <c r="FV28" s="458"/>
      <c r="FW28" s="458"/>
      <c r="FX28" s="458"/>
      <c r="FY28" s="458"/>
      <c r="FZ28" s="458"/>
      <c r="GA28" s="458"/>
      <c r="GB28" s="458"/>
      <c r="GC28" s="458"/>
      <c r="GD28" s="458"/>
      <c r="GE28" s="458"/>
      <c r="GF28" s="458"/>
      <c r="GG28" s="458"/>
      <c r="GH28" s="458"/>
      <c r="GI28" s="458"/>
      <c r="GJ28" s="458"/>
      <c r="GK28" s="458"/>
      <c r="GL28" s="458"/>
      <c r="GM28" s="458"/>
      <c r="GN28" s="458"/>
      <c r="GO28" s="458"/>
      <c r="GP28" s="458"/>
      <c r="GQ28" s="458"/>
      <c r="GR28" s="458"/>
      <c r="GS28" s="458"/>
      <c r="GT28" s="458"/>
      <c r="GU28" s="458"/>
      <c r="GV28" s="458"/>
      <c r="GW28" s="458"/>
      <c r="GX28" s="458"/>
      <c r="GY28" s="458"/>
      <c r="GZ28" s="458"/>
      <c r="HA28" s="458"/>
      <c r="HB28" s="458"/>
      <c r="HC28" s="458"/>
      <c r="HD28" s="458"/>
      <c r="HE28" s="458"/>
      <c r="HF28" s="458"/>
      <c r="HG28" s="458"/>
      <c r="HH28" s="458"/>
      <c r="HI28" s="458"/>
      <c r="HJ28" s="458"/>
      <c r="HK28" s="458"/>
      <c r="HL28" s="458"/>
      <c r="HM28" s="458"/>
      <c r="HN28" s="458"/>
      <c r="HO28" s="458"/>
      <c r="HP28" s="458"/>
      <c r="HQ28" s="458"/>
      <c r="HR28" s="458"/>
      <c r="HS28" s="458"/>
      <c r="HT28" s="458"/>
      <c r="HU28" s="458"/>
      <c r="HV28" s="458"/>
      <c r="HW28" s="458"/>
      <c r="HX28" s="458"/>
      <c r="HY28" s="458"/>
      <c r="HZ28" s="458"/>
      <c r="IA28" s="458"/>
      <c r="IB28" s="458"/>
      <c r="IC28" s="458"/>
      <c r="ID28" s="458"/>
      <c r="IE28" s="458"/>
      <c r="IF28" s="458"/>
      <c r="IG28" s="458"/>
      <c r="IH28" s="458"/>
      <c r="II28" s="458"/>
      <c r="IJ28" s="458"/>
      <c r="IK28" s="458"/>
      <c r="IL28" s="458"/>
      <c r="IM28" s="458"/>
      <c r="IN28" s="458"/>
      <c r="IO28" s="458"/>
      <c r="IP28" s="458"/>
      <c r="IQ28" s="458"/>
      <c r="IR28" s="458"/>
      <c r="IS28" s="458"/>
      <c r="IT28" s="458"/>
      <c r="IU28" s="458"/>
      <c r="IV28" s="458"/>
    </row>
    <row r="29" spans="1:256" ht="19.5" customHeight="1">
      <c r="A29" s="458"/>
      <c r="B29" s="480"/>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2"/>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8"/>
      <c r="DL29" s="458"/>
      <c r="DM29" s="458"/>
      <c r="DN29" s="458"/>
      <c r="DO29" s="458"/>
      <c r="DP29" s="458"/>
      <c r="DQ29" s="458"/>
      <c r="DR29" s="458"/>
      <c r="DS29" s="458"/>
      <c r="DT29" s="458"/>
      <c r="DU29" s="458"/>
      <c r="DV29" s="458"/>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458"/>
      <c r="FS29" s="458"/>
      <c r="FT29" s="458"/>
      <c r="FU29" s="458"/>
      <c r="FV29" s="458"/>
      <c r="FW29" s="458"/>
      <c r="FX29" s="458"/>
      <c r="FY29" s="458"/>
      <c r="FZ29" s="458"/>
      <c r="GA29" s="458"/>
      <c r="GB29" s="458"/>
      <c r="GC29" s="458"/>
      <c r="GD29" s="458"/>
      <c r="GE29" s="458"/>
      <c r="GF29" s="458"/>
      <c r="GG29" s="458"/>
      <c r="GH29" s="458"/>
      <c r="GI29" s="458"/>
      <c r="GJ29" s="458"/>
      <c r="GK29" s="458"/>
      <c r="GL29" s="458"/>
      <c r="GM29" s="458"/>
      <c r="GN29" s="458"/>
      <c r="GO29" s="458"/>
      <c r="GP29" s="458"/>
      <c r="GQ29" s="458"/>
      <c r="GR29" s="458"/>
      <c r="GS29" s="458"/>
      <c r="GT29" s="458"/>
      <c r="GU29" s="458"/>
      <c r="GV29" s="458"/>
      <c r="GW29" s="458"/>
      <c r="GX29" s="458"/>
      <c r="GY29" s="458"/>
      <c r="GZ29" s="458"/>
      <c r="HA29" s="458"/>
      <c r="HB29" s="458"/>
      <c r="HC29" s="458"/>
      <c r="HD29" s="458"/>
      <c r="HE29" s="458"/>
      <c r="HF29" s="458"/>
      <c r="HG29" s="458"/>
      <c r="HH29" s="458"/>
      <c r="HI29" s="458"/>
      <c r="HJ29" s="458"/>
      <c r="HK29" s="458"/>
      <c r="HL29" s="458"/>
      <c r="HM29" s="458"/>
      <c r="HN29" s="458"/>
      <c r="HO29" s="458"/>
      <c r="HP29" s="458"/>
      <c r="HQ29" s="458"/>
      <c r="HR29" s="458"/>
      <c r="HS29" s="458"/>
      <c r="HT29" s="458"/>
      <c r="HU29" s="458"/>
      <c r="HV29" s="458"/>
      <c r="HW29" s="458"/>
      <c r="HX29" s="458"/>
      <c r="HY29" s="458"/>
      <c r="HZ29" s="458"/>
      <c r="IA29" s="458"/>
      <c r="IB29" s="458"/>
      <c r="IC29" s="458"/>
      <c r="ID29" s="458"/>
      <c r="IE29" s="458"/>
      <c r="IF29" s="458"/>
      <c r="IG29" s="458"/>
      <c r="IH29" s="458"/>
      <c r="II29" s="458"/>
      <c r="IJ29" s="458"/>
      <c r="IK29" s="458"/>
      <c r="IL29" s="458"/>
      <c r="IM29" s="458"/>
      <c r="IN29" s="458"/>
      <c r="IO29" s="458"/>
      <c r="IP29" s="458"/>
      <c r="IQ29" s="458"/>
      <c r="IR29" s="458"/>
      <c r="IS29" s="458"/>
      <c r="IT29" s="458"/>
      <c r="IU29" s="458"/>
      <c r="IV29" s="458"/>
    </row>
    <row r="30" spans="1:256" ht="19.5" customHeight="1">
      <c r="A30" s="458"/>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c r="CP30" s="458"/>
      <c r="CQ30" s="458"/>
      <c r="CR30" s="458"/>
      <c r="CS30" s="458"/>
      <c r="CT30" s="458"/>
      <c r="CU30" s="458"/>
      <c r="CV30" s="458"/>
      <c r="CW30" s="458"/>
      <c r="CX30" s="458"/>
      <c r="CY30" s="458"/>
      <c r="CZ30" s="458"/>
      <c r="DA30" s="458"/>
      <c r="DB30" s="458"/>
      <c r="DC30" s="458"/>
      <c r="DD30" s="458"/>
      <c r="DE30" s="458"/>
      <c r="DF30" s="458"/>
      <c r="DG30" s="458"/>
      <c r="DH30" s="458"/>
      <c r="DI30" s="458"/>
      <c r="DJ30" s="458"/>
      <c r="DK30" s="458"/>
      <c r="DL30" s="458"/>
      <c r="DM30" s="458"/>
      <c r="DN30" s="458"/>
      <c r="DO30" s="458"/>
      <c r="DP30" s="458"/>
      <c r="DQ30" s="458"/>
      <c r="DR30" s="458"/>
      <c r="DS30" s="458"/>
      <c r="DT30" s="458"/>
      <c r="DU30" s="458"/>
      <c r="DV30" s="458"/>
      <c r="DW30" s="458"/>
      <c r="DX30" s="458"/>
      <c r="DY30" s="458"/>
      <c r="DZ30" s="458"/>
      <c r="EA30" s="458"/>
      <c r="EB30" s="458"/>
      <c r="EC30" s="458"/>
      <c r="ED30" s="458"/>
      <c r="EE30" s="458"/>
      <c r="EF30" s="458"/>
      <c r="EG30" s="458"/>
      <c r="EH30" s="458"/>
      <c r="EI30" s="458"/>
      <c r="EJ30" s="458"/>
      <c r="EK30" s="458"/>
      <c r="EL30" s="458"/>
      <c r="EM30" s="458"/>
      <c r="EN30" s="458"/>
      <c r="EO30" s="458"/>
      <c r="EP30" s="458"/>
      <c r="EQ30" s="458"/>
      <c r="ER30" s="458"/>
      <c r="ES30" s="458"/>
      <c r="ET30" s="458"/>
      <c r="EU30" s="458"/>
      <c r="EV30" s="458"/>
      <c r="EW30" s="458"/>
      <c r="EX30" s="458"/>
      <c r="EY30" s="458"/>
      <c r="EZ30" s="458"/>
      <c r="FA30" s="458"/>
      <c r="FB30" s="458"/>
      <c r="FC30" s="458"/>
      <c r="FD30" s="458"/>
      <c r="FE30" s="458"/>
      <c r="FF30" s="458"/>
      <c r="FG30" s="458"/>
      <c r="FH30" s="458"/>
      <c r="FI30" s="458"/>
      <c r="FJ30" s="458"/>
      <c r="FK30" s="458"/>
      <c r="FL30" s="458"/>
      <c r="FM30" s="458"/>
      <c r="FN30" s="458"/>
      <c r="FO30" s="458"/>
      <c r="FP30" s="458"/>
      <c r="FQ30" s="458"/>
      <c r="FR30" s="458"/>
      <c r="FS30" s="458"/>
      <c r="FT30" s="458"/>
      <c r="FU30" s="458"/>
      <c r="FV30" s="458"/>
      <c r="FW30" s="458"/>
      <c r="FX30" s="458"/>
      <c r="FY30" s="458"/>
      <c r="FZ30" s="458"/>
      <c r="GA30" s="458"/>
      <c r="GB30" s="458"/>
      <c r="GC30" s="458"/>
      <c r="GD30" s="458"/>
      <c r="GE30" s="458"/>
      <c r="GF30" s="458"/>
      <c r="GG30" s="458"/>
      <c r="GH30" s="458"/>
      <c r="GI30" s="458"/>
      <c r="GJ30" s="458"/>
      <c r="GK30" s="458"/>
      <c r="GL30" s="458"/>
      <c r="GM30" s="458"/>
      <c r="GN30" s="458"/>
      <c r="GO30" s="458"/>
      <c r="GP30" s="458"/>
      <c r="GQ30" s="458"/>
      <c r="GR30" s="458"/>
      <c r="GS30" s="458"/>
      <c r="GT30" s="458"/>
      <c r="GU30" s="458"/>
      <c r="GV30" s="458"/>
      <c r="GW30" s="458"/>
      <c r="GX30" s="458"/>
      <c r="GY30" s="458"/>
      <c r="GZ30" s="458"/>
      <c r="HA30" s="458"/>
      <c r="HB30" s="458"/>
      <c r="HC30" s="458"/>
      <c r="HD30" s="458"/>
      <c r="HE30" s="458"/>
      <c r="HF30" s="458"/>
      <c r="HG30" s="458"/>
      <c r="HH30" s="458"/>
      <c r="HI30" s="458"/>
      <c r="HJ30" s="458"/>
      <c r="HK30" s="458"/>
      <c r="HL30" s="458"/>
      <c r="HM30" s="458"/>
      <c r="HN30" s="458"/>
      <c r="HO30" s="458"/>
      <c r="HP30" s="458"/>
      <c r="HQ30" s="458"/>
      <c r="HR30" s="458"/>
      <c r="HS30" s="458"/>
      <c r="HT30" s="458"/>
      <c r="HU30" s="458"/>
      <c r="HV30" s="458"/>
      <c r="HW30" s="458"/>
      <c r="HX30" s="458"/>
      <c r="HY30" s="458"/>
      <c r="HZ30" s="458"/>
      <c r="IA30" s="458"/>
      <c r="IB30" s="458"/>
      <c r="IC30" s="458"/>
      <c r="ID30" s="458"/>
      <c r="IE30" s="458"/>
      <c r="IF30" s="458"/>
      <c r="IG30" s="458"/>
      <c r="IH30" s="458"/>
      <c r="II30" s="458"/>
      <c r="IJ30" s="458"/>
      <c r="IK30" s="458"/>
      <c r="IL30" s="458"/>
      <c r="IM30" s="458"/>
      <c r="IN30" s="458"/>
      <c r="IO30" s="458"/>
      <c r="IP30" s="458"/>
      <c r="IQ30" s="458"/>
      <c r="IR30" s="458"/>
      <c r="IS30" s="458"/>
      <c r="IT30" s="458"/>
      <c r="IU30" s="458"/>
      <c r="IV30" s="458"/>
    </row>
    <row r="31" spans="1:256" ht="19.5" customHeight="1">
      <c r="A31" s="458"/>
      <c r="B31" s="465" t="s">
        <v>770</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7"/>
      <c r="AI31" s="458"/>
      <c r="AJ31" s="458"/>
      <c r="AK31" s="458"/>
      <c r="AL31" s="458"/>
      <c r="AM31" s="458"/>
      <c r="AN31" s="4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c r="CP31" s="458"/>
      <c r="CQ31" s="458"/>
      <c r="CR31" s="458"/>
      <c r="CS31" s="458"/>
      <c r="CT31" s="458"/>
      <c r="CU31" s="458"/>
      <c r="CV31" s="458"/>
      <c r="CW31" s="458"/>
      <c r="CX31" s="458"/>
      <c r="CY31" s="458"/>
      <c r="CZ31" s="458"/>
      <c r="DA31" s="458"/>
      <c r="DB31" s="458"/>
      <c r="DC31" s="458"/>
      <c r="DD31" s="458"/>
      <c r="DE31" s="458"/>
      <c r="DF31" s="458"/>
      <c r="DG31" s="458"/>
      <c r="DH31" s="458"/>
      <c r="DI31" s="458"/>
      <c r="DJ31" s="458"/>
      <c r="DK31" s="458"/>
      <c r="DL31" s="458"/>
      <c r="DM31" s="458"/>
      <c r="DN31" s="458"/>
      <c r="DO31" s="458"/>
      <c r="DP31" s="458"/>
      <c r="DQ31" s="458"/>
      <c r="DR31" s="458"/>
      <c r="DS31" s="458"/>
      <c r="DT31" s="458"/>
      <c r="DU31" s="458"/>
      <c r="DV31" s="458"/>
      <c r="DW31" s="458"/>
      <c r="DX31" s="458"/>
      <c r="DY31" s="458"/>
      <c r="DZ31" s="458"/>
      <c r="EA31" s="458"/>
      <c r="EB31" s="458"/>
      <c r="EC31" s="458"/>
      <c r="ED31" s="458"/>
      <c r="EE31" s="458"/>
      <c r="EF31" s="458"/>
      <c r="EG31" s="458"/>
      <c r="EH31" s="458"/>
      <c r="EI31" s="458"/>
      <c r="EJ31" s="458"/>
      <c r="EK31" s="458"/>
      <c r="EL31" s="458"/>
      <c r="EM31" s="458"/>
      <c r="EN31" s="458"/>
      <c r="EO31" s="458"/>
      <c r="EP31" s="458"/>
      <c r="EQ31" s="458"/>
      <c r="ER31" s="458"/>
      <c r="ES31" s="458"/>
      <c r="ET31" s="458"/>
      <c r="EU31" s="458"/>
      <c r="EV31" s="458"/>
      <c r="EW31" s="458"/>
      <c r="EX31" s="458"/>
      <c r="EY31" s="458"/>
      <c r="EZ31" s="458"/>
      <c r="FA31" s="458"/>
      <c r="FB31" s="458"/>
      <c r="FC31" s="458"/>
      <c r="FD31" s="458"/>
      <c r="FE31" s="458"/>
      <c r="FF31" s="458"/>
      <c r="FG31" s="458"/>
      <c r="FH31" s="458"/>
      <c r="FI31" s="458"/>
      <c r="FJ31" s="458"/>
      <c r="FK31" s="458"/>
      <c r="FL31" s="458"/>
      <c r="FM31" s="458"/>
      <c r="FN31" s="458"/>
      <c r="FO31" s="458"/>
      <c r="FP31" s="458"/>
      <c r="FQ31" s="458"/>
      <c r="FR31" s="458"/>
      <c r="FS31" s="458"/>
      <c r="FT31" s="458"/>
      <c r="FU31" s="458"/>
      <c r="FV31" s="458"/>
      <c r="FW31" s="458"/>
      <c r="FX31" s="458"/>
      <c r="FY31" s="458"/>
      <c r="FZ31" s="458"/>
      <c r="GA31" s="458"/>
      <c r="GB31" s="458"/>
      <c r="GC31" s="458"/>
      <c r="GD31" s="458"/>
      <c r="GE31" s="458"/>
      <c r="GF31" s="458"/>
      <c r="GG31" s="458"/>
      <c r="GH31" s="458"/>
      <c r="GI31" s="458"/>
      <c r="GJ31" s="458"/>
      <c r="GK31" s="458"/>
      <c r="GL31" s="458"/>
      <c r="GM31" s="458"/>
      <c r="GN31" s="458"/>
      <c r="GO31" s="458"/>
      <c r="GP31" s="458"/>
      <c r="GQ31" s="458"/>
      <c r="GR31" s="458"/>
      <c r="GS31" s="458"/>
      <c r="GT31" s="458"/>
      <c r="GU31" s="458"/>
      <c r="GV31" s="458"/>
      <c r="GW31" s="458"/>
      <c r="GX31" s="458"/>
      <c r="GY31" s="458"/>
      <c r="GZ31" s="458"/>
      <c r="HA31" s="458"/>
      <c r="HB31" s="458"/>
      <c r="HC31" s="458"/>
      <c r="HD31" s="458"/>
      <c r="HE31" s="458"/>
      <c r="HF31" s="458"/>
      <c r="HG31" s="458"/>
      <c r="HH31" s="458"/>
      <c r="HI31" s="458"/>
      <c r="HJ31" s="458"/>
      <c r="HK31" s="458"/>
      <c r="HL31" s="458"/>
      <c r="HM31" s="458"/>
      <c r="HN31" s="458"/>
      <c r="HO31" s="458"/>
      <c r="HP31" s="458"/>
      <c r="HQ31" s="458"/>
      <c r="HR31" s="458"/>
      <c r="HS31" s="458"/>
      <c r="HT31" s="458"/>
      <c r="HU31" s="458"/>
      <c r="HV31" s="458"/>
      <c r="HW31" s="458"/>
      <c r="HX31" s="458"/>
      <c r="HY31" s="458"/>
      <c r="HZ31" s="458"/>
      <c r="IA31" s="458"/>
      <c r="IB31" s="458"/>
      <c r="IC31" s="458"/>
      <c r="ID31" s="458"/>
      <c r="IE31" s="458"/>
      <c r="IF31" s="458"/>
      <c r="IG31" s="458"/>
      <c r="IH31" s="458"/>
      <c r="II31" s="458"/>
      <c r="IJ31" s="458"/>
      <c r="IK31" s="458"/>
      <c r="IL31" s="458"/>
      <c r="IM31" s="458"/>
      <c r="IN31" s="458"/>
      <c r="IO31" s="458"/>
      <c r="IP31" s="458"/>
      <c r="IQ31" s="458"/>
      <c r="IR31" s="458"/>
      <c r="IS31" s="458"/>
      <c r="IT31" s="458"/>
      <c r="IU31" s="458"/>
      <c r="IV31" s="458"/>
    </row>
    <row r="32" spans="1:256" ht="19.5" customHeight="1">
      <c r="A32" s="458"/>
      <c r="B32" s="486"/>
      <c r="C32" s="2465" t="s">
        <v>771</v>
      </c>
      <c r="D32" s="2465"/>
      <c r="E32" s="2465"/>
      <c r="F32" s="2465"/>
      <c r="G32" s="2465"/>
      <c r="H32" s="2465"/>
      <c r="I32" s="2465"/>
      <c r="J32" s="2465"/>
      <c r="K32" s="2465"/>
      <c r="L32" s="2465"/>
      <c r="M32" s="2465"/>
      <c r="N32" s="2465"/>
      <c r="O32" s="2465"/>
      <c r="P32" s="2465"/>
      <c r="Q32" s="2465"/>
      <c r="R32" s="2465"/>
      <c r="S32" s="2465"/>
      <c r="T32" s="2465"/>
      <c r="U32" s="2465"/>
      <c r="V32" s="2465"/>
      <c r="W32" s="2465"/>
      <c r="X32" s="2465"/>
      <c r="Y32" s="2465"/>
      <c r="Z32" s="2465"/>
      <c r="AA32" s="2465"/>
      <c r="AB32" s="2465"/>
      <c r="AC32" s="2465"/>
      <c r="AD32" s="2465"/>
      <c r="AE32" s="2465"/>
      <c r="AF32" s="477"/>
      <c r="AG32" s="477"/>
      <c r="AH32" s="47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8"/>
      <c r="BX32" s="458"/>
      <c r="BY32" s="458"/>
      <c r="BZ32" s="458"/>
      <c r="CA32" s="458"/>
      <c r="CB32" s="458"/>
      <c r="CC32" s="458"/>
      <c r="CD32" s="458"/>
      <c r="CE32" s="458"/>
      <c r="CF32" s="458"/>
      <c r="CG32" s="458"/>
      <c r="CH32" s="458"/>
      <c r="CI32" s="458"/>
      <c r="CJ32" s="458"/>
      <c r="CK32" s="458"/>
      <c r="CL32" s="458"/>
      <c r="CM32" s="458"/>
      <c r="CN32" s="458"/>
      <c r="CO32" s="458"/>
      <c r="CP32" s="458"/>
      <c r="CQ32" s="458"/>
      <c r="CR32" s="458"/>
      <c r="CS32" s="458"/>
      <c r="CT32" s="458"/>
      <c r="CU32" s="458"/>
      <c r="CV32" s="458"/>
      <c r="CW32" s="458"/>
      <c r="CX32" s="458"/>
      <c r="CY32" s="458"/>
      <c r="CZ32" s="458"/>
      <c r="DA32" s="458"/>
      <c r="DB32" s="458"/>
      <c r="DC32" s="458"/>
      <c r="DD32" s="458"/>
      <c r="DE32" s="458"/>
      <c r="DF32" s="458"/>
      <c r="DG32" s="458"/>
      <c r="DH32" s="458"/>
      <c r="DI32" s="458"/>
      <c r="DJ32" s="458"/>
      <c r="DK32" s="458"/>
      <c r="DL32" s="458"/>
      <c r="DM32" s="458"/>
      <c r="DN32" s="458"/>
      <c r="DO32" s="458"/>
      <c r="DP32" s="458"/>
      <c r="DQ32" s="458"/>
      <c r="DR32" s="458"/>
      <c r="DS32" s="458"/>
      <c r="DT32" s="458"/>
      <c r="DU32" s="458"/>
      <c r="DV32" s="458"/>
      <c r="DW32" s="458"/>
      <c r="DX32" s="458"/>
      <c r="DY32" s="458"/>
      <c r="DZ32" s="458"/>
      <c r="EA32" s="458"/>
      <c r="EB32" s="458"/>
      <c r="EC32" s="458"/>
      <c r="ED32" s="458"/>
      <c r="EE32" s="458"/>
      <c r="EF32" s="458"/>
      <c r="EG32" s="458"/>
      <c r="EH32" s="458"/>
      <c r="EI32" s="458"/>
      <c r="EJ32" s="458"/>
      <c r="EK32" s="458"/>
      <c r="EL32" s="458"/>
      <c r="EM32" s="458"/>
      <c r="EN32" s="458"/>
      <c r="EO32" s="458"/>
      <c r="EP32" s="458"/>
      <c r="EQ32" s="458"/>
      <c r="ER32" s="458"/>
      <c r="ES32" s="458"/>
      <c r="ET32" s="458"/>
      <c r="EU32" s="458"/>
      <c r="EV32" s="458"/>
      <c r="EW32" s="458"/>
      <c r="EX32" s="458"/>
      <c r="EY32" s="458"/>
      <c r="EZ32" s="458"/>
      <c r="FA32" s="458"/>
      <c r="FB32" s="458"/>
      <c r="FC32" s="458"/>
      <c r="FD32" s="458"/>
      <c r="FE32" s="458"/>
      <c r="FF32" s="458"/>
      <c r="FG32" s="458"/>
      <c r="FH32" s="458"/>
      <c r="FI32" s="458"/>
      <c r="FJ32" s="458"/>
      <c r="FK32" s="458"/>
      <c r="FL32" s="458"/>
      <c r="FM32" s="458"/>
      <c r="FN32" s="458"/>
      <c r="FO32" s="458"/>
      <c r="FP32" s="458"/>
      <c r="FQ32" s="458"/>
      <c r="FR32" s="458"/>
      <c r="FS32" s="458"/>
      <c r="FT32" s="458"/>
      <c r="FU32" s="458"/>
      <c r="FV32" s="458"/>
      <c r="FW32" s="458"/>
      <c r="FX32" s="458"/>
      <c r="FY32" s="458"/>
      <c r="FZ32" s="458"/>
      <c r="GA32" s="458"/>
      <c r="GB32" s="458"/>
      <c r="GC32" s="458"/>
      <c r="GD32" s="458"/>
      <c r="GE32" s="458"/>
      <c r="GF32" s="458"/>
      <c r="GG32" s="458"/>
      <c r="GH32" s="458"/>
      <c r="GI32" s="458"/>
      <c r="GJ32" s="458"/>
      <c r="GK32" s="458"/>
      <c r="GL32" s="458"/>
      <c r="GM32" s="458"/>
      <c r="GN32" s="458"/>
      <c r="GO32" s="458"/>
      <c r="GP32" s="458"/>
      <c r="GQ32" s="458"/>
      <c r="GR32" s="458"/>
      <c r="GS32" s="458"/>
      <c r="GT32" s="458"/>
      <c r="GU32" s="458"/>
      <c r="GV32" s="458"/>
      <c r="GW32" s="458"/>
      <c r="GX32" s="458"/>
      <c r="GY32" s="458"/>
      <c r="GZ32" s="458"/>
      <c r="HA32" s="458"/>
      <c r="HB32" s="458"/>
      <c r="HC32" s="458"/>
      <c r="HD32" s="458"/>
      <c r="HE32" s="458"/>
      <c r="HF32" s="458"/>
      <c r="HG32" s="458"/>
      <c r="HH32" s="458"/>
      <c r="HI32" s="458"/>
      <c r="HJ32" s="458"/>
      <c r="HK32" s="458"/>
      <c r="HL32" s="458"/>
      <c r="HM32" s="458"/>
      <c r="HN32" s="458"/>
      <c r="HO32" s="458"/>
      <c r="HP32" s="458"/>
      <c r="HQ32" s="458"/>
      <c r="HR32" s="458"/>
      <c r="HS32" s="458"/>
      <c r="HT32" s="458"/>
      <c r="HU32" s="458"/>
      <c r="HV32" s="458"/>
      <c r="HW32" s="458"/>
      <c r="HX32" s="458"/>
      <c r="HY32" s="458"/>
      <c r="HZ32" s="458"/>
      <c r="IA32" s="458"/>
      <c r="IB32" s="458"/>
      <c r="IC32" s="458"/>
      <c r="ID32" s="458"/>
      <c r="IE32" s="458"/>
      <c r="IF32" s="458"/>
      <c r="IG32" s="458"/>
      <c r="IH32" s="458"/>
      <c r="II32" s="458"/>
      <c r="IJ32" s="458"/>
      <c r="IK32" s="458"/>
      <c r="IL32" s="458"/>
      <c r="IM32" s="458"/>
      <c r="IN32" s="458"/>
      <c r="IO32" s="458"/>
      <c r="IP32" s="458"/>
      <c r="IQ32" s="458"/>
      <c r="IR32" s="458"/>
      <c r="IS32" s="458"/>
      <c r="IT32" s="458"/>
      <c r="IU32" s="458"/>
      <c r="IV32" s="458"/>
    </row>
    <row r="33" spans="1:256" ht="19.5" customHeight="1">
      <c r="A33" s="458"/>
      <c r="B33" s="504"/>
      <c r="C33" s="2466" t="s">
        <v>758</v>
      </c>
      <c r="D33" s="2462"/>
      <c r="E33" s="2462"/>
      <c r="F33" s="2462"/>
      <c r="G33" s="2462"/>
      <c r="H33" s="2462"/>
      <c r="I33" s="2462"/>
      <c r="J33" s="2462"/>
      <c r="K33" s="2462"/>
      <c r="L33" s="2462"/>
      <c r="M33" s="2462"/>
      <c r="N33" s="2462"/>
      <c r="O33" s="2462"/>
      <c r="P33" s="2462"/>
      <c r="Q33" s="2462"/>
      <c r="R33" s="2462"/>
      <c r="S33" s="2462"/>
      <c r="T33" s="2462"/>
      <c r="U33" s="2462"/>
      <c r="V33" s="2462"/>
      <c r="W33" s="2462"/>
      <c r="X33" s="2462"/>
      <c r="Y33" s="2462"/>
      <c r="Z33" s="2462"/>
      <c r="AA33" s="2467" t="s">
        <v>759</v>
      </c>
      <c r="AB33" s="2467"/>
      <c r="AC33" s="2467"/>
      <c r="AD33" s="2467"/>
      <c r="AE33" s="2467"/>
      <c r="AF33" s="2467"/>
      <c r="AG33" s="2467"/>
      <c r="AH33" s="505"/>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8"/>
      <c r="CW33" s="458"/>
      <c r="CX33" s="458"/>
      <c r="CY33" s="458"/>
      <c r="CZ33" s="458"/>
      <c r="DA33" s="458"/>
      <c r="DB33" s="458"/>
      <c r="DC33" s="458"/>
      <c r="DD33" s="458"/>
      <c r="DE33" s="458"/>
      <c r="DF33" s="458"/>
      <c r="DG33" s="458"/>
      <c r="DH33" s="458"/>
      <c r="DI33" s="458"/>
      <c r="DJ33" s="458"/>
      <c r="DK33" s="458"/>
      <c r="DL33" s="458"/>
      <c r="DM33" s="458"/>
      <c r="DN33" s="458"/>
      <c r="DO33" s="458"/>
      <c r="DP33" s="458"/>
      <c r="DQ33" s="458"/>
      <c r="DR33" s="458"/>
      <c r="DS33" s="458"/>
      <c r="DT33" s="458"/>
      <c r="DU33" s="458"/>
      <c r="DV33" s="458"/>
      <c r="DW33" s="458"/>
      <c r="DX33" s="458"/>
      <c r="DY33" s="458"/>
      <c r="DZ33" s="458"/>
      <c r="EA33" s="458"/>
      <c r="EB33" s="458"/>
      <c r="EC33" s="458"/>
      <c r="ED33" s="458"/>
      <c r="EE33" s="458"/>
      <c r="EF33" s="458"/>
      <c r="EG33" s="458"/>
      <c r="EH33" s="458"/>
      <c r="EI33" s="458"/>
      <c r="EJ33" s="458"/>
      <c r="EK33" s="458"/>
      <c r="EL33" s="458"/>
      <c r="EM33" s="458"/>
      <c r="EN33" s="458"/>
      <c r="EO33" s="458"/>
      <c r="EP33" s="458"/>
      <c r="EQ33" s="458"/>
      <c r="ER33" s="458"/>
      <c r="ES33" s="458"/>
      <c r="ET33" s="458"/>
      <c r="EU33" s="458"/>
      <c r="EV33" s="458"/>
      <c r="EW33" s="458"/>
      <c r="EX33" s="458"/>
      <c r="EY33" s="458"/>
      <c r="EZ33" s="458"/>
      <c r="FA33" s="458"/>
      <c r="FB33" s="458"/>
      <c r="FC33" s="458"/>
      <c r="FD33" s="458"/>
      <c r="FE33" s="458"/>
      <c r="FF33" s="458"/>
      <c r="FG33" s="458"/>
      <c r="FH33" s="458"/>
      <c r="FI33" s="458"/>
      <c r="FJ33" s="458"/>
      <c r="FK33" s="458"/>
      <c r="FL33" s="458"/>
      <c r="FM33" s="458"/>
      <c r="FN33" s="458"/>
      <c r="FO33" s="458"/>
      <c r="FP33" s="458"/>
      <c r="FQ33" s="458"/>
      <c r="FR33" s="458"/>
      <c r="FS33" s="458"/>
      <c r="FT33" s="458"/>
      <c r="FU33" s="458"/>
      <c r="FV33" s="458"/>
      <c r="FW33" s="458"/>
      <c r="FX33" s="458"/>
      <c r="FY33" s="458"/>
      <c r="FZ33" s="458"/>
      <c r="GA33" s="458"/>
      <c r="GB33" s="458"/>
      <c r="GC33" s="458"/>
      <c r="GD33" s="458"/>
      <c r="GE33" s="458"/>
      <c r="GF33" s="458"/>
      <c r="GG33" s="458"/>
      <c r="GH33" s="458"/>
      <c r="GI33" s="458"/>
      <c r="GJ33" s="458"/>
      <c r="GK33" s="458"/>
      <c r="GL33" s="458"/>
      <c r="GM33" s="458"/>
      <c r="GN33" s="458"/>
      <c r="GO33" s="458"/>
      <c r="GP33" s="458"/>
      <c r="GQ33" s="458"/>
      <c r="GR33" s="458"/>
      <c r="GS33" s="458"/>
      <c r="GT33" s="458"/>
      <c r="GU33" s="458"/>
      <c r="GV33" s="458"/>
      <c r="GW33" s="458"/>
      <c r="GX33" s="458"/>
      <c r="GY33" s="458"/>
      <c r="GZ33" s="458"/>
      <c r="HA33" s="458"/>
      <c r="HB33" s="458"/>
      <c r="HC33" s="458"/>
      <c r="HD33" s="458"/>
      <c r="HE33" s="458"/>
      <c r="HF33" s="458"/>
      <c r="HG33" s="458"/>
      <c r="HH33" s="458"/>
      <c r="HI33" s="458"/>
      <c r="HJ33" s="458"/>
      <c r="HK33" s="458"/>
      <c r="HL33" s="458"/>
      <c r="HM33" s="458"/>
      <c r="HN33" s="458"/>
      <c r="HO33" s="458"/>
      <c r="HP33" s="458"/>
      <c r="HQ33" s="458"/>
      <c r="HR33" s="458"/>
      <c r="HS33" s="458"/>
      <c r="HT33" s="458"/>
      <c r="HU33" s="458"/>
      <c r="HV33" s="458"/>
      <c r="HW33" s="458"/>
      <c r="HX33" s="458"/>
      <c r="HY33" s="458"/>
      <c r="HZ33" s="458"/>
      <c r="IA33" s="458"/>
      <c r="IB33" s="458"/>
      <c r="IC33" s="458"/>
      <c r="ID33" s="458"/>
      <c r="IE33" s="458"/>
      <c r="IF33" s="458"/>
      <c r="IG33" s="458"/>
      <c r="IH33" s="458"/>
      <c r="II33" s="458"/>
      <c r="IJ33" s="458"/>
      <c r="IK33" s="458"/>
      <c r="IL33" s="458"/>
      <c r="IM33" s="458"/>
      <c r="IN33" s="458"/>
      <c r="IO33" s="458"/>
      <c r="IP33" s="458"/>
      <c r="IQ33" s="458"/>
      <c r="IR33" s="458"/>
      <c r="IS33" s="458"/>
      <c r="IT33" s="458"/>
      <c r="IU33" s="458"/>
      <c r="IV33" s="458"/>
    </row>
    <row r="34" spans="1:256" ht="19.5" customHeight="1">
      <c r="A34" s="458"/>
      <c r="B34" s="506"/>
      <c r="C34" s="2466"/>
      <c r="D34" s="2462"/>
      <c r="E34" s="2462"/>
      <c r="F34" s="2462"/>
      <c r="G34" s="2462"/>
      <c r="H34" s="2462"/>
      <c r="I34" s="2462"/>
      <c r="J34" s="2462"/>
      <c r="K34" s="2462"/>
      <c r="L34" s="2462"/>
      <c r="M34" s="2462"/>
      <c r="N34" s="2462"/>
      <c r="O34" s="2462"/>
      <c r="P34" s="2462"/>
      <c r="Q34" s="2462"/>
      <c r="R34" s="2462"/>
      <c r="S34" s="2462"/>
      <c r="T34" s="2462"/>
      <c r="U34" s="2462"/>
      <c r="V34" s="2462"/>
      <c r="W34" s="2462"/>
      <c r="X34" s="2462"/>
      <c r="Y34" s="2462"/>
      <c r="Z34" s="2462"/>
      <c r="AA34" s="507"/>
      <c r="AB34" s="495"/>
      <c r="AC34" s="495"/>
      <c r="AD34" s="495"/>
      <c r="AE34" s="495"/>
      <c r="AF34" s="495"/>
      <c r="AG34" s="508"/>
      <c r="AH34" s="505"/>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8"/>
      <c r="CW34" s="458"/>
      <c r="CX34" s="458"/>
      <c r="CY34" s="458"/>
      <c r="CZ34" s="458"/>
      <c r="DA34" s="458"/>
      <c r="DB34" s="458"/>
      <c r="DC34" s="458"/>
      <c r="DD34" s="458"/>
      <c r="DE34" s="458"/>
      <c r="DF34" s="458"/>
      <c r="DG34" s="458"/>
      <c r="DH34" s="458"/>
      <c r="DI34" s="458"/>
      <c r="DJ34" s="458"/>
      <c r="DK34" s="458"/>
      <c r="DL34" s="458"/>
      <c r="DM34" s="458"/>
      <c r="DN34" s="458"/>
      <c r="DO34" s="458"/>
      <c r="DP34" s="458"/>
      <c r="DQ34" s="458"/>
      <c r="DR34" s="458"/>
      <c r="DS34" s="458"/>
      <c r="DT34" s="458"/>
      <c r="DU34" s="458"/>
      <c r="DV34" s="458"/>
      <c r="DW34" s="458"/>
      <c r="DX34" s="458"/>
      <c r="DY34" s="458"/>
      <c r="DZ34" s="458"/>
      <c r="EA34" s="458"/>
      <c r="EB34" s="458"/>
      <c r="EC34" s="458"/>
      <c r="ED34" s="458"/>
      <c r="EE34" s="458"/>
      <c r="EF34" s="458"/>
      <c r="EG34" s="458"/>
      <c r="EH34" s="458"/>
      <c r="EI34" s="458"/>
      <c r="EJ34" s="458"/>
      <c r="EK34" s="458"/>
      <c r="EL34" s="458"/>
      <c r="EM34" s="458"/>
      <c r="EN34" s="458"/>
      <c r="EO34" s="458"/>
      <c r="EP34" s="458"/>
      <c r="EQ34" s="458"/>
      <c r="ER34" s="458"/>
      <c r="ES34" s="458"/>
      <c r="ET34" s="458"/>
      <c r="EU34" s="458"/>
      <c r="EV34" s="458"/>
      <c r="EW34" s="458"/>
      <c r="EX34" s="458"/>
      <c r="EY34" s="458"/>
      <c r="EZ34" s="458"/>
      <c r="FA34" s="458"/>
      <c r="FB34" s="458"/>
      <c r="FC34" s="458"/>
      <c r="FD34" s="458"/>
      <c r="FE34" s="458"/>
      <c r="FF34" s="458"/>
      <c r="FG34" s="458"/>
      <c r="FH34" s="458"/>
      <c r="FI34" s="458"/>
      <c r="FJ34" s="458"/>
      <c r="FK34" s="458"/>
      <c r="FL34" s="458"/>
      <c r="FM34" s="458"/>
      <c r="FN34" s="458"/>
      <c r="FO34" s="458"/>
      <c r="FP34" s="458"/>
      <c r="FQ34" s="458"/>
      <c r="FR34" s="458"/>
      <c r="FS34" s="458"/>
      <c r="FT34" s="458"/>
      <c r="FU34" s="458"/>
      <c r="FV34" s="458"/>
      <c r="FW34" s="458"/>
      <c r="FX34" s="458"/>
      <c r="FY34" s="458"/>
      <c r="FZ34" s="458"/>
      <c r="GA34" s="458"/>
      <c r="GB34" s="458"/>
      <c r="GC34" s="458"/>
      <c r="GD34" s="458"/>
      <c r="GE34" s="458"/>
      <c r="GF34" s="458"/>
      <c r="GG34" s="458"/>
      <c r="GH34" s="458"/>
      <c r="GI34" s="458"/>
      <c r="GJ34" s="458"/>
      <c r="GK34" s="458"/>
      <c r="GL34" s="458"/>
      <c r="GM34" s="458"/>
      <c r="GN34" s="458"/>
      <c r="GO34" s="458"/>
      <c r="GP34" s="458"/>
      <c r="GQ34" s="458"/>
      <c r="GR34" s="458"/>
      <c r="GS34" s="458"/>
      <c r="GT34" s="458"/>
      <c r="GU34" s="458"/>
      <c r="GV34" s="458"/>
      <c r="GW34" s="458"/>
      <c r="GX34" s="458"/>
      <c r="GY34" s="458"/>
      <c r="GZ34" s="458"/>
      <c r="HA34" s="458"/>
      <c r="HB34" s="458"/>
      <c r="HC34" s="458"/>
      <c r="HD34" s="458"/>
      <c r="HE34" s="458"/>
      <c r="HF34" s="458"/>
      <c r="HG34" s="458"/>
      <c r="HH34" s="458"/>
      <c r="HI34" s="458"/>
      <c r="HJ34" s="458"/>
      <c r="HK34" s="458"/>
      <c r="HL34" s="458"/>
      <c r="HM34" s="458"/>
      <c r="HN34" s="458"/>
      <c r="HO34" s="458"/>
      <c r="HP34" s="458"/>
      <c r="HQ34" s="458"/>
      <c r="HR34" s="458"/>
      <c r="HS34" s="458"/>
      <c r="HT34" s="458"/>
      <c r="HU34" s="458"/>
      <c r="HV34" s="458"/>
      <c r="HW34" s="458"/>
      <c r="HX34" s="458"/>
      <c r="HY34" s="458"/>
      <c r="HZ34" s="458"/>
      <c r="IA34" s="458"/>
      <c r="IB34" s="458"/>
      <c r="IC34" s="458"/>
      <c r="ID34" s="458"/>
      <c r="IE34" s="458"/>
      <c r="IF34" s="458"/>
      <c r="IG34" s="458"/>
      <c r="IH34" s="458"/>
      <c r="II34" s="458"/>
      <c r="IJ34" s="458"/>
      <c r="IK34" s="458"/>
      <c r="IL34" s="458"/>
      <c r="IM34" s="458"/>
      <c r="IN34" s="458"/>
      <c r="IO34" s="458"/>
      <c r="IP34" s="458"/>
      <c r="IQ34" s="458"/>
      <c r="IR34" s="458"/>
      <c r="IS34" s="458"/>
      <c r="IT34" s="458"/>
      <c r="IU34" s="458"/>
      <c r="IV34" s="458"/>
    </row>
    <row r="35" spans="1:256" ht="19.5" customHeight="1">
      <c r="A35" s="458"/>
      <c r="B35" s="494"/>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477"/>
      <c r="AB35" s="477"/>
      <c r="AC35" s="477"/>
      <c r="AD35" s="477"/>
      <c r="AE35" s="477"/>
      <c r="AF35" s="477"/>
      <c r="AG35" s="477"/>
      <c r="AH35" s="478"/>
      <c r="AI35" s="458"/>
      <c r="AJ35" s="458"/>
      <c r="AK35" s="458"/>
      <c r="AL35" s="458"/>
      <c r="AM35" s="458"/>
      <c r="AN35" s="458"/>
      <c r="AO35" s="458"/>
      <c r="AP35" s="458"/>
      <c r="AQ35" s="458"/>
      <c r="AR35" s="458"/>
      <c r="AS35" s="458"/>
      <c r="AT35" s="458"/>
      <c r="AU35" s="458"/>
      <c r="AV35" s="458"/>
      <c r="AW35" s="458"/>
      <c r="AX35" s="458"/>
      <c r="AY35" s="458"/>
      <c r="AZ35" s="458"/>
      <c r="BA35" s="458"/>
      <c r="BB35" s="458"/>
      <c r="BC35" s="458"/>
      <c r="BD35" s="458"/>
      <c r="BE35" s="458"/>
      <c r="BF35" s="458"/>
      <c r="BG35" s="458"/>
      <c r="BH35" s="458"/>
      <c r="BI35" s="458"/>
      <c r="BJ35" s="458"/>
      <c r="BK35" s="458"/>
      <c r="BL35" s="458"/>
      <c r="BM35" s="458"/>
      <c r="BN35" s="458"/>
      <c r="BO35" s="458"/>
      <c r="BP35" s="458"/>
      <c r="BQ35" s="458"/>
      <c r="BR35" s="458"/>
      <c r="BS35" s="458"/>
      <c r="BT35" s="458"/>
      <c r="BU35" s="458"/>
      <c r="BV35" s="458"/>
      <c r="BW35" s="458"/>
      <c r="BX35" s="458"/>
      <c r="BY35" s="458"/>
      <c r="BZ35" s="458"/>
      <c r="CA35" s="458"/>
      <c r="CB35" s="458"/>
      <c r="CC35" s="458"/>
      <c r="CD35" s="458"/>
      <c r="CE35" s="458"/>
      <c r="CF35" s="458"/>
      <c r="CG35" s="458"/>
      <c r="CH35" s="458"/>
      <c r="CI35" s="458"/>
      <c r="CJ35" s="458"/>
      <c r="CK35" s="458"/>
      <c r="CL35" s="458"/>
      <c r="CM35" s="458"/>
      <c r="CN35" s="458"/>
      <c r="CO35" s="458"/>
      <c r="CP35" s="458"/>
      <c r="CQ35" s="458"/>
      <c r="CR35" s="458"/>
      <c r="CS35" s="458"/>
      <c r="CT35" s="458"/>
      <c r="CU35" s="458"/>
      <c r="CV35" s="458"/>
      <c r="CW35" s="458"/>
      <c r="CX35" s="458"/>
      <c r="CY35" s="458"/>
      <c r="CZ35" s="458"/>
      <c r="DA35" s="458"/>
      <c r="DB35" s="458"/>
      <c r="DC35" s="458"/>
      <c r="DD35" s="458"/>
      <c r="DE35" s="458"/>
      <c r="DF35" s="458"/>
      <c r="DG35" s="458"/>
      <c r="DH35" s="458"/>
      <c r="DI35" s="458"/>
      <c r="DJ35" s="458"/>
      <c r="DK35" s="458"/>
      <c r="DL35" s="458"/>
      <c r="DM35" s="458"/>
      <c r="DN35" s="458"/>
      <c r="DO35" s="458"/>
      <c r="DP35" s="458"/>
      <c r="DQ35" s="458"/>
      <c r="DR35" s="458"/>
      <c r="DS35" s="458"/>
      <c r="DT35" s="458"/>
      <c r="DU35" s="458"/>
      <c r="DV35" s="458"/>
      <c r="DW35" s="458"/>
      <c r="DX35" s="458"/>
      <c r="DY35" s="458"/>
      <c r="DZ35" s="458"/>
      <c r="EA35" s="458"/>
      <c r="EB35" s="458"/>
      <c r="EC35" s="458"/>
      <c r="ED35" s="458"/>
      <c r="EE35" s="458"/>
      <c r="EF35" s="458"/>
      <c r="EG35" s="458"/>
      <c r="EH35" s="458"/>
      <c r="EI35" s="458"/>
      <c r="EJ35" s="458"/>
      <c r="EK35" s="458"/>
      <c r="EL35" s="458"/>
      <c r="EM35" s="458"/>
      <c r="EN35" s="458"/>
      <c r="EO35" s="458"/>
      <c r="EP35" s="458"/>
      <c r="EQ35" s="458"/>
      <c r="ER35" s="458"/>
      <c r="ES35" s="458"/>
      <c r="ET35" s="458"/>
      <c r="EU35" s="458"/>
      <c r="EV35" s="458"/>
      <c r="EW35" s="458"/>
      <c r="EX35" s="458"/>
      <c r="EY35" s="458"/>
      <c r="EZ35" s="458"/>
      <c r="FA35" s="458"/>
      <c r="FB35" s="458"/>
      <c r="FC35" s="458"/>
      <c r="FD35" s="458"/>
      <c r="FE35" s="458"/>
      <c r="FF35" s="458"/>
      <c r="FG35" s="458"/>
      <c r="FH35" s="458"/>
      <c r="FI35" s="458"/>
      <c r="FJ35" s="458"/>
      <c r="FK35" s="458"/>
      <c r="FL35" s="458"/>
      <c r="FM35" s="458"/>
      <c r="FN35" s="458"/>
      <c r="FO35" s="458"/>
      <c r="FP35" s="458"/>
      <c r="FQ35" s="458"/>
      <c r="FR35" s="458"/>
      <c r="FS35" s="458"/>
      <c r="FT35" s="458"/>
      <c r="FU35" s="458"/>
      <c r="FV35" s="458"/>
      <c r="FW35" s="458"/>
      <c r="FX35" s="458"/>
      <c r="FY35" s="458"/>
      <c r="FZ35" s="458"/>
      <c r="GA35" s="458"/>
      <c r="GB35" s="458"/>
      <c r="GC35" s="458"/>
      <c r="GD35" s="458"/>
      <c r="GE35" s="458"/>
      <c r="GF35" s="458"/>
      <c r="GG35" s="458"/>
      <c r="GH35" s="458"/>
      <c r="GI35" s="458"/>
      <c r="GJ35" s="458"/>
      <c r="GK35" s="458"/>
      <c r="GL35" s="458"/>
      <c r="GM35" s="458"/>
      <c r="GN35" s="458"/>
      <c r="GO35" s="458"/>
      <c r="GP35" s="458"/>
      <c r="GQ35" s="458"/>
      <c r="GR35" s="458"/>
      <c r="GS35" s="458"/>
      <c r="GT35" s="458"/>
      <c r="GU35" s="458"/>
      <c r="GV35" s="458"/>
      <c r="GW35" s="458"/>
      <c r="GX35" s="458"/>
      <c r="GY35" s="458"/>
      <c r="GZ35" s="458"/>
      <c r="HA35" s="458"/>
      <c r="HB35" s="458"/>
      <c r="HC35" s="458"/>
      <c r="HD35" s="458"/>
      <c r="HE35" s="458"/>
      <c r="HF35" s="458"/>
      <c r="HG35" s="458"/>
      <c r="HH35" s="458"/>
      <c r="HI35" s="458"/>
      <c r="HJ35" s="458"/>
      <c r="HK35" s="458"/>
      <c r="HL35" s="458"/>
      <c r="HM35" s="458"/>
      <c r="HN35" s="458"/>
      <c r="HO35" s="458"/>
      <c r="HP35" s="458"/>
      <c r="HQ35" s="458"/>
      <c r="HR35" s="458"/>
      <c r="HS35" s="458"/>
      <c r="HT35" s="458"/>
      <c r="HU35" s="458"/>
      <c r="HV35" s="458"/>
      <c r="HW35" s="458"/>
      <c r="HX35" s="458"/>
      <c r="HY35" s="458"/>
      <c r="HZ35" s="458"/>
      <c r="IA35" s="458"/>
      <c r="IB35" s="458"/>
      <c r="IC35" s="458"/>
      <c r="ID35" s="458"/>
      <c r="IE35" s="458"/>
      <c r="IF35" s="458"/>
      <c r="IG35" s="458"/>
      <c r="IH35" s="458"/>
      <c r="II35" s="458"/>
      <c r="IJ35" s="458"/>
      <c r="IK35" s="458"/>
      <c r="IL35" s="458"/>
      <c r="IM35" s="458"/>
      <c r="IN35" s="458"/>
      <c r="IO35" s="458"/>
      <c r="IP35" s="458"/>
      <c r="IQ35" s="458"/>
      <c r="IR35" s="458"/>
      <c r="IS35" s="458"/>
      <c r="IT35" s="458"/>
      <c r="IU35" s="458"/>
      <c r="IV35" s="458"/>
    </row>
    <row r="36" spans="1:256" ht="19.5" customHeight="1">
      <c r="A36" s="458"/>
      <c r="B36" s="494"/>
      <c r="C36" s="2468" t="s">
        <v>762</v>
      </c>
      <c r="D36" s="2469"/>
      <c r="E36" s="2469"/>
      <c r="F36" s="2469"/>
      <c r="G36" s="2469"/>
      <c r="H36" s="2469"/>
      <c r="I36" s="2469"/>
      <c r="J36" s="2469"/>
      <c r="K36" s="2469"/>
      <c r="L36" s="2469"/>
      <c r="M36" s="468"/>
      <c r="N36" s="466" t="s">
        <v>772</v>
      </c>
      <c r="O36" s="466"/>
      <c r="P36" s="466"/>
      <c r="Q36" s="479"/>
      <c r="R36" s="479"/>
      <c r="S36" s="479"/>
      <c r="T36" s="479"/>
      <c r="U36" s="479"/>
      <c r="V36" s="479"/>
      <c r="W36" s="470"/>
      <c r="X36" s="466" t="s">
        <v>764</v>
      </c>
      <c r="Y36" s="497"/>
      <c r="Z36" s="497"/>
      <c r="AA36" s="479"/>
      <c r="AB36" s="479"/>
      <c r="AC36" s="479"/>
      <c r="AD36" s="479"/>
      <c r="AE36" s="479"/>
      <c r="AF36" s="479"/>
      <c r="AG36" s="479"/>
      <c r="AH36" s="505"/>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458"/>
      <c r="CZ36" s="458"/>
      <c r="DA36" s="458"/>
      <c r="DB36" s="458"/>
      <c r="DC36" s="458"/>
      <c r="DD36" s="458"/>
      <c r="DE36" s="458"/>
      <c r="DF36" s="458"/>
      <c r="DG36" s="458"/>
      <c r="DH36" s="458"/>
      <c r="DI36" s="458"/>
      <c r="DJ36" s="458"/>
      <c r="DK36" s="458"/>
      <c r="DL36" s="458"/>
      <c r="DM36" s="458"/>
      <c r="DN36" s="458"/>
      <c r="DO36" s="458"/>
      <c r="DP36" s="458"/>
      <c r="DQ36" s="458"/>
      <c r="DR36" s="458"/>
      <c r="DS36" s="458"/>
      <c r="DT36" s="458"/>
      <c r="DU36" s="458"/>
      <c r="DV36" s="458"/>
      <c r="DW36" s="458"/>
      <c r="DX36" s="458"/>
      <c r="DY36" s="458"/>
      <c r="DZ36" s="458"/>
      <c r="EA36" s="458"/>
      <c r="EB36" s="458"/>
      <c r="EC36" s="458"/>
      <c r="ED36" s="458"/>
      <c r="EE36" s="458"/>
      <c r="EF36" s="458"/>
      <c r="EG36" s="458"/>
      <c r="EH36" s="458"/>
      <c r="EI36" s="458"/>
      <c r="EJ36" s="458"/>
      <c r="EK36" s="458"/>
      <c r="EL36" s="458"/>
      <c r="EM36" s="458"/>
      <c r="EN36" s="458"/>
      <c r="EO36" s="458"/>
      <c r="EP36" s="458"/>
      <c r="EQ36" s="458"/>
      <c r="ER36" s="458"/>
      <c r="ES36" s="458"/>
      <c r="ET36" s="458"/>
      <c r="EU36" s="458"/>
      <c r="EV36" s="458"/>
      <c r="EW36" s="458"/>
      <c r="EX36" s="458"/>
      <c r="EY36" s="458"/>
      <c r="EZ36" s="458"/>
      <c r="FA36" s="458"/>
      <c r="FB36" s="458"/>
      <c r="FC36" s="458"/>
      <c r="FD36" s="458"/>
      <c r="FE36" s="458"/>
      <c r="FF36" s="458"/>
      <c r="FG36" s="458"/>
      <c r="FH36" s="458"/>
      <c r="FI36" s="458"/>
      <c r="FJ36" s="458"/>
      <c r="FK36" s="458"/>
      <c r="FL36" s="458"/>
      <c r="FM36" s="458"/>
      <c r="FN36" s="458"/>
      <c r="FO36" s="458"/>
      <c r="FP36" s="458"/>
      <c r="FQ36" s="458"/>
      <c r="FR36" s="458"/>
      <c r="FS36" s="458"/>
      <c r="FT36" s="458"/>
      <c r="FU36" s="458"/>
      <c r="FV36" s="458"/>
      <c r="FW36" s="458"/>
      <c r="FX36" s="458"/>
      <c r="FY36" s="458"/>
      <c r="FZ36" s="458"/>
      <c r="GA36" s="458"/>
      <c r="GB36" s="458"/>
      <c r="GC36" s="458"/>
      <c r="GD36" s="458"/>
      <c r="GE36" s="458"/>
      <c r="GF36" s="458"/>
      <c r="GG36" s="458"/>
      <c r="GH36" s="458"/>
      <c r="GI36" s="458"/>
      <c r="GJ36" s="458"/>
      <c r="GK36" s="458"/>
      <c r="GL36" s="458"/>
      <c r="GM36" s="458"/>
      <c r="GN36" s="458"/>
      <c r="GO36" s="458"/>
      <c r="GP36" s="458"/>
      <c r="GQ36" s="458"/>
      <c r="GR36" s="458"/>
      <c r="GS36" s="458"/>
      <c r="GT36" s="458"/>
      <c r="GU36" s="458"/>
      <c r="GV36" s="458"/>
      <c r="GW36" s="458"/>
      <c r="GX36" s="458"/>
      <c r="GY36" s="458"/>
      <c r="GZ36" s="458"/>
      <c r="HA36" s="458"/>
      <c r="HB36" s="458"/>
      <c r="HC36" s="458"/>
      <c r="HD36" s="458"/>
      <c r="HE36" s="458"/>
      <c r="HF36" s="458"/>
      <c r="HG36" s="458"/>
      <c r="HH36" s="458"/>
      <c r="HI36" s="458"/>
      <c r="HJ36" s="458"/>
      <c r="HK36" s="458"/>
      <c r="HL36" s="458"/>
      <c r="HM36" s="458"/>
      <c r="HN36" s="458"/>
      <c r="HO36" s="458"/>
      <c r="HP36" s="458"/>
      <c r="HQ36" s="458"/>
      <c r="HR36" s="458"/>
      <c r="HS36" s="458"/>
      <c r="HT36" s="458"/>
      <c r="HU36" s="458"/>
      <c r="HV36" s="458"/>
      <c r="HW36" s="458"/>
      <c r="HX36" s="458"/>
      <c r="HY36" s="458"/>
      <c r="HZ36" s="458"/>
      <c r="IA36" s="458"/>
      <c r="IB36" s="458"/>
      <c r="IC36" s="458"/>
      <c r="ID36" s="458"/>
      <c r="IE36" s="458"/>
      <c r="IF36" s="458"/>
      <c r="IG36" s="458"/>
      <c r="IH36" s="458"/>
      <c r="II36" s="458"/>
      <c r="IJ36" s="458"/>
      <c r="IK36" s="458"/>
      <c r="IL36" s="458"/>
      <c r="IM36" s="458"/>
      <c r="IN36" s="458"/>
      <c r="IO36" s="458"/>
      <c r="IP36" s="458"/>
      <c r="IQ36" s="458"/>
      <c r="IR36" s="458"/>
      <c r="IS36" s="458"/>
      <c r="IT36" s="458"/>
      <c r="IU36" s="458"/>
      <c r="IV36" s="458"/>
    </row>
    <row r="37" spans="1:256" ht="19.5" customHeight="1">
      <c r="A37" s="458"/>
      <c r="B37" s="494"/>
      <c r="C37" s="2470"/>
      <c r="D37" s="2471"/>
      <c r="E37" s="2471"/>
      <c r="F37" s="2471"/>
      <c r="G37" s="2471"/>
      <c r="H37" s="2471"/>
      <c r="I37" s="2471"/>
      <c r="J37" s="2471"/>
      <c r="K37" s="2471"/>
      <c r="L37" s="2471"/>
      <c r="M37" s="483"/>
      <c r="N37" s="481" t="s">
        <v>773</v>
      </c>
      <c r="O37" s="481"/>
      <c r="P37" s="481"/>
      <c r="Q37" s="476"/>
      <c r="R37" s="476"/>
      <c r="S37" s="476"/>
      <c r="T37" s="476"/>
      <c r="U37" s="476"/>
      <c r="V37" s="476"/>
      <c r="W37" s="476"/>
      <c r="X37" s="476"/>
      <c r="Y37" s="500"/>
      <c r="Z37" s="481"/>
      <c r="AA37" s="476"/>
      <c r="AB37" s="501"/>
      <c r="AC37" s="501"/>
      <c r="AD37" s="501"/>
      <c r="AE37" s="501"/>
      <c r="AF37" s="501"/>
      <c r="AG37" s="476"/>
      <c r="AH37" s="505"/>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458"/>
      <c r="CZ37" s="458"/>
      <c r="DA37" s="458"/>
      <c r="DB37" s="458"/>
      <c r="DC37" s="458"/>
      <c r="DD37" s="458"/>
      <c r="DE37" s="458"/>
      <c r="DF37" s="458"/>
      <c r="DG37" s="458"/>
      <c r="DH37" s="458"/>
      <c r="DI37" s="458"/>
      <c r="DJ37" s="458"/>
      <c r="DK37" s="458"/>
      <c r="DL37" s="458"/>
      <c r="DM37" s="458"/>
      <c r="DN37" s="458"/>
      <c r="DO37" s="458"/>
      <c r="DP37" s="458"/>
      <c r="DQ37" s="458"/>
      <c r="DR37" s="458"/>
      <c r="DS37" s="458"/>
      <c r="DT37" s="458"/>
      <c r="DU37" s="458"/>
      <c r="DV37" s="458"/>
      <c r="DW37" s="458"/>
      <c r="DX37" s="458"/>
      <c r="DY37" s="458"/>
      <c r="DZ37" s="458"/>
      <c r="EA37" s="458"/>
      <c r="EB37" s="458"/>
      <c r="EC37" s="458"/>
      <c r="ED37" s="458"/>
      <c r="EE37" s="458"/>
      <c r="EF37" s="458"/>
      <c r="EG37" s="458"/>
      <c r="EH37" s="458"/>
      <c r="EI37" s="458"/>
      <c r="EJ37" s="458"/>
      <c r="EK37" s="458"/>
      <c r="EL37" s="458"/>
      <c r="EM37" s="458"/>
      <c r="EN37" s="458"/>
      <c r="EO37" s="458"/>
      <c r="EP37" s="458"/>
      <c r="EQ37" s="458"/>
      <c r="ER37" s="458"/>
      <c r="ES37" s="458"/>
      <c r="ET37" s="458"/>
      <c r="EU37" s="458"/>
      <c r="EV37" s="458"/>
      <c r="EW37" s="458"/>
      <c r="EX37" s="458"/>
      <c r="EY37" s="458"/>
      <c r="EZ37" s="458"/>
      <c r="FA37" s="458"/>
      <c r="FB37" s="458"/>
      <c r="FC37" s="458"/>
      <c r="FD37" s="458"/>
      <c r="FE37" s="458"/>
      <c r="FF37" s="458"/>
      <c r="FG37" s="458"/>
      <c r="FH37" s="458"/>
      <c r="FI37" s="458"/>
      <c r="FJ37" s="458"/>
      <c r="FK37" s="458"/>
      <c r="FL37" s="458"/>
      <c r="FM37" s="458"/>
      <c r="FN37" s="458"/>
      <c r="FO37" s="458"/>
      <c r="FP37" s="458"/>
      <c r="FQ37" s="458"/>
      <c r="FR37" s="458"/>
      <c r="FS37" s="458"/>
      <c r="FT37" s="458"/>
      <c r="FU37" s="458"/>
      <c r="FV37" s="458"/>
      <c r="FW37" s="458"/>
      <c r="FX37" s="458"/>
      <c r="FY37" s="458"/>
      <c r="FZ37" s="458"/>
      <c r="GA37" s="458"/>
      <c r="GB37" s="458"/>
      <c r="GC37" s="458"/>
      <c r="GD37" s="458"/>
      <c r="GE37" s="458"/>
      <c r="GF37" s="458"/>
      <c r="GG37" s="458"/>
      <c r="GH37" s="458"/>
      <c r="GI37" s="458"/>
      <c r="GJ37" s="458"/>
      <c r="GK37" s="458"/>
      <c r="GL37" s="458"/>
      <c r="GM37" s="458"/>
      <c r="GN37" s="458"/>
      <c r="GO37" s="458"/>
      <c r="GP37" s="458"/>
      <c r="GQ37" s="458"/>
      <c r="GR37" s="458"/>
      <c r="GS37" s="458"/>
      <c r="GT37" s="458"/>
      <c r="GU37" s="458"/>
      <c r="GV37" s="458"/>
      <c r="GW37" s="458"/>
      <c r="GX37" s="458"/>
      <c r="GY37" s="458"/>
      <c r="GZ37" s="458"/>
      <c r="HA37" s="458"/>
      <c r="HB37" s="458"/>
      <c r="HC37" s="458"/>
      <c r="HD37" s="458"/>
      <c r="HE37" s="458"/>
      <c r="HF37" s="458"/>
      <c r="HG37" s="458"/>
      <c r="HH37" s="458"/>
      <c r="HI37" s="458"/>
      <c r="HJ37" s="458"/>
      <c r="HK37" s="458"/>
      <c r="HL37" s="458"/>
      <c r="HM37" s="458"/>
      <c r="HN37" s="458"/>
      <c r="HO37" s="458"/>
      <c r="HP37" s="458"/>
      <c r="HQ37" s="458"/>
      <c r="HR37" s="458"/>
      <c r="HS37" s="458"/>
      <c r="HT37" s="458"/>
      <c r="HU37" s="458"/>
      <c r="HV37" s="458"/>
      <c r="HW37" s="458"/>
      <c r="HX37" s="458"/>
      <c r="HY37" s="458"/>
      <c r="HZ37" s="458"/>
      <c r="IA37" s="458"/>
      <c r="IB37" s="458"/>
      <c r="IC37" s="458"/>
      <c r="ID37" s="458"/>
      <c r="IE37" s="458"/>
      <c r="IF37" s="458"/>
      <c r="IG37" s="458"/>
      <c r="IH37" s="458"/>
      <c r="II37" s="458"/>
      <c r="IJ37" s="458"/>
      <c r="IK37" s="458"/>
      <c r="IL37" s="458"/>
      <c r="IM37" s="458"/>
      <c r="IN37" s="458"/>
      <c r="IO37" s="458"/>
      <c r="IP37" s="458"/>
      <c r="IQ37" s="458"/>
      <c r="IR37" s="458"/>
      <c r="IS37" s="458"/>
      <c r="IT37" s="458"/>
      <c r="IU37" s="458"/>
      <c r="IV37" s="458"/>
    </row>
    <row r="38" spans="1:256" ht="19.5" customHeight="1">
      <c r="A38" s="458"/>
      <c r="B38" s="494"/>
      <c r="C38" s="509"/>
      <c r="D38" s="509"/>
      <c r="E38" s="509"/>
      <c r="F38" s="509"/>
      <c r="G38" s="509"/>
      <c r="H38" s="509"/>
      <c r="I38" s="509"/>
      <c r="J38" s="509"/>
      <c r="K38" s="509"/>
      <c r="L38" s="509"/>
      <c r="M38" s="460"/>
      <c r="N38" s="458"/>
      <c r="O38" s="458"/>
      <c r="P38" s="458"/>
      <c r="Q38" s="475"/>
      <c r="R38" s="475"/>
      <c r="S38" s="475"/>
      <c r="T38" s="475"/>
      <c r="U38" s="475"/>
      <c r="V38" s="475"/>
      <c r="W38" s="475"/>
      <c r="X38" s="475"/>
      <c r="Y38" s="460"/>
      <c r="Z38" s="458"/>
      <c r="AA38" s="475"/>
      <c r="AB38" s="475"/>
      <c r="AC38" s="475"/>
      <c r="AD38" s="475"/>
      <c r="AE38" s="475"/>
      <c r="AF38" s="475"/>
      <c r="AG38" s="475"/>
      <c r="AH38" s="47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458"/>
      <c r="CZ38" s="458"/>
      <c r="DA38" s="458"/>
      <c r="DB38" s="458"/>
      <c r="DC38" s="458"/>
      <c r="DD38" s="458"/>
      <c r="DE38" s="458"/>
      <c r="DF38" s="458"/>
      <c r="DG38" s="458"/>
      <c r="DH38" s="458"/>
      <c r="DI38" s="458"/>
      <c r="DJ38" s="458"/>
      <c r="DK38" s="458"/>
      <c r="DL38" s="458"/>
      <c r="DM38" s="458"/>
      <c r="DN38" s="458"/>
      <c r="DO38" s="458"/>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58"/>
      <c r="EM38" s="458"/>
      <c r="EN38" s="458"/>
      <c r="EO38" s="458"/>
      <c r="EP38" s="458"/>
      <c r="EQ38" s="458"/>
      <c r="ER38" s="458"/>
      <c r="ES38" s="458"/>
      <c r="ET38" s="458"/>
      <c r="EU38" s="458"/>
      <c r="EV38" s="458"/>
      <c r="EW38" s="458"/>
      <c r="EX38" s="458"/>
      <c r="EY38" s="458"/>
      <c r="EZ38" s="458"/>
      <c r="FA38" s="458"/>
      <c r="FB38" s="458"/>
      <c r="FC38" s="458"/>
      <c r="FD38" s="458"/>
      <c r="FE38" s="458"/>
      <c r="FF38" s="458"/>
      <c r="FG38" s="458"/>
      <c r="FH38" s="458"/>
      <c r="FI38" s="458"/>
      <c r="FJ38" s="458"/>
      <c r="FK38" s="458"/>
      <c r="FL38" s="458"/>
      <c r="FM38" s="458"/>
      <c r="FN38" s="458"/>
      <c r="FO38" s="458"/>
      <c r="FP38" s="458"/>
      <c r="FQ38" s="458"/>
      <c r="FR38" s="458"/>
      <c r="FS38" s="458"/>
      <c r="FT38" s="458"/>
      <c r="FU38" s="458"/>
      <c r="FV38" s="458"/>
      <c r="FW38" s="458"/>
      <c r="FX38" s="458"/>
      <c r="FY38" s="458"/>
      <c r="FZ38" s="458"/>
      <c r="GA38" s="458"/>
      <c r="GB38" s="458"/>
      <c r="GC38" s="458"/>
      <c r="GD38" s="458"/>
      <c r="GE38" s="458"/>
      <c r="GF38" s="458"/>
      <c r="GG38" s="458"/>
      <c r="GH38" s="458"/>
      <c r="GI38" s="458"/>
      <c r="GJ38" s="458"/>
      <c r="GK38" s="458"/>
      <c r="GL38" s="458"/>
      <c r="GM38" s="458"/>
      <c r="GN38" s="458"/>
      <c r="GO38" s="458"/>
      <c r="GP38" s="458"/>
      <c r="GQ38" s="458"/>
      <c r="GR38" s="458"/>
      <c r="GS38" s="458"/>
      <c r="GT38" s="458"/>
      <c r="GU38" s="458"/>
      <c r="GV38" s="458"/>
      <c r="GW38" s="458"/>
      <c r="GX38" s="458"/>
      <c r="GY38" s="458"/>
      <c r="GZ38" s="458"/>
      <c r="HA38" s="458"/>
      <c r="HB38" s="458"/>
      <c r="HC38" s="458"/>
      <c r="HD38" s="458"/>
      <c r="HE38" s="458"/>
      <c r="HF38" s="458"/>
      <c r="HG38" s="458"/>
      <c r="HH38" s="458"/>
      <c r="HI38" s="458"/>
      <c r="HJ38" s="458"/>
      <c r="HK38" s="458"/>
      <c r="HL38" s="458"/>
      <c r="HM38" s="458"/>
      <c r="HN38" s="458"/>
      <c r="HO38" s="458"/>
      <c r="HP38" s="458"/>
      <c r="HQ38" s="458"/>
      <c r="HR38" s="458"/>
      <c r="HS38" s="458"/>
      <c r="HT38" s="458"/>
      <c r="HU38" s="458"/>
      <c r="HV38" s="458"/>
      <c r="HW38" s="458"/>
      <c r="HX38" s="458"/>
      <c r="HY38" s="458"/>
      <c r="HZ38" s="458"/>
      <c r="IA38" s="458"/>
      <c r="IB38" s="458"/>
      <c r="IC38" s="458"/>
      <c r="ID38" s="458"/>
      <c r="IE38" s="458"/>
      <c r="IF38" s="458"/>
      <c r="IG38" s="458"/>
      <c r="IH38" s="458"/>
      <c r="II38" s="458"/>
      <c r="IJ38" s="458"/>
      <c r="IK38" s="458"/>
      <c r="IL38" s="458"/>
      <c r="IM38" s="458"/>
      <c r="IN38" s="458"/>
      <c r="IO38" s="458"/>
      <c r="IP38" s="458"/>
      <c r="IQ38" s="458"/>
      <c r="IR38" s="458"/>
      <c r="IS38" s="458"/>
      <c r="IT38" s="458"/>
      <c r="IU38" s="458"/>
      <c r="IV38" s="458"/>
    </row>
    <row r="39" spans="1:256" ht="19.5" customHeight="1">
      <c r="A39" s="458"/>
      <c r="B39" s="486"/>
      <c r="C39" s="2462" t="s">
        <v>774</v>
      </c>
      <c r="D39" s="2462"/>
      <c r="E39" s="2462"/>
      <c r="F39" s="2462"/>
      <c r="G39" s="2462"/>
      <c r="H39" s="2462"/>
      <c r="I39" s="2462"/>
      <c r="J39" s="2462"/>
      <c r="K39" s="2463"/>
      <c r="L39" s="2464"/>
      <c r="M39" s="2464"/>
      <c r="N39" s="2464"/>
      <c r="O39" s="2464"/>
      <c r="P39" s="2464"/>
      <c r="Q39" s="2464"/>
      <c r="R39" s="510" t="s">
        <v>212</v>
      </c>
      <c r="S39" s="2464"/>
      <c r="T39" s="2464"/>
      <c r="U39" s="2464"/>
      <c r="V39" s="2464"/>
      <c r="W39" s="2464"/>
      <c r="X39" s="2464"/>
      <c r="Y39" s="2464"/>
      <c r="Z39" s="510" t="s">
        <v>769</v>
      </c>
      <c r="AA39" s="2464"/>
      <c r="AB39" s="2464"/>
      <c r="AC39" s="2464"/>
      <c r="AD39" s="2464"/>
      <c r="AE39" s="2464"/>
      <c r="AF39" s="2464"/>
      <c r="AG39" s="511" t="s">
        <v>744</v>
      </c>
      <c r="AH39" s="512"/>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458"/>
      <c r="CZ39" s="458"/>
      <c r="DA39" s="458"/>
      <c r="DB39" s="458"/>
      <c r="DC39" s="458"/>
      <c r="DD39" s="458"/>
      <c r="DE39" s="458"/>
      <c r="DF39" s="458"/>
      <c r="DG39" s="458"/>
      <c r="DH39" s="458"/>
      <c r="DI39" s="458"/>
      <c r="DJ39" s="458"/>
      <c r="DK39" s="458"/>
      <c r="DL39" s="458"/>
      <c r="DM39" s="458"/>
      <c r="DN39" s="458"/>
      <c r="DO39" s="458"/>
      <c r="DP39" s="458"/>
      <c r="DQ39" s="458"/>
      <c r="DR39" s="458"/>
      <c r="DS39" s="458"/>
      <c r="DT39" s="458"/>
      <c r="DU39" s="458"/>
      <c r="DV39" s="458"/>
      <c r="DW39" s="458"/>
      <c r="DX39" s="458"/>
      <c r="DY39" s="458"/>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c r="FS39" s="458"/>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c r="HQ39" s="458"/>
      <c r="HR39" s="458"/>
      <c r="HS39" s="458"/>
      <c r="HT39" s="458"/>
      <c r="HU39" s="458"/>
      <c r="HV39" s="458"/>
      <c r="HW39" s="458"/>
      <c r="HX39" s="458"/>
      <c r="HY39" s="458"/>
      <c r="HZ39" s="458"/>
      <c r="IA39" s="458"/>
      <c r="IB39" s="458"/>
      <c r="IC39" s="458"/>
      <c r="ID39" s="458"/>
      <c r="IE39" s="458"/>
      <c r="IF39" s="458"/>
      <c r="IG39" s="458"/>
      <c r="IH39" s="458"/>
      <c r="II39" s="458"/>
      <c r="IJ39" s="458"/>
      <c r="IK39" s="458"/>
      <c r="IL39" s="458"/>
      <c r="IM39" s="458"/>
      <c r="IN39" s="458"/>
      <c r="IO39" s="458"/>
      <c r="IP39" s="458"/>
      <c r="IQ39" s="458"/>
      <c r="IR39" s="458"/>
      <c r="IS39" s="458"/>
      <c r="IT39" s="458"/>
      <c r="IU39" s="458"/>
      <c r="IV39" s="458"/>
    </row>
    <row r="40" spans="1:256" ht="19.5" customHeight="1">
      <c r="A40" s="458"/>
      <c r="B40" s="513"/>
      <c r="C40" s="499"/>
      <c r="D40" s="499"/>
      <c r="E40" s="499"/>
      <c r="F40" s="499"/>
      <c r="G40" s="499"/>
      <c r="H40" s="499"/>
      <c r="I40" s="499"/>
      <c r="J40" s="499"/>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14"/>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8"/>
      <c r="DV40" s="458"/>
      <c r="DW40" s="458"/>
      <c r="DX40" s="458"/>
      <c r="DY40" s="458"/>
      <c r="DZ40" s="458"/>
      <c r="EA40" s="458"/>
      <c r="EB40" s="458"/>
      <c r="EC40" s="458"/>
      <c r="ED40" s="458"/>
      <c r="EE40" s="458"/>
      <c r="EF40" s="458"/>
      <c r="EG40" s="458"/>
      <c r="EH40" s="458"/>
      <c r="EI40" s="458"/>
      <c r="EJ40" s="458"/>
      <c r="EK40" s="458"/>
      <c r="EL40" s="458"/>
      <c r="EM40" s="458"/>
      <c r="EN40" s="458"/>
      <c r="EO40" s="458"/>
      <c r="EP40" s="458"/>
      <c r="EQ40" s="458"/>
      <c r="ER40" s="458"/>
      <c r="ES40" s="458"/>
      <c r="ET40" s="458"/>
      <c r="EU40" s="458"/>
      <c r="EV40" s="458"/>
      <c r="EW40" s="458"/>
      <c r="EX40" s="458"/>
      <c r="EY40" s="458"/>
      <c r="EZ40" s="458"/>
      <c r="FA40" s="458"/>
      <c r="FB40" s="458"/>
      <c r="FC40" s="458"/>
      <c r="FD40" s="458"/>
      <c r="FE40" s="458"/>
      <c r="FF40" s="458"/>
      <c r="FG40" s="458"/>
      <c r="FH40" s="458"/>
      <c r="FI40" s="458"/>
      <c r="FJ40" s="458"/>
      <c r="FK40" s="458"/>
      <c r="FL40" s="458"/>
      <c r="FM40" s="458"/>
      <c r="FN40" s="458"/>
      <c r="FO40" s="458"/>
      <c r="FP40" s="458"/>
      <c r="FQ40" s="458"/>
      <c r="FR40" s="458"/>
      <c r="FS40" s="458"/>
      <c r="FT40" s="458"/>
      <c r="FU40" s="458"/>
      <c r="FV40" s="458"/>
      <c r="FW40" s="458"/>
      <c r="FX40" s="458"/>
      <c r="FY40" s="458"/>
      <c r="FZ40" s="458"/>
      <c r="GA40" s="458"/>
      <c r="GB40" s="458"/>
      <c r="GC40" s="458"/>
      <c r="GD40" s="458"/>
      <c r="GE40" s="458"/>
      <c r="GF40" s="458"/>
      <c r="GG40" s="458"/>
      <c r="GH40" s="458"/>
      <c r="GI40" s="458"/>
      <c r="GJ40" s="458"/>
      <c r="GK40" s="458"/>
      <c r="GL40" s="458"/>
      <c r="GM40" s="458"/>
      <c r="GN40" s="458"/>
      <c r="GO40" s="458"/>
      <c r="GP40" s="458"/>
      <c r="GQ40" s="458"/>
      <c r="GR40" s="458"/>
      <c r="GS40" s="458"/>
      <c r="GT40" s="458"/>
      <c r="GU40" s="458"/>
      <c r="GV40" s="458"/>
      <c r="GW40" s="458"/>
      <c r="GX40" s="458"/>
      <c r="GY40" s="458"/>
      <c r="GZ40" s="458"/>
      <c r="HA40" s="458"/>
      <c r="HB40" s="458"/>
      <c r="HC40" s="458"/>
      <c r="HD40" s="458"/>
      <c r="HE40" s="458"/>
      <c r="HF40" s="458"/>
      <c r="HG40" s="458"/>
      <c r="HH40" s="458"/>
      <c r="HI40" s="458"/>
      <c r="HJ40" s="458"/>
      <c r="HK40" s="458"/>
      <c r="HL40" s="458"/>
      <c r="HM40" s="458"/>
      <c r="HN40" s="458"/>
      <c r="HO40" s="458"/>
      <c r="HP40" s="458"/>
      <c r="HQ40" s="458"/>
      <c r="HR40" s="458"/>
      <c r="HS40" s="458"/>
      <c r="HT40" s="458"/>
      <c r="HU40" s="458"/>
      <c r="HV40" s="458"/>
      <c r="HW40" s="458"/>
      <c r="HX40" s="458"/>
      <c r="HY40" s="458"/>
      <c r="HZ40" s="458"/>
      <c r="IA40" s="458"/>
      <c r="IB40" s="458"/>
      <c r="IC40" s="458"/>
      <c r="ID40" s="458"/>
      <c r="IE40" s="458"/>
      <c r="IF40" s="458"/>
      <c r="IG40" s="458"/>
      <c r="IH40" s="458"/>
      <c r="II40" s="458"/>
      <c r="IJ40" s="458"/>
      <c r="IK40" s="458"/>
      <c r="IL40" s="458"/>
      <c r="IM40" s="458"/>
      <c r="IN40" s="458"/>
      <c r="IO40" s="458"/>
      <c r="IP40" s="458"/>
      <c r="IQ40" s="458"/>
      <c r="IR40" s="458"/>
      <c r="IS40" s="458"/>
      <c r="IT40" s="458"/>
      <c r="IU40" s="458"/>
      <c r="IV40" s="458"/>
    </row>
    <row r="41" spans="1:256" ht="19.5" customHeight="1">
      <c r="A41" s="458"/>
      <c r="B41" s="509"/>
      <c r="C41" s="509"/>
      <c r="D41" s="509"/>
      <c r="E41" s="509"/>
      <c r="F41" s="509"/>
      <c r="G41" s="458"/>
      <c r="H41" s="458"/>
      <c r="I41" s="458"/>
      <c r="J41" s="458"/>
      <c r="K41" s="458"/>
      <c r="L41" s="458"/>
      <c r="M41" s="458"/>
      <c r="N41" s="458"/>
      <c r="O41" s="458"/>
      <c r="P41" s="458"/>
      <c r="Q41" s="458"/>
      <c r="R41" s="458"/>
      <c r="S41" s="458"/>
      <c r="T41" s="458"/>
      <c r="U41" s="458"/>
      <c r="V41" s="458"/>
      <c r="W41" s="458"/>
      <c r="X41" s="515"/>
      <c r="Y41" s="515"/>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58"/>
      <c r="DA41" s="458"/>
      <c r="DB41" s="458"/>
      <c r="DC41" s="458"/>
      <c r="DD41" s="458"/>
      <c r="DE41" s="458"/>
      <c r="DF41" s="458"/>
      <c r="DG41" s="458"/>
      <c r="DH41" s="458"/>
      <c r="DI41" s="458"/>
      <c r="DJ41" s="458"/>
      <c r="DK41" s="458"/>
      <c r="DL41" s="458"/>
      <c r="DM41" s="458"/>
      <c r="DN41" s="458"/>
      <c r="DO41" s="458"/>
      <c r="DP41" s="458"/>
      <c r="DQ41" s="458"/>
      <c r="DR41" s="458"/>
      <c r="DS41" s="458"/>
      <c r="DT41" s="458"/>
      <c r="DU41" s="458"/>
      <c r="DV41" s="458"/>
      <c r="DW41" s="458"/>
      <c r="DX41" s="458"/>
      <c r="DY41" s="458"/>
      <c r="DZ41" s="458"/>
      <c r="EA41" s="458"/>
      <c r="EB41" s="458"/>
      <c r="EC41" s="458"/>
      <c r="ED41" s="458"/>
      <c r="EE41" s="458"/>
      <c r="EF41" s="458"/>
      <c r="EG41" s="458"/>
      <c r="EH41" s="458"/>
      <c r="EI41" s="458"/>
      <c r="EJ41" s="458"/>
      <c r="EK41" s="458"/>
      <c r="EL41" s="458"/>
      <c r="EM41" s="458"/>
      <c r="EN41" s="458"/>
      <c r="EO41" s="458"/>
      <c r="EP41" s="458"/>
      <c r="EQ41" s="458"/>
      <c r="ER41" s="458"/>
      <c r="ES41" s="458"/>
      <c r="ET41" s="458"/>
      <c r="EU41" s="458"/>
      <c r="EV41" s="458"/>
      <c r="EW41" s="458"/>
      <c r="EX41" s="458"/>
      <c r="EY41" s="458"/>
      <c r="EZ41" s="458"/>
      <c r="FA41" s="458"/>
      <c r="FB41" s="458"/>
      <c r="FC41" s="458"/>
      <c r="FD41" s="458"/>
      <c r="FE41" s="458"/>
      <c r="FF41" s="458"/>
      <c r="FG41" s="458"/>
      <c r="FH41" s="458"/>
      <c r="FI41" s="458"/>
      <c r="FJ41" s="458"/>
      <c r="FK41" s="458"/>
      <c r="FL41" s="458"/>
      <c r="FM41" s="458"/>
      <c r="FN41" s="458"/>
      <c r="FO41" s="458"/>
      <c r="FP41" s="458"/>
      <c r="FQ41" s="458"/>
      <c r="FR41" s="458"/>
      <c r="FS41" s="458"/>
      <c r="FT41" s="458"/>
      <c r="FU41" s="458"/>
      <c r="FV41" s="458"/>
      <c r="FW41" s="458"/>
      <c r="FX41" s="458"/>
      <c r="FY41" s="458"/>
      <c r="FZ41" s="458"/>
      <c r="GA41" s="458"/>
      <c r="GB41" s="458"/>
      <c r="GC41" s="458"/>
      <c r="GD41" s="458"/>
      <c r="GE41" s="458"/>
      <c r="GF41" s="458"/>
      <c r="GG41" s="458"/>
      <c r="GH41" s="458"/>
      <c r="GI41" s="458"/>
      <c r="GJ41" s="458"/>
      <c r="GK41" s="458"/>
      <c r="GL41" s="458"/>
      <c r="GM41" s="458"/>
      <c r="GN41" s="458"/>
      <c r="GO41" s="458"/>
      <c r="GP41" s="458"/>
      <c r="GQ41" s="458"/>
      <c r="GR41" s="458"/>
      <c r="GS41" s="458"/>
      <c r="GT41" s="458"/>
      <c r="GU41" s="458"/>
      <c r="GV41" s="458"/>
      <c r="GW41" s="458"/>
      <c r="GX41" s="458"/>
      <c r="GY41" s="458"/>
      <c r="GZ41" s="458"/>
      <c r="HA41" s="458"/>
      <c r="HB41" s="458"/>
      <c r="HC41" s="458"/>
      <c r="HD41" s="458"/>
      <c r="HE41" s="458"/>
      <c r="HF41" s="458"/>
      <c r="HG41" s="458"/>
      <c r="HH41" s="458"/>
      <c r="HI41" s="458"/>
      <c r="HJ41" s="458"/>
      <c r="HK41" s="458"/>
      <c r="HL41" s="458"/>
      <c r="HM41" s="458"/>
      <c r="HN41" s="458"/>
      <c r="HO41" s="458"/>
      <c r="HP41" s="458"/>
      <c r="HQ41" s="458"/>
      <c r="HR41" s="458"/>
      <c r="HS41" s="458"/>
      <c r="HT41" s="458"/>
      <c r="HU41" s="458"/>
      <c r="HV41" s="458"/>
      <c r="HW41" s="458"/>
      <c r="HX41" s="458"/>
      <c r="HY41" s="458"/>
      <c r="HZ41" s="458"/>
      <c r="IA41" s="458"/>
      <c r="IB41" s="458"/>
      <c r="IC41" s="458"/>
      <c r="ID41" s="458"/>
      <c r="IE41" s="458"/>
      <c r="IF41" s="458"/>
      <c r="IG41" s="458"/>
      <c r="IH41" s="458"/>
      <c r="II41" s="458"/>
      <c r="IJ41" s="458"/>
      <c r="IK41" s="458"/>
      <c r="IL41" s="458"/>
      <c r="IM41" s="458"/>
      <c r="IN41" s="458"/>
      <c r="IO41" s="458"/>
      <c r="IP41" s="458"/>
      <c r="IQ41" s="458"/>
      <c r="IR41" s="458"/>
      <c r="IS41" s="458"/>
      <c r="IT41" s="458"/>
      <c r="IU41" s="458"/>
      <c r="IV41" s="458"/>
    </row>
    <row r="42" spans="1:256" ht="19.5" customHeight="1">
      <c r="A42" s="458"/>
      <c r="B42" s="2459" t="s">
        <v>775</v>
      </c>
      <c r="C42" s="2459"/>
      <c r="D42" s="516" t="s">
        <v>776</v>
      </c>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458"/>
      <c r="CZ42" s="458"/>
      <c r="DA42" s="458"/>
      <c r="DB42" s="458"/>
      <c r="DC42" s="458"/>
      <c r="DD42" s="458"/>
      <c r="DE42" s="458"/>
      <c r="DF42" s="458"/>
      <c r="DG42" s="458"/>
      <c r="DH42" s="458"/>
      <c r="DI42" s="458"/>
      <c r="DJ42" s="458"/>
      <c r="DK42" s="458"/>
      <c r="DL42" s="458"/>
      <c r="DM42" s="458"/>
      <c r="DN42" s="458"/>
      <c r="DO42" s="458"/>
      <c r="DP42" s="458"/>
      <c r="DQ42" s="458"/>
      <c r="DR42" s="458"/>
      <c r="DS42" s="458"/>
      <c r="DT42" s="458"/>
      <c r="DU42" s="458"/>
      <c r="DV42" s="458"/>
      <c r="DW42" s="458"/>
      <c r="DX42" s="458"/>
      <c r="DY42" s="458"/>
      <c r="DZ42" s="458"/>
      <c r="EA42" s="458"/>
      <c r="EB42" s="458"/>
      <c r="EC42" s="458"/>
      <c r="ED42" s="458"/>
      <c r="EE42" s="458"/>
      <c r="EF42" s="458"/>
      <c r="EG42" s="458"/>
      <c r="EH42" s="458"/>
      <c r="EI42" s="458"/>
      <c r="EJ42" s="458"/>
      <c r="EK42" s="458"/>
      <c r="EL42" s="458"/>
      <c r="EM42" s="458"/>
      <c r="EN42" s="458"/>
      <c r="EO42" s="458"/>
      <c r="EP42" s="458"/>
      <c r="EQ42" s="458"/>
      <c r="ER42" s="458"/>
      <c r="ES42" s="458"/>
      <c r="ET42" s="458"/>
      <c r="EU42" s="458"/>
      <c r="EV42" s="458"/>
      <c r="EW42" s="458"/>
      <c r="EX42" s="458"/>
      <c r="EY42" s="458"/>
      <c r="EZ42" s="458"/>
      <c r="FA42" s="458"/>
      <c r="FB42" s="458"/>
      <c r="FC42" s="458"/>
      <c r="FD42" s="458"/>
      <c r="FE42" s="458"/>
      <c r="FF42" s="458"/>
      <c r="FG42" s="458"/>
      <c r="FH42" s="458"/>
      <c r="FI42" s="458"/>
      <c r="FJ42" s="458"/>
      <c r="FK42" s="458"/>
      <c r="FL42" s="458"/>
      <c r="FM42" s="458"/>
      <c r="FN42" s="458"/>
      <c r="FO42" s="458"/>
      <c r="FP42" s="458"/>
      <c r="FQ42" s="458"/>
      <c r="FR42" s="458"/>
      <c r="FS42" s="458"/>
      <c r="FT42" s="458"/>
      <c r="FU42" s="458"/>
      <c r="FV42" s="458"/>
      <c r="FW42" s="458"/>
      <c r="FX42" s="458"/>
      <c r="FY42" s="458"/>
      <c r="FZ42" s="458"/>
      <c r="GA42" s="458"/>
      <c r="GB42" s="458"/>
      <c r="GC42" s="458"/>
      <c r="GD42" s="458"/>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8"/>
      <c r="HO42" s="458"/>
      <c r="HP42" s="458"/>
      <c r="HQ42" s="458"/>
      <c r="HR42" s="458"/>
      <c r="HS42" s="458"/>
      <c r="HT42" s="458"/>
      <c r="HU42" s="458"/>
      <c r="HV42" s="458"/>
      <c r="HW42" s="458"/>
      <c r="HX42" s="458"/>
      <c r="HY42" s="458"/>
      <c r="HZ42" s="458"/>
      <c r="IA42" s="458"/>
      <c r="IB42" s="458"/>
      <c r="IC42" s="458"/>
      <c r="ID42" s="458"/>
      <c r="IE42" s="458"/>
      <c r="IF42" s="458"/>
      <c r="IG42" s="458"/>
      <c r="IH42" s="458"/>
      <c r="II42" s="458"/>
      <c r="IJ42" s="458"/>
      <c r="IK42" s="458"/>
      <c r="IL42" s="458"/>
      <c r="IM42" s="458"/>
      <c r="IN42" s="458"/>
      <c r="IO42" s="458"/>
      <c r="IP42" s="458"/>
      <c r="IQ42" s="458"/>
      <c r="IR42" s="458"/>
      <c r="IS42" s="458"/>
      <c r="IT42" s="458"/>
      <c r="IU42" s="458"/>
      <c r="IV42" s="458"/>
    </row>
    <row r="43" spans="1:256" ht="19.5" customHeight="1">
      <c r="A43" s="458"/>
      <c r="B43" s="2459" t="s">
        <v>777</v>
      </c>
      <c r="C43" s="2459"/>
      <c r="D43" s="516" t="s">
        <v>778</v>
      </c>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58"/>
      <c r="DA43" s="458"/>
      <c r="DB43" s="458"/>
      <c r="DC43" s="458"/>
      <c r="DD43" s="458"/>
      <c r="DE43" s="458"/>
      <c r="DF43" s="458"/>
      <c r="DG43" s="458"/>
      <c r="DH43" s="458"/>
      <c r="DI43" s="458"/>
      <c r="DJ43" s="458"/>
      <c r="DK43" s="458"/>
      <c r="DL43" s="458"/>
      <c r="DM43" s="458"/>
      <c r="DN43" s="458"/>
      <c r="DO43" s="458"/>
      <c r="DP43" s="458"/>
      <c r="DQ43" s="458"/>
      <c r="DR43" s="458"/>
      <c r="DS43" s="458"/>
      <c r="DT43" s="458"/>
      <c r="DU43" s="458"/>
      <c r="DV43" s="458"/>
      <c r="DW43" s="458"/>
      <c r="DX43" s="458"/>
      <c r="DY43" s="458"/>
      <c r="DZ43" s="458"/>
      <c r="EA43" s="458"/>
      <c r="EB43" s="458"/>
      <c r="EC43" s="458"/>
      <c r="ED43" s="458"/>
      <c r="EE43" s="458"/>
      <c r="EF43" s="458"/>
      <c r="EG43" s="458"/>
      <c r="EH43" s="458"/>
      <c r="EI43" s="458"/>
      <c r="EJ43" s="458"/>
      <c r="EK43" s="458"/>
      <c r="EL43" s="458"/>
      <c r="EM43" s="458"/>
      <c r="EN43" s="458"/>
      <c r="EO43" s="458"/>
      <c r="EP43" s="458"/>
      <c r="EQ43" s="458"/>
      <c r="ER43" s="458"/>
      <c r="ES43" s="458"/>
      <c r="ET43" s="458"/>
      <c r="EU43" s="458"/>
      <c r="EV43" s="458"/>
      <c r="EW43" s="458"/>
      <c r="EX43" s="458"/>
      <c r="EY43" s="458"/>
      <c r="EZ43" s="458"/>
      <c r="FA43" s="458"/>
      <c r="FB43" s="458"/>
      <c r="FC43" s="458"/>
      <c r="FD43" s="458"/>
      <c r="FE43" s="458"/>
      <c r="FF43" s="458"/>
      <c r="FG43" s="458"/>
      <c r="FH43" s="458"/>
      <c r="FI43" s="458"/>
      <c r="FJ43" s="458"/>
      <c r="FK43" s="458"/>
      <c r="FL43" s="458"/>
      <c r="FM43" s="458"/>
      <c r="FN43" s="458"/>
      <c r="FO43" s="458"/>
      <c r="FP43" s="458"/>
      <c r="FQ43" s="458"/>
      <c r="FR43" s="458"/>
      <c r="FS43" s="458"/>
      <c r="FT43" s="458"/>
      <c r="FU43" s="458"/>
      <c r="FV43" s="458"/>
      <c r="FW43" s="458"/>
      <c r="FX43" s="458"/>
      <c r="FY43" s="458"/>
      <c r="FZ43" s="458"/>
      <c r="GA43" s="458"/>
      <c r="GB43" s="458"/>
      <c r="GC43" s="458"/>
      <c r="GD43" s="458"/>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8"/>
      <c r="HO43" s="458"/>
      <c r="HP43" s="458"/>
      <c r="HQ43" s="458"/>
      <c r="HR43" s="458"/>
      <c r="HS43" s="458"/>
      <c r="HT43" s="458"/>
      <c r="HU43" s="458"/>
      <c r="HV43" s="458"/>
      <c r="HW43" s="458"/>
      <c r="HX43" s="458"/>
      <c r="HY43" s="458"/>
      <c r="HZ43" s="458"/>
      <c r="IA43" s="458"/>
      <c r="IB43" s="458"/>
      <c r="IC43" s="458"/>
      <c r="ID43" s="458"/>
      <c r="IE43" s="458"/>
      <c r="IF43" s="458"/>
      <c r="IG43" s="458"/>
      <c r="IH43" s="458"/>
      <c r="II43" s="458"/>
      <c r="IJ43" s="458"/>
      <c r="IK43" s="458"/>
      <c r="IL43" s="458"/>
      <c r="IM43" s="458"/>
      <c r="IN43" s="458"/>
      <c r="IO43" s="458"/>
      <c r="IP43" s="458"/>
      <c r="IQ43" s="458"/>
      <c r="IR43" s="458"/>
      <c r="IS43" s="458"/>
      <c r="IT43" s="458"/>
      <c r="IU43" s="458"/>
      <c r="IV43" s="458"/>
    </row>
    <row r="44" spans="1:256" ht="19.5" customHeight="1">
      <c r="A44" s="458"/>
      <c r="B44" s="2459" t="s">
        <v>779</v>
      </c>
      <c r="C44" s="2459"/>
      <c r="D44" s="518" t="s">
        <v>780</v>
      </c>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458"/>
      <c r="AJ44" s="458"/>
      <c r="AK44" s="458"/>
      <c r="AL44" s="458"/>
      <c r="AM44" s="458"/>
      <c r="AN44" s="458"/>
      <c r="AO44" s="458"/>
      <c r="AP44" s="458"/>
      <c r="AQ44" s="458"/>
      <c r="AR44" s="458"/>
      <c r="AS44" s="458"/>
      <c r="AT44" s="458"/>
      <c r="AU44" s="458"/>
      <c r="AV44" s="458"/>
      <c r="AW44" s="458"/>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458"/>
      <c r="CZ44" s="458"/>
      <c r="DA44" s="458"/>
      <c r="DB44" s="458"/>
      <c r="DC44" s="458"/>
      <c r="DD44" s="458"/>
      <c r="DE44" s="458"/>
      <c r="DF44" s="458"/>
      <c r="DG44" s="458"/>
      <c r="DH44" s="458"/>
      <c r="DI44" s="458"/>
      <c r="DJ44" s="458"/>
      <c r="DK44" s="458"/>
      <c r="DL44" s="458"/>
      <c r="DM44" s="458"/>
      <c r="DN44" s="458"/>
      <c r="DO44" s="458"/>
      <c r="DP44" s="458"/>
      <c r="DQ44" s="458"/>
      <c r="DR44" s="458"/>
      <c r="DS44" s="458"/>
      <c r="DT44" s="458"/>
      <c r="DU44" s="458"/>
      <c r="DV44" s="458"/>
      <c r="DW44" s="458"/>
      <c r="DX44" s="458"/>
      <c r="DY44" s="458"/>
      <c r="DZ44" s="458"/>
      <c r="EA44" s="458"/>
      <c r="EB44" s="458"/>
      <c r="EC44" s="458"/>
      <c r="ED44" s="458"/>
      <c r="EE44" s="458"/>
      <c r="EF44" s="458"/>
      <c r="EG44" s="458"/>
      <c r="EH44" s="458"/>
      <c r="EI44" s="458"/>
      <c r="EJ44" s="458"/>
      <c r="EK44" s="458"/>
      <c r="EL44" s="458"/>
      <c r="EM44" s="458"/>
      <c r="EN44" s="458"/>
      <c r="EO44" s="458"/>
      <c r="EP44" s="458"/>
      <c r="EQ44" s="458"/>
      <c r="ER44" s="458"/>
      <c r="ES44" s="458"/>
      <c r="ET44" s="458"/>
      <c r="EU44" s="458"/>
      <c r="EV44" s="458"/>
      <c r="EW44" s="458"/>
      <c r="EX44" s="458"/>
      <c r="EY44" s="458"/>
      <c r="EZ44" s="458"/>
      <c r="FA44" s="458"/>
      <c r="FB44" s="458"/>
      <c r="FC44" s="458"/>
      <c r="FD44" s="458"/>
      <c r="FE44" s="458"/>
      <c r="FF44" s="458"/>
      <c r="FG44" s="458"/>
      <c r="FH44" s="458"/>
      <c r="FI44" s="458"/>
      <c r="FJ44" s="458"/>
      <c r="FK44" s="458"/>
      <c r="FL44" s="458"/>
      <c r="FM44" s="458"/>
      <c r="FN44" s="458"/>
      <c r="FO44" s="458"/>
      <c r="FP44" s="458"/>
      <c r="FQ44" s="458"/>
      <c r="FR44" s="458"/>
      <c r="FS44" s="458"/>
      <c r="FT44" s="458"/>
      <c r="FU44" s="458"/>
      <c r="FV44" s="458"/>
      <c r="FW44" s="458"/>
      <c r="FX44" s="458"/>
      <c r="FY44" s="458"/>
      <c r="FZ44" s="458"/>
      <c r="GA44" s="458"/>
      <c r="GB44" s="458"/>
      <c r="GC44" s="458"/>
      <c r="GD44" s="458"/>
      <c r="GE44" s="458"/>
      <c r="GF44" s="458"/>
      <c r="GG44" s="458"/>
      <c r="GH44" s="458"/>
      <c r="GI44" s="458"/>
      <c r="GJ44" s="458"/>
      <c r="GK44" s="458"/>
      <c r="GL44" s="458"/>
      <c r="GM44" s="458"/>
      <c r="GN44" s="458"/>
      <c r="GO44" s="458"/>
      <c r="GP44" s="458"/>
      <c r="GQ44" s="458"/>
      <c r="GR44" s="458"/>
      <c r="GS44" s="458"/>
      <c r="GT44" s="458"/>
      <c r="GU44" s="458"/>
      <c r="GV44" s="458"/>
      <c r="GW44" s="458"/>
      <c r="GX44" s="458"/>
      <c r="GY44" s="458"/>
      <c r="GZ44" s="458"/>
      <c r="HA44" s="458"/>
      <c r="HB44" s="458"/>
      <c r="HC44" s="458"/>
      <c r="HD44" s="458"/>
      <c r="HE44" s="458"/>
      <c r="HF44" s="458"/>
      <c r="HG44" s="458"/>
      <c r="HH44" s="458"/>
      <c r="HI44" s="458"/>
      <c r="HJ44" s="458"/>
      <c r="HK44" s="458"/>
      <c r="HL44" s="458"/>
      <c r="HM44" s="458"/>
      <c r="HN44" s="458"/>
      <c r="HO44" s="458"/>
      <c r="HP44" s="458"/>
      <c r="HQ44" s="458"/>
      <c r="HR44" s="458"/>
      <c r="HS44" s="458"/>
      <c r="HT44" s="458"/>
      <c r="HU44" s="458"/>
      <c r="HV44" s="458"/>
      <c r="HW44" s="458"/>
      <c r="HX44" s="458"/>
      <c r="HY44" s="458"/>
      <c r="HZ44" s="458"/>
      <c r="IA44" s="458"/>
      <c r="IB44" s="458"/>
      <c r="IC44" s="458"/>
      <c r="ID44" s="458"/>
      <c r="IE44" s="458"/>
      <c r="IF44" s="458"/>
      <c r="IG44" s="458"/>
      <c r="IH44" s="458"/>
      <c r="II44" s="458"/>
      <c r="IJ44" s="458"/>
      <c r="IK44" s="458"/>
      <c r="IL44" s="458"/>
      <c r="IM44" s="458"/>
      <c r="IN44" s="458"/>
      <c r="IO44" s="458"/>
      <c r="IP44" s="458"/>
      <c r="IQ44" s="458"/>
      <c r="IR44" s="458"/>
      <c r="IS44" s="458"/>
      <c r="IT44" s="458"/>
      <c r="IU44" s="458"/>
      <c r="IV44" s="458"/>
    </row>
    <row r="45" spans="1:256" ht="19.5" customHeight="1">
      <c r="B45" s="2459" t="s">
        <v>781</v>
      </c>
      <c r="C45" s="2459"/>
      <c r="D45" s="516" t="s">
        <v>782</v>
      </c>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row>
    <row r="46" spans="1:256" ht="19.5" customHeight="1">
      <c r="A46" s="520"/>
      <c r="B46" s="460"/>
      <c r="C46" s="475"/>
      <c r="D46" s="516" t="s">
        <v>783</v>
      </c>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520"/>
      <c r="BE46" s="520"/>
      <c r="BF46" s="520"/>
      <c r="BG46" s="520"/>
      <c r="BH46" s="520"/>
      <c r="BI46" s="520"/>
      <c r="BJ46" s="520"/>
      <c r="BK46" s="520"/>
      <c r="BL46" s="520"/>
      <c r="BM46" s="520"/>
      <c r="BN46" s="520"/>
      <c r="BO46" s="520"/>
      <c r="BP46" s="520"/>
      <c r="BQ46" s="520"/>
      <c r="BR46" s="520"/>
      <c r="BS46" s="520"/>
      <c r="BT46" s="520"/>
      <c r="BU46" s="520"/>
      <c r="BV46" s="520"/>
      <c r="BW46" s="520"/>
      <c r="BX46" s="520"/>
      <c r="BY46" s="520"/>
      <c r="BZ46" s="520"/>
      <c r="CA46" s="520"/>
      <c r="CB46" s="520"/>
      <c r="CC46" s="520"/>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0"/>
      <c r="CZ46" s="520"/>
      <c r="DA46" s="520"/>
      <c r="DB46" s="520"/>
      <c r="DC46" s="520"/>
      <c r="DD46" s="520"/>
      <c r="DE46" s="520"/>
      <c r="DF46" s="520"/>
      <c r="DG46" s="520"/>
      <c r="DH46" s="520"/>
      <c r="DI46" s="520"/>
      <c r="DJ46" s="520"/>
      <c r="DK46" s="520"/>
      <c r="DL46" s="520"/>
      <c r="DM46" s="520"/>
      <c r="DN46" s="520"/>
      <c r="DO46" s="520"/>
      <c r="DP46" s="520"/>
      <c r="DQ46" s="520"/>
      <c r="DR46" s="520"/>
      <c r="DS46" s="520"/>
      <c r="DT46" s="520"/>
      <c r="DU46" s="520"/>
      <c r="DV46" s="520"/>
      <c r="DW46" s="520"/>
      <c r="DX46" s="520"/>
      <c r="DY46" s="520"/>
      <c r="DZ46" s="520"/>
      <c r="EA46" s="520"/>
      <c r="EB46" s="520"/>
      <c r="EC46" s="520"/>
      <c r="ED46" s="520"/>
      <c r="EE46" s="520"/>
      <c r="EF46" s="520"/>
      <c r="EG46" s="520"/>
      <c r="EH46" s="520"/>
      <c r="EI46" s="520"/>
      <c r="EJ46" s="520"/>
      <c r="EK46" s="520"/>
      <c r="EL46" s="520"/>
      <c r="EM46" s="520"/>
      <c r="EN46" s="520"/>
      <c r="EO46" s="520"/>
      <c r="EP46" s="520"/>
      <c r="EQ46" s="520"/>
      <c r="ER46" s="520"/>
      <c r="ES46" s="520"/>
      <c r="ET46" s="520"/>
      <c r="EU46" s="520"/>
      <c r="EV46" s="520"/>
      <c r="EW46" s="520"/>
      <c r="EX46" s="520"/>
      <c r="EY46" s="520"/>
      <c r="EZ46" s="520"/>
      <c r="FA46" s="520"/>
      <c r="FB46" s="520"/>
      <c r="FC46" s="520"/>
      <c r="FD46" s="520"/>
      <c r="FE46" s="520"/>
      <c r="FF46" s="520"/>
      <c r="FG46" s="520"/>
      <c r="FH46" s="520"/>
      <c r="FI46" s="520"/>
      <c r="FJ46" s="520"/>
      <c r="FK46" s="520"/>
      <c r="FL46" s="520"/>
      <c r="FM46" s="520"/>
      <c r="FN46" s="520"/>
      <c r="FO46" s="520"/>
      <c r="FP46" s="520"/>
      <c r="FQ46" s="520"/>
      <c r="FR46" s="520"/>
      <c r="FS46" s="520"/>
      <c r="FT46" s="520"/>
      <c r="FU46" s="520"/>
      <c r="FV46" s="520"/>
      <c r="FW46" s="520"/>
      <c r="FX46" s="520"/>
      <c r="FY46" s="520"/>
      <c r="FZ46" s="520"/>
      <c r="GA46" s="520"/>
      <c r="GB46" s="520"/>
      <c r="GC46" s="520"/>
      <c r="GD46" s="520"/>
      <c r="GE46" s="520"/>
      <c r="GF46" s="520"/>
      <c r="GG46" s="520"/>
      <c r="GH46" s="520"/>
      <c r="GI46" s="520"/>
      <c r="GJ46" s="520"/>
      <c r="GK46" s="520"/>
      <c r="GL46" s="520"/>
      <c r="GM46" s="520"/>
      <c r="GN46" s="520"/>
      <c r="GO46" s="520"/>
      <c r="GP46" s="520"/>
      <c r="GQ46" s="520"/>
      <c r="GR46" s="520"/>
      <c r="GS46" s="520"/>
      <c r="GT46" s="520"/>
      <c r="GU46" s="520"/>
      <c r="GV46" s="520"/>
      <c r="GW46" s="520"/>
      <c r="GX46" s="520"/>
      <c r="GY46" s="520"/>
      <c r="GZ46" s="520"/>
      <c r="HA46" s="520"/>
      <c r="HB46" s="520"/>
      <c r="HC46" s="520"/>
      <c r="HD46" s="520"/>
      <c r="HE46" s="520"/>
      <c r="HF46" s="520"/>
      <c r="HG46" s="520"/>
      <c r="HH46" s="520"/>
      <c r="HI46" s="520"/>
      <c r="HJ46" s="520"/>
      <c r="HK46" s="520"/>
      <c r="HL46" s="520"/>
      <c r="HM46" s="520"/>
      <c r="HN46" s="520"/>
      <c r="HO46" s="520"/>
      <c r="HP46" s="520"/>
      <c r="HQ46" s="520"/>
      <c r="HR46" s="520"/>
      <c r="HS46" s="520"/>
      <c r="HT46" s="520"/>
      <c r="HU46" s="520"/>
      <c r="HV46" s="520"/>
      <c r="HW46" s="520"/>
      <c r="HX46" s="520"/>
      <c r="HY46" s="520"/>
      <c r="HZ46" s="520"/>
      <c r="IA46" s="520"/>
      <c r="IB46" s="520"/>
      <c r="IC46" s="520"/>
      <c r="ID46" s="520"/>
      <c r="IE46" s="520"/>
      <c r="IF46" s="520"/>
      <c r="IG46" s="520"/>
      <c r="IH46" s="520"/>
      <c r="II46" s="520"/>
      <c r="IJ46" s="520"/>
      <c r="IK46" s="520"/>
      <c r="IL46" s="520"/>
      <c r="IM46" s="520"/>
      <c r="IN46" s="520"/>
      <c r="IO46" s="520"/>
      <c r="IP46" s="520"/>
      <c r="IQ46" s="520"/>
      <c r="IR46" s="520"/>
      <c r="IS46" s="520"/>
      <c r="IT46" s="520"/>
      <c r="IU46" s="520"/>
      <c r="IV46" s="520"/>
    </row>
    <row r="47" spans="1:256" ht="19.5" customHeight="1">
      <c r="A47" s="469"/>
      <c r="B47" s="521" t="s">
        <v>784</v>
      </c>
      <c r="C47" s="521"/>
      <c r="D47" s="2460" t="s">
        <v>785</v>
      </c>
      <c r="E47" s="2460"/>
      <c r="F47" s="2460"/>
      <c r="G47" s="2460"/>
      <c r="H47" s="2460"/>
      <c r="I47" s="2460"/>
      <c r="J47" s="2460"/>
      <c r="K47" s="2460"/>
      <c r="L47" s="2460"/>
      <c r="M47" s="2460"/>
      <c r="N47" s="2460"/>
      <c r="O47" s="2460"/>
      <c r="P47" s="2460"/>
      <c r="Q47" s="2460"/>
      <c r="R47" s="2460"/>
      <c r="S47" s="2460"/>
      <c r="T47" s="2460"/>
      <c r="U47" s="2460"/>
      <c r="V47" s="2460"/>
      <c r="W47" s="2460"/>
      <c r="X47" s="2460"/>
      <c r="Y47" s="2460"/>
      <c r="Z47" s="2460"/>
      <c r="AA47" s="2460"/>
      <c r="AB47" s="2460"/>
      <c r="AC47" s="2460"/>
      <c r="AD47" s="2460"/>
      <c r="AE47" s="2460"/>
      <c r="AF47" s="2460"/>
      <c r="AG47" s="2460"/>
      <c r="AH47" s="2460"/>
      <c r="AI47" s="469"/>
      <c r="AJ47" s="469"/>
      <c r="AK47" s="469"/>
      <c r="AL47" s="469"/>
      <c r="AM47" s="469"/>
      <c r="AN47" s="469"/>
      <c r="AO47" s="520"/>
      <c r="AP47" s="520"/>
      <c r="AQ47" s="520"/>
      <c r="AR47" s="520"/>
      <c r="AS47" s="520"/>
      <c r="AT47" s="520"/>
      <c r="AU47" s="520"/>
      <c r="AV47" s="520"/>
      <c r="AW47" s="520"/>
      <c r="AX47" s="520"/>
      <c r="AY47" s="520"/>
      <c r="AZ47" s="520"/>
      <c r="BA47" s="520"/>
      <c r="BB47" s="520"/>
      <c r="BC47" s="520"/>
      <c r="BD47" s="520"/>
      <c r="BE47" s="520"/>
      <c r="BF47" s="520"/>
      <c r="BG47" s="520"/>
      <c r="BH47" s="520"/>
      <c r="BI47" s="520"/>
      <c r="BJ47" s="520"/>
      <c r="BK47" s="520"/>
      <c r="BL47" s="520"/>
      <c r="BM47" s="520"/>
      <c r="BN47" s="520"/>
      <c r="BO47" s="520"/>
      <c r="BP47" s="520"/>
      <c r="BQ47" s="520"/>
      <c r="BR47" s="520"/>
      <c r="BS47" s="520"/>
      <c r="BT47" s="520"/>
      <c r="BU47" s="520"/>
      <c r="BV47" s="520"/>
      <c r="BW47" s="520"/>
      <c r="BX47" s="520"/>
      <c r="BY47" s="520"/>
      <c r="BZ47" s="520"/>
      <c r="CA47" s="520"/>
      <c r="CB47" s="520"/>
      <c r="CC47" s="520"/>
      <c r="CD47" s="520"/>
      <c r="CE47" s="520"/>
      <c r="CF47" s="520"/>
      <c r="CG47" s="520"/>
      <c r="CH47" s="520"/>
      <c r="CI47" s="520"/>
      <c r="CJ47" s="520"/>
      <c r="CK47" s="520"/>
      <c r="CL47" s="520"/>
      <c r="CM47" s="520"/>
      <c r="CN47" s="520"/>
      <c r="CO47" s="520"/>
      <c r="CP47" s="520"/>
      <c r="CQ47" s="520"/>
      <c r="CR47" s="520"/>
      <c r="CS47" s="520"/>
      <c r="CT47" s="520"/>
      <c r="CU47" s="520"/>
      <c r="CV47" s="520"/>
      <c r="CW47" s="520"/>
      <c r="CX47" s="520"/>
      <c r="CY47" s="520"/>
      <c r="CZ47" s="520"/>
      <c r="DA47" s="520"/>
      <c r="DB47" s="520"/>
      <c r="DC47" s="520"/>
      <c r="DD47" s="520"/>
      <c r="DE47" s="520"/>
      <c r="DF47" s="520"/>
      <c r="DG47" s="520"/>
      <c r="DH47" s="520"/>
      <c r="DI47" s="520"/>
      <c r="DJ47" s="520"/>
      <c r="DK47" s="520"/>
      <c r="DL47" s="520"/>
      <c r="DM47" s="520"/>
      <c r="DN47" s="520"/>
      <c r="DO47" s="520"/>
      <c r="DP47" s="520"/>
      <c r="DQ47" s="520"/>
      <c r="DR47" s="520"/>
      <c r="DS47" s="520"/>
      <c r="DT47" s="520"/>
      <c r="DU47" s="520"/>
      <c r="DV47" s="520"/>
      <c r="DW47" s="520"/>
      <c r="DX47" s="520"/>
      <c r="DY47" s="520"/>
      <c r="DZ47" s="520"/>
      <c r="EA47" s="520"/>
      <c r="EB47" s="520"/>
      <c r="EC47" s="520"/>
      <c r="ED47" s="520"/>
      <c r="EE47" s="520"/>
      <c r="EF47" s="520"/>
      <c r="EG47" s="520"/>
      <c r="EH47" s="520"/>
      <c r="EI47" s="520"/>
      <c r="EJ47" s="520"/>
      <c r="EK47" s="520"/>
      <c r="EL47" s="520"/>
      <c r="EM47" s="520"/>
      <c r="EN47" s="520"/>
      <c r="EO47" s="520"/>
      <c r="EP47" s="520"/>
      <c r="EQ47" s="520"/>
      <c r="ER47" s="520"/>
      <c r="ES47" s="520"/>
      <c r="ET47" s="520"/>
      <c r="EU47" s="520"/>
      <c r="EV47" s="520"/>
      <c r="EW47" s="520"/>
      <c r="EX47" s="520"/>
      <c r="EY47" s="520"/>
      <c r="EZ47" s="520"/>
      <c r="FA47" s="520"/>
      <c r="FB47" s="520"/>
      <c r="FC47" s="520"/>
      <c r="FD47" s="520"/>
      <c r="FE47" s="520"/>
      <c r="FF47" s="520"/>
      <c r="FG47" s="520"/>
      <c r="FH47" s="520"/>
      <c r="FI47" s="520"/>
      <c r="FJ47" s="520"/>
      <c r="FK47" s="520"/>
      <c r="FL47" s="520"/>
      <c r="FM47" s="520"/>
      <c r="FN47" s="520"/>
      <c r="FO47" s="520"/>
      <c r="FP47" s="520"/>
      <c r="FQ47" s="520"/>
      <c r="FR47" s="520"/>
      <c r="FS47" s="520"/>
      <c r="FT47" s="520"/>
      <c r="FU47" s="520"/>
      <c r="FV47" s="520"/>
      <c r="FW47" s="520"/>
      <c r="FX47" s="520"/>
      <c r="FY47" s="520"/>
      <c r="FZ47" s="520"/>
      <c r="GA47" s="520"/>
      <c r="GB47" s="520"/>
      <c r="GC47" s="520"/>
      <c r="GD47" s="520"/>
      <c r="GE47" s="520"/>
      <c r="GF47" s="520"/>
      <c r="GG47" s="520"/>
      <c r="GH47" s="520"/>
      <c r="GI47" s="520"/>
      <c r="GJ47" s="520"/>
      <c r="GK47" s="520"/>
      <c r="GL47" s="520"/>
      <c r="GM47" s="520"/>
      <c r="GN47" s="520"/>
      <c r="GO47" s="520"/>
      <c r="GP47" s="520"/>
      <c r="GQ47" s="520"/>
      <c r="GR47" s="520"/>
      <c r="GS47" s="520"/>
      <c r="GT47" s="520"/>
      <c r="GU47" s="520"/>
      <c r="GV47" s="520"/>
      <c r="GW47" s="520"/>
      <c r="GX47" s="520"/>
      <c r="GY47" s="520"/>
      <c r="GZ47" s="520"/>
      <c r="HA47" s="520"/>
      <c r="HB47" s="520"/>
      <c r="HC47" s="520"/>
      <c r="HD47" s="520"/>
      <c r="HE47" s="520"/>
      <c r="HF47" s="520"/>
      <c r="HG47" s="520"/>
      <c r="HH47" s="520"/>
      <c r="HI47" s="520"/>
      <c r="HJ47" s="520"/>
      <c r="HK47" s="520"/>
      <c r="HL47" s="520"/>
      <c r="HM47" s="520"/>
      <c r="HN47" s="520"/>
      <c r="HO47" s="520"/>
      <c r="HP47" s="520"/>
      <c r="HQ47" s="520"/>
      <c r="HR47" s="520"/>
      <c r="HS47" s="520"/>
      <c r="HT47" s="520"/>
      <c r="HU47" s="520"/>
      <c r="HV47" s="520"/>
      <c r="HW47" s="520"/>
      <c r="HX47" s="520"/>
      <c r="HY47" s="520"/>
      <c r="HZ47" s="520"/>
      <c r="IA47" s="520"/>
      <c r="IB47" s="520"/>
      <c r="IC47" s="520"/>
      <c r="ID47" s="520"/>
      <c r="IE47" s="520"/>
      <c r="IF47" s="520"/>
      <c r="IG47" s="520"/>
      <c r="IH47" s="520"/>
      <c r="II47" s="520"/>
      <c r="IJ47" s="520"/>
      <c r="IK47" s="520"/>
      <c r="IL47" s="520"/>
      <c r="IM47" s="520"/>
      <c r="IN47" s="520"/>
      <c r="IO47" s="520"/>
      <c r="IP47" s="520"/>
      <c r="IQ47" s="520"/>
      <c r="IR47" s="520"/>
      <c r="IS47" s="520"/>
      <c r="IT47" s="520"/>
      <c r="IU47" s="520"/>
      <c r="IV47" s="520"/>
    </row>
    <row r="48" spans="1:256" ht="19.5" customHeight="1">
      <c r="A48" s="469"/>
      <c r="B48" s="521" t="s">
        <v>786</v>
      </c>
      <c r="C48" s="469"/>
      <c r="D48" s="2461" t="s">
        <v>787</v>
      </c>
      <c r="E48" s="2461"/>
      <c r="F48" s="2461"/>
      <c r="G48" s="2461"/>
      <c r="H48" s="2461"/>
      <c r="I48" s="2461"/>
      <c r="J48" s="2461"/>
      <c r="K48" s="2461"/>
      <c r="L48" s="2461"/>
      <c r="M48" s="2461"/>
      <c r="N48" s="2461"/>
      <c r="O48" s="2461"/>
      <c r="P48" s="2461"/>
      <c r="Q48" s="2461"/>
      <c r="R48" s="2461"/>
      <c r="S48" s="2461"/>
      <c r="T48" s="2461"/>
      <c r="U48" s="2461"/>
      <c r="V48" s="2461"/>
      <c r="W48" s="2461"/>
      <c r="X48" s="2461"/>
      <c r="Y48" s="2461"/>
      <c r="Z48" s="2461"/>
      <c r="AA48" s="2461"/>
      <c r="AB48" s="2461"/>
      <c r="AC48" s="2461"/>
      <c r="AD48" s="2461"/>
      <c r="AE48" s="2461"/>
      <c r="AF48" s="2461"/>
      <c r="AG48" s="2461"/>
      <c r="AH48" s="2461"/>
      <c r="AI48" s="469"/>
      <c r="AJ48" s="469"/>
      <c r="AK48" s="469"/>
      <c r="AL48" s="469"/>
      <c r="AM48" s="469"/>
      <c r="AN48" s="469"/>
      <c r="AO48" s="520"/>
      <c r="AP48" s="520"/>
      <c r="AQ48" s="520"/>
      <c r="AR48" s="520"/>
      <c r="AS48" s="520"/>
      <c r="AT48" s="520"/>
      <c r="AU48" s="520"/>
      <c r="AV48" s="520"/>
      <c r="AW48" s="520"/>
      <c r="AX48" s="520"/>
      <c r="AY48" s="520"/>
      <c r="AZ48" s="520"/>
      <c r="BA48" s="520"/>
      <c r="BB48" s="520"/>
      <c r="BC48" s="520"/>
      <c r="BD48" s="520"/>
      <c r="BE48" s="520"/>
      <c r="BF48" s="520"/>
      <c r="BG48" s="520"/>
      <c r="BH48" s="520"/>
      <c r="BI48" s="520"/>
      <c r="BJ48" s="520"/>
      <c r="BK48" s="520"/>
      <c r="BL48" s="520"/>
      <c r="BM48" s="520"/>
      <c r="BN48" s="520"/>
      <c r="BO48" s="520"/>
      <c r="BP48" s="520"/>
      <c r="BQ48" s="520"/>
      <c r="BR48" s="520"/>
      <c r="BS48" s="520"/>
      <c r="BT48" s="520"/>
      <c r="BU48" s="520"/>
      <c r="BV48" s="520"/>
      <c r="BW48" s="520"/>
      <c r="BX48" s="520"/>
      <c r="BY48" s="520"/>
      <c r="BZ48" s="520"/>
      <c r="CA48" s="520"/>
      <c r="CB48" s="520"/>
      <c r="CC48" s="520"/>
      <c r="CD48" s="520"/>
      <c r="CE48" s="520"/>
      <c r="CF48" s="520"/>
      <c r="CG48" s="520"/>
      <c r="CH48" s="520"/>
      <c r="CI48" s="520"/>
      <c r="CJ48" s="520"/>
      <c r="CK48" s="520"/>
      <c r="CL48" s="520"/>
      <c r="CM48" s="520"/>
      <c r="CN48" s="520"/>
      <c r="CO48" s="520"/>
      <c r="CP48" s="520"/>
      <c r="CQ48" s="520"/>
      <c r="CR48" s="520"/>
      <c r="CS48" s="520"/>
      <c r="CT48" s="520"/>
      <c r="CU48" s="520"/>
      <c r="CV48" s="520"/>
      <c r="CW48" s="520"/>
      <c r="CX48" s="520"/>
      <c r="CY48" s="520"/>
      <c r="CZ48" s="520"/>
      <c r="DA48" s="520"/>
      <c r="DB48" s="520"/>
      <c r="DC48" s="520"/>
      <c r="DD48" s="520"/>
      <c r="DE48" s="520"/>
      <c r="DF48" s="520"/>
      <c r="DG48" s="520"/>
      <c r="DH48" s="520"/>
      <c r="DI48" s="520"/>
      <c r="DJ48" s="520"/>
      <c r="DK48" s="520"/>
      <c r="DL48" s="520"/>
      <c r="DM48" s="520"/>
      <c r="DN48" s="520"/>
      <c r="DO48" s="520"/>
      <c r="DP48" s="520"/>
      <c r="DQ48" s="520"/>
      <c r="DR48" s="520"/>
      <c r="DS48" s="520"/>
      <c r="DT48" s="520"/>
      <c r="DU48" s="520"/>
      <c r="DV48" s="520"/>
      <c r="DW48" s="520"/>
      <c r="DX48" s="520"/>
      <c r="DY48" s="520"/>
      <c r="DZ48" s="520"/>
      <c r="EA48" s="520"/>
      <c r="EB48" s="520"/>
      <c r="EC48" s="520"/>
      <c r="ED48" s="520"/>
      <c r="EE48" s="520"/>
      <c r="EF48" s="520"/>
      <c r="EG48" s="520"/>
      <c r="EH48" s="520"/>
      <c r="EI48" s="520"/>
      <c r="EJ48" s="520"/>
      <c r="EK48" s="520"/>
      <c r="EL48" s="520"/>
      <c r="EM48" s="520"/>
      <c r="EN48" s="520"/>
      <c r="EO48" s="520"/>
      <c r="EP48" s="520"/>
      <c r="EQ48" s="520"/>
      <c r="ER48" s="520"/>
      <c r="ES48" s="520"/>
      <c r="ET48" s="520"/>
      <c r="EU48" s="520"/>
      <c r="EV48" s="520"/>
      <c r="EW48" s="520"/>
      <c r="EX48" s="520"/>
      <c r="EY48" s="520"/>
      <c r="EZ48" s="520"/>
      <c r="FA48" s="520"/>
      <c r="FB48" s="520"/>
      <c r="FC48" s="520"/>
      <c r="FD48" s="520"/>
      <c r="FE48" s="520"/>
      <c r="FF48" s="520"/>
      <c r="FG48" s="520"/>
      <c r="FH48" s="520"/>
      <c r="FI48" s="520"/>
      <c r="FJ48" s="520"/>
      <c r="FK48" s="520"/>
      <c r="FL48" s="520"/>
      <c r="FM48" s="520"/>
      <c r="FN48" s="520"/>
      <c r="FO48" s="520"/>
      <c r="FP48" s="520"/>
      <c r="FQ48" s="520"/>
      <c r="FR48" s="520"/>
      <c r="FS48" s="520"/>
      <c r="FT48" s="520"/>
      <c r="FU48" s="520"/>
      <c r="FV48" s="520"/>
      <c r="FW48" s="520"/>
      <c r="FX48" s="520"/>
      <c r="FY48" s="520"/>
      <c r="FZ48" s="520"/>
      <c r="GA48" s="520"/>
      <c r="GB48" s="520"/>
      <c r="GC48" s="520"/>
      <c r="GD48" s="520"/>
      <c r="GE48" s="520"/>
      <c r="GF48" s="520"/>
      <c r="GG48" s="520"/>
      <c r="GH48" s="520"/>
      <c r="GI48" s="520"/>
      <c r="GJ48" s="520"/>
      <c r="GK48" s="520"/>
      <c r="GL48" s="520"/>
      <c r="GM48" s="520"/>
      <c r="GN48" s="520"/>
      <c r="GO48" s="520"/>
      <c r="GP48" s="520"/>
      <c r="GQ48" s="520"/>
      <c r="GR48" s="520"/>
      <c r="GS48" s="520"/>
      <c r="GT48" s="520"/>
      <c r="GU48" s="520"/>
      <c r="GV48" s="520"/>
      <c r="GW48" s="520"/>
      <c r="GX48" s="520"/>
      <c r="GY48" s="520"/>
      <c r="GZ48" s="520"/>
      <c r="HA48" s="520"/>
      <c r="HB48" s="520"/>
      <c r="HC48" s="520"/>
      <c r="HD48" s="520"/>
      <c r="HE48" s="520"/>
      <c r="HF48" s="520"/>
      <c r="HG48" s="520"/>
      <c r="HH48" s="520"/>
      <c r="HI48" s="520"/>
      <c r="HJ48" s="520"/>
      <c r="HK48" s="520"/>
      <c r="HL48" s="520"/>
      <c r="HM48" s="520"/>
      <c r="HN48" s="520"/>
      <c r="HO48" s="520"/>
      <c r="HP48" s="520"/>
      <c r="HQ48" s="520"/>
      <c r="HR48" s="520"/>
      <c r="HS48" s="520"/>
      <c r="HT48" s="520"/>
      <c r="HU48" s="520"/>
      <c r="HV48" s="520"/>
      <c r="HW48" s="520"/>
      <c r="HX48" s="520"/>
      <c r="HY48" s="520"/>
      <c r="HZ48" s="520"/>
      <c r="IA48" s="520"/>
      <c r="IB48" s="520"/>
      <c r="IC48" s="520"/>
      <c r="ID48" s="520"/>
      <c r="IE48" s="520"/>
      <c r="IF48" s="520"/>
      <c r="IG48" s="520"/>
      <c r="IH48" s="520"/>
      <c r="II48" s="520"/>
      <c r="IJ48" s="520"/>
      <c r="IK48" s="520"/>
      <c r="IL48" s="520"/>
      <c r="IM48" s="520"/>
      <c r="IN48" s="520"/>
      <c r="IO48" s="520"/>
      <c r="IP48" s="520"/>
      <c r="IQ48" s="520"/>
      <c r="IR48" s="520"/>
      <c r="IS48" s="520"/>
      <c r="IT48" s="520"/>
      <c r="IU48" s="520"/>
      <c r="IV48" s="520"/>
    </row>
    <row r="49" spans="1:256" ht="19.5" customHeight="1">
      <c r="A49" s="469"/>
      <c r="B49" s="469"/>
      <c r="C49" s="469"/>
      <c r="D49" s="521" t="s">
        <v>788</v>
      </c>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row>
    <row r="50" spans="1:256">
      <c r="A50" s="469"/>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row>
    <row r="51" spans="1:256">
      <c r="A51" s="469"/>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row>
    <row r="52" spans="1:256">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row>
    <row r="53" spans="1:256">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row>
    <row r="54" spans="1:256">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row>
    <row r="55" spans="1:256">
      <c r="A55" s="469"/>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row>
  </sheetData>
  <mergeCells count="41">
    <mergeCell ref="C16:Z16"/>
    <mergeCell ref="Z2:AA2"/>
    <mergeCell ref="AC2:AD2"/>
    <mergeCell ref="AF2:AG2"/>
    <mergeCell ref="B4:AH4"/>
    <mergeCell ref="B6:F6"/>
    <mergeCell ref="B7:F7"/>
    <mergeCell ref="G7:AH7"/>
    <mergeCell ref="B8:F9"/>
    <mergeCell ref="H8:S8"/>
    <mergeCell ref="B10:F11"/>
    <mergeCell ref="C15:Z15"/>
    <mergeCell ref="AA15:AG15"/>
    <mergeCell ref="AA27:AF28"/>
    <mergeCell ref="C19:Z19"/>
    <mergeCell ref="AA19:AG19"/>
    <mergeCell ref="C20:Z20"/>
    <mergeCell ref="C21:L22"/>
    <mergeCell ref="C24:Z24"/>
    <mergeCell ref="C25:Z25"/>
    <mergeCell ref="AG27:AG28"/>
    <mergeCell ref="C27:J28"/>
    <mergeCell ref="K27:Q28"/>
    <mergeCell ref="R27:R28"/>
    <mergeCell ref="S27:Y28"/>
    <mergeCell ref="Z27:Z28"/>
    <mergeCell ref="C32:AE32"/>
    <mergeCell ref="C33:Z33"/>
    <mergeCell ref="AA33:AG33"/>
    <mergeCell ref="C34:Z34"/>
    <mergeCell ref="C36:L37"/>
    <mergeCell ref="B44:C44"/>
    <mergeCell ref="B45:C45"/>
    <mergeCell ref="D47:AH47"/>
    <mergeCell ref="D48:AH48"/>
    <mergeCell ref="C39:J39"/>
    <mergeCell ref="K39:Q39"/>
    <mergeCell ref="S39:Y39"/>
    <mergeCell ref="AA39:AF39"/>
    <mergeCell ref="B42:C42"/>
    <mergeCell ref="B43:C43"/>
  </mergeCells>
  <phoneticPr fontId="1"/>
  <dataValidations count="1">
    <dataValidation type="list" allowBlank="1" showInputMessage="1" showErrorMessage="1" sqref="G8:G14 U8:U9 U10:W10 M21:M22 W21:W22 M36:M38 W36 Y37:Y38" xr:uid="{00000000-0002-0000-2000-000000000000}">
      <formula1>"□,■"</formula1>
    </dataValidation>
  </dataValidations>
  <pageMargins left="0.7" right="0.7" top="0.75" bottom="0.75" header="0.3" footer="0.3"/>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50"/>
  <sheetViews>
    <sheetView view="pageBreakPreview" topLeftCell="A34" zoomScaleNormal="100" zoomScaleSheetLayoutView="100" workbookViewId="0">
      <selection activeCell="B1" sqref="B1"/>
    </sheetView>
  </sheetViews>
  <sheetFormatPr defaultColWidth="8.875" defaultRowHeight="13.5"/>
  <cols>
    <col min="1" max="1" width="1.75" style="20" customWidth="1"/>
    <col min="2" max="2" width="22" style="20" customWidth="1"/>
    <col min="3" max="3" width="4" style="20" customWidth="1"/>
    <col min="4" max="4" width="8.25" style="20" customWidth="1"/>
    <col min="5" max="5" width="14.75" style="20" customWidth="1"/>
    <col min="6" max="6" width="7.625" style="20" customWidth="1"/>
    <col min="7" max="7" width="14.5" style="20" customWidth="1"/>
    <col min="8" max="8" width="7.5" style="20" customWidth="1"/>
    <col min="9" max="9" width="14.625" style="20" customWidth="1"/>
    <col min="10" max="10" width="7.625" style="20" customWidth="1"/>
    <col min="11" max="11" width="8.625" style="20" customWidth="1"/>
    <col min="12" max="12" width="1.75" style="20" customWidth="1"/>
    <col min="13" max="16384" width="8.875" style="20"/>
  </cols>
  <sheetData>
    <row r="1" spans="1:12" ht="17.25">
      <c r="A1" s="564"/>
      <c r="B1" s="402" t="s">
        <v>858</v>
      </c>
      <c r="C1" s="402"/>
      <c r="D1" s="402"/>
      <c r="E1" s="402"/>
      <c r="F1" s="402"/>
      <c r="G1" s="402"/>
      <c r="H1" s="402"/>
      <c r="I1" s="402"/>
      <c r="J1" s="402"/>
      <c r="K1" s="402"/>
      <c r="L1" s="402"/>
    </row>
    <row r="2" spans="1:12" ht="17.25">
      <c r="A2" s="564"/>
      <c r="B2" s="402"/>
      <c r="C2" s="402"/>
      <c r="D2" s="402"/>
      <c r="E2" s="402"/>
      <c r="F2" s="402"/>
      <c r="G2" s="402"/>
      <c r="H2" s="402"/>
      <c r="I2" s="2511" t="s">
        <v>564</v>
      </c>
      <c r="J2" s="2511"/>
      <c r="K2" s="2511"/>
      <c r="L2" s="402"/>
    </row>
    <row r="3" spans="1:12" ht="17.25">
      <c r="A3" s="564"/>
      <c r="B3" s="402"/>
      <c r="C3" s="402"/>
      <c r="D3" s="402"/>
      <c r="E3" s="402"/>
      <c r="F3" s="402"/>
      <c r="G3" s="402"/>
      <c r="H3" s="402"/>
      <c r="I3" s="565"/>
      <c r="J3" s="565"/>
      <c r="K3" s="565"/>
      <c r="L3" s="402"/>
    </row>
    <row r="4" spans="1:12" ht="17.25">
      <c r="A4" s="2297" t="s">
        <v>832</v>
      </c>
      <c r="B4" s="2297"/>
      <c r="C4" s="2297"/>
      <c r="D4" s="2297"/>
      <c r="E4" s="2297"/>
      <c r="F4" s="2297"/>
      <c r="G4" s="2297"/>
      <c r="H4" s="2297"/>
      <c r="I4" s="2297"/>
      <c r="J4" s="2297"/>
      <c r="K4" s="2297"/>
      <c r="L4" s="402"/>
    </row>
    <row r="5" spans="1:12" ht="17.25">
      <c r="A5" s="401"/>
      <c r="B5" s="401"/>
      <c r="C5" s="401"/>
      <c r="D5" s="401"/>
      <c r="E5" s="401"/>
      <c r="F5" s="401"/>
      <c r="G5" s="401"/>
      <c r="H5" s="401"/>
      <c r="I5" s="401"/>
      <c r="J5" s="401"/>
      <c r="K5" s="401"/>
      <c r="L5" s="402"/>
    </row>
    <row r="6" spans="1:12" ht="17.25">
      <c r="A6" s="401"/>
      <c r="B6" s="566" t="s">
        <v>833</v>
      </c>
      <c r="C6" s="567"/>
      <c r="D6" s="568"/>
      <c r="E6" s="568"/>
      <c r="F6" s="568"/>
      <c r="G6" s="568"/>
      <c r="H6" s="568"/>
      <c r="I6" s="568"/>
      <c r="J6" s="568"/>
      <c r="K6" s="569"/>
      <c r="L6" s="402"/>
    </row>
    <row r="7" spans="1:12">
      <c r="A7" s="402"/>
      <c r="B7" s="570" t="s">
        <v>422</v>
      </c>
      <c r="C7" s="2512" t="s">
        <v>262</v>
      </c>
      <c r="D7" s="2512"/>
      <c r="E7" s="2512"/>
      <c r="F7" s="2512"/>
      <c r="G7" s="2512"/>
      <c r="H7" s="2512"/>
      <c r="I7" s="2512"/>
      <c r="J7" s="2512"/>
      <c r="K7" s="2513"/>
      <c r="L7" s="402"/>
    </row>
    <row r="8" spans="1:12">
      <c r="A8" s="402"/>
      <c r="B8" s="571" t="s">
        <v>834</v>
      </c>
      <c r="C8" s="2262" t="s">
        <v>835</v>
      </c>
      <c r="D8" s="2263"/>
      <c r="E8" s="2263"/>
      <c r="F8" s="2263"/>
      <c r="G8" s="2263"/>
      <c r="H8" s="2263"/>
      <c r="I8" s="2263"/>
      <c r="J8" s="2263"/>
      <c r="K8" s="2264"/>
      <c r="L8" s="402"/>
    </row>
    <row r="9" spans="1:12">
      <c r="A9" s="402"/>
      <c r="B9" s="572" t="s">
        <v>836</v>
      </c>
      <c r="C9" s="2262" t="s">
        <v>837</v>
      </c>
      <c r="D9" s="2263"/>
      <c r="E9" s="2263"/>
      <c r="F9" s="2263"/>
      <c r="G9" s="2263"/>
      <c r="H9" s="2263"/>
      <c r="I9" s="2263"/>
      <c r="J9" s="2263"/>
      <c r="K9" s="2264"/>
      <c r="L9" s="402"/>
    </row>
    <row r="10" spans="1:12">
      <c r="A10" s="402"/>
      <c r="B10" s="2498" t="s">
        <v>838</v>
      </c>
      <c r="C10" s="573"/>
      <c r="D10" s="402"/>
      <c r="E10" s="402"/>
      <c r="F10" s="402"/>
      <c r="G10" s="402"/>
      <c r="H10" s="402"/>
      <c r="I10" s="402"/>
      <c r="J10" s="402"/>
      <c r="K10" s="574"/>
      <c r="L10" s="402"/>
    </row>
    <row r="11" spans="1:12">
      <c r="A11" s="402"/>
      <c r="B11" s="2498"/>
      <c r="C11" s="573"/>
      <c r="D11" s="2510" t="s">
        <v>839</v>
      </c>
      <c r="E11" s="2510"/>
      <c r="F11" s="575"/>
      <c r="G11" s="576"/>
      <c r="H11" s="577" t="s">
        <v>57</v>
      </c>
      <c r="I11" s="565"/>
      <c r="J11" s="565"/>
      <c r="K11" s="574"/>
      <c r="L11" s="402"/>
    </row>
    <row r="12" spans="1:12">
      <c r="A12" s="402"/>
      <c r="B12" s="2499"/>
      <c r="C12" s="578"/>
      <c r="D12" s="579" t="s">
        <v>840</v>
      </c>
      <c r="E12" s="579"/>
      <c r="F12" s="580"/>
      <c r="G12" s="580"/>
      <c r="H12" s="580"/>
      <c r="I12" s="580"/>
      <c r="J12" s="580"/>
      <c r="K12" s="581"/>
      <c r="L12" s="402"/>
    </row>
    <row r="13" spans="1:12">
      <c r="A13" s="402"/>
      <c r="B13" s="527" t="s">
        <v>841</v>
      </c>
      <c r="C13" s="2262" t="s">
        <v>842</v>
      </c>
      <c r="D13" s="2263"/>
      <c r="E13" s="2263"/>
      <c r="F13" s="2263"/>
      <c r="G13" s="2263"/>
      <c r="H13" s="2263"/>
      <c r="I13" s="2263"/>
      <c r="J13" s="2263"/>
      <c r="K13" s="2264"/>
      <c r="L13" s="402"/>
    </row>
    <row r="14" spans="1:12">
      <c r="A14" s="402"/>
      <c r="B14" s="2497" t="s">
        <v>843</v>
      </c>
      <c r="C14" s="582"/>
      <c r="D14" s="583"/>
      <c r="E14" s="583"/>
      <c r="F14" s="583"/>
      <c r="G14" s="583"/>
      <c r="H14" s="583"/>
      <c r="I14" s="583"/>
      <c r="J14" s="583"/>
      <c r="K14" s="584"/>
      <c r="L14" s="402"/>
    </row>
    <row r="15" spans="1:12" ht="15" thickBot="1">
      <c r="A15" s="402"/>
      <c r="B15" s="2498"/>
      <c r="C15" s="573"/>
      <c r="D15" s="528" t="s">
        <v>844</v>
      </c>
      <c r="E15" s="402"/>
      <c r="F15" s="402"/>
      <c r="G15" s="402"/>
      <c r="H15" s="402"/>
      <c r="I15" s="402"/>
      <c r="J15" s="402"/>
      <c r="K15" s="574"/>
      <c r="L15" s="402"/>
    </row>
    <row r="16" spans="1:12">
      <c r="A16" s="402"/>
      <c r="B16" s="2498"/>
      <c r="C16" s="573"/>
      <c r="D16" s="585"/>
      <c r="E16" s="2500" t="s">
        <v>207</v>
      </c>
      <c r="F16" s="2501"/>
      <c r="G16" s="586" t="s">
        <v>206</v>
      </c>
      <c r="H16" s="587"/>
      <c r="I16" s="588" t="s">
        <v>845</v>
      </c>
      <c r="J16" s="589"/>
      <c r="K16" s="574"/>
      <c r="L16" s="402"/>
    </row>
    <row r="17" spans="1:12">
      <c r="A17" s="402"/>
      <c r="B17" s="2498"/>
      <c r="C17" s="573"/>
      <c r="D17" s="590" t="s">
        <v>846</v>
      </c>
      <c r="E17" s="576"/>
      <c r="F17" s="525" t="s">
        <v>57</v>
      </c>
      <c r="G17" s="576"/>
      <c r="H17" s="526" t="s">
        <v>57</v>
      </c>
      <c r="I17" s="591">
        <f>E17+G17</f>
        <v>0</v>
      </c>
      <c r="J17" s="592" t="s">
        <v>57</v>
      </c>
      <c r="K17" s="574"/>
      <c r="L17" s="402"/>
    </row>
    <row r="18" spans="1:12" ht="21.75" thickBot="1">
      <c r="A18" s="402"/>
      <c r="B18" s="2498"/>
      <c r="C18" s="573"/>
      <c r="D18" s="593" t="s">
        <v>847</v>
      </c>
      <c r="E18" s="576"/>
      <c r="F18" s="577" t="s">
        <v>848</v>
      </c>
      <c r="G18" s="576"/>
      <c r="H18" s="594" t="s">
        <v>848</v>
      </c>
      <c r="I18" s="595">
        <f>E18+G18</f>
        <v>0</v>
      </c>
      <c r="J18" s="596" t="s">
        <v>848</v>
      </c>
      <c r="K18" s="574"/>
      <c r="L18" s="402"/>
    </row>
    <row r="19" spans="1:12" ht="15" thickBot="1">
      <c r="A19" s="402"/>
      <c r="B19" s="2498"/>
      <c r="C19" s="573"/>
      <c r="D19" s="528" t="s">
        <v>849</v>
      </c>
      <c r="E19" s="402"/>
      <c r="F19" s="402"/>
      <c r="G19" s="597"/>
      <c r="H19" s="597"/>
      <c r="I19" s="597"/>
      <c r="J19" s="597"/>
      <c r="K19" s="574"/>
      <c r="L19" s="402"/>
    </row>
    <row r="20" spans="1:12">
      <c r="A20" s="402"/>
      <c r="B20" s="2498"/>
      <c r="C20" s="573"/>
      <c r="D20" s="598"/>
      <c r="E20" s="599" t="s">
        <v>850</v>
      </c>
      <c r="F20" s="600"/>
      <c r="G20" s="601"/>
      <c r="H20" s="598"/>
      <c r="I20" s="599" t="s">
        <v>851</v>
      </c>
      <c r="J20" s="600"/>
      <c r="K20" s="574"/>
      <c r="L20" s="402"/>
    </row>
    <row r="21" spans="1:12">
      <c r="A21" s="402"/>
      <c r="B21" s="2498"/>
      <c r="C21" s="573"/>
      <c r="D21" s="602" t="s">
        <v>846</v>
      </c>
      <c r="E21" s="603"/>
      <c r="F21" s="592" t="s">
        <v>57</v>
      </c>
      <c r="G21" s="601"/>
      <c r="H21" s="602" t="s">
        <v>846</v>
      </c>
      <c r="I21" s="603"/>
      <c r="J21" s="592" t="s">
        <v>57</v>
      </c>
      <c r="K21" s="574"/>
      <c r="L21" s="402"/>
    </row>
    <row r="22" spans="1:12" ht="21.75" thickBot="1">
      <c r="A22" s="402"/>
      <c r="B22" s="2498"/>
      <c r="C22" s="573"/>
      <c r="D22" s="604" t="s">
        <v>847</v>
      </c>
      <c r="E22" s="605"/>
      <c r="F22" s="596" t="s">
        <v>848</v>
      </c>
      <c r="G22" s="601"/>
      <c r="H22" s="604" t="s">
        <v>847</v>
      </c>
      <c r="I22" s="605"/>
      <c r="J22" s="596" t="s">
        <v>848</v>
      </c>
      <c r="K22" s="574"/>
      <c r="L22" s="402"/>
    </row>
    <row r="23" spans="1:12" ht="15" thickBot="1">
      <c r="A23" s="402"/>
      <c r="B23" s="2498"/>
      <c r="C23" s="573"/>
      <c r="D23" s="528" t="s">
        <v>852</v>
      </c>
      <c r="E23" s="597"/>
      <c r="F23" s="597"/>
      <c r="G23" s="597"/>
      <c r="H23" s="597"/>
      <c r="I23" s="597"/>
      <c r="J23" s="597"/>
      <c r="K23" s="574"/>
      <c r="L23" s="402"/>
    </row>
    <row r="24" spans="1:12">
      <c r="A24" s="402"/>
      <c r="B24" s="2498"/>
      <c r="C24" s="573"/>
      <c r="D24" s="597"/>
      <c r="E24" s="597"/>
      <c r="F24" s="597"/>
      <c r="G24" s="597"/>
      <c r="H24" s="598"/>
      <c r="I24" s="599" t="s">
        <v>853</v>
      </c>
      <c r="J24" s="600"/>
      <c r="K24" s="574"/>
      <c r="L24" s="402"/>
    </row>
    <row r="25" spans="1:12">
      <c r="A25" s="402"/>
      <c r="B25" s="2498"/>
      <c r="C25" s="573"/>
      <c r="D25" s="597"/>
      <c r="E25" s="597"/>
      <c r="F25" s="597"/>
      <c r="G25" s="597"/>
      <c r="H25" s="602" t="s">
        <v>846</v>
      </c>
      <c r="I25" s="525">
        <f>I17+E21+I21</f>
        <v>0</v>
      </c>
      <c r="J25" s="592" t="s">
        <v>57</v>
      </c>
      <c r="K25" s="574"/>
      <c r="L25" s="402"/>
    </row>
    <row r="26" spans="1:12" ht="21.75" thickBot="1">
      <c r="A26" s="402"/>
      <c r="B26" s="2498"/>
      <c r="C26" s="573"/>
      <c r="D26" s="606"/>
      <c r="E26" s="601"/>
      <c r="F26" s="606"/>
      <c r="G26" s="601"/>
      <c r="H26" s="604" t="s">
        <v>847</v>
      </c>
      <c r="I26" s="607">
        <f>I18+E22+I22</f>
        <v>0</v>
      </c>
      <c r="J26" s="596" t="s">
        <v>848</v>
      </c>
      <c r="K26" s="574"/>
      <c r="L26" s="402"/>
    </row>
    <row r="27" spans="1:12">
      <c r="A27" s="402"/>
      <c r="B27" s="2498"/>
      <c r="C27" s="573"/>
      <c r="D27" s="606"/>
      <c r="E27" s="601"/>
      <c r="F27" s="606"/>
      <c r="G27" s="601"/>
      <c r="H27" s="597"/>
      <c r="I27" s="597"/>
      <c r="J27" s="597"/>
      <c r="K27" s="574"/>
      <c r="L27" s="402"/>
    </row>
    <row r="28" spans="1:12" ht="15" thickBot="1">
      <c r="A28" s="402"/>
      <c r="B28" s="2498"/>
      <c r="C28" s="608"/>
      <c r="D28" s="609" t="s">
        <v>854</v>
      </c>
      <c r="E28" s="610"/>
      <c r="F28" s="610"/>
      <c r="G28" s="610"/>
      <c r="H28" s="610"/>
      <c r="I28" s="610"/>
      <c r="J28" s="610"/>
      <c r="K28" s="611"/>
      <c r="L28" s="402"/>
    </row>
    <row r="29" spans="1:12">
      <c r="A29" s="402"/>
      <c r="B29" s="2498"/>
      <c r="C29" s="573"/>
      <c r="D29" s="612"/>
      <c r="E29" s="612"/>
      <c r="F29" s="613"/>
      <c r="G29" s="2502" t="s">
        <v>855</v>
      </c>
      <c r="H29" s="2503"/>
      <c r="I29" s="2504" t="s">
        <v>67</v>
      </c>
      <c r="J29" s="2503"/>
      <c r="K29" s="574"/>
      <c r="L29" s="402"/>
    </row>
    <row r="30" spans="1:12">
      <c r="A30" s="402"/>
      <c r="B30" s="2498"/>
      <c r="C30" s="573"/>
      <c r="D30" s="614"/>
      <c r="E30" s="614"/>
      <c r="F30" s="615" t="s">
        <v>846</v>
      </c>
      <c r="G30" s="616"/>
      <c r="H30" s="526" t="s">
        <v>57</v>
      </c>
      <c r="I30" s="591">
        <f>G30</f>
        <v>0</v>
      </c>
      <c r="J30" s="592" t="s">
        <v>57</v>
      </c>
      <c r="K30" s="574"/>
      <c r="L30" s="402"/>
    </row>
    <row r="31" spans="1:12" ht="21.75" thickBot="1">
      <c r="A31" s="402"/>
      <c r="B31" s="2498"/>
      <c r="C31" s="573"/>
      <c r="D31" s="617"/>
      <c r="E31" s="617"/>
      <c r="F31" s="618" t="s">
        <v>847</v>
      </c>
      <c r="G31" s="619"/>
      <c r="H31" s="620" t="s">
        <v>848</v>
      </c>
      <c r="I31" s="595">
        <f>G31</f>
        <v>0</v>
      </c>
      <c r="J31" s="596" t="s">
        <v>848</v>
      </c>
      <c r="K31" s="574"/>
      <c r="L31" s="402"/>
    </row>
    <row r="32" spans="1:12">
      <c r="A32" s="402"/>
      <c r="B32" s="2498"/>
      <c r="C32" s="573"/>
      <c r="D32" s="606"/>
      <c r="E32" s="597"/>
      <c r="F32" s="597"/>
      <c r="G32" s="597"/>
      <c r="H32" s="597"/>
      <c r="I32" s="597"/>
      <c r="J32" s="597"/>
      <c r="K32" s="574"/>
      <c r="L32" s="402"/>
    </row>
    <row r="33" spans="1:12" ht="18.75">
      <c r="A33" s="402"/>
      <c r="B33" s="2498"/>
      <c r="C33" s="573"/>
      <c r="D33" s="2505" t="s">
        <v>856</v>
      </c>
      <c r="E33" s="2506"/>
      <c r="F33" s="2506"/>
      <c r="G33" s="2506"/>
      <c r="H33" s="2507"/>
      <c r="I33" s="2508" t="str">
        <f>IF(I26&lt;=I31,"可","不可")</f>
        <v>可</v>
      </c>
      <c r="J33" s="2509"/>
      <c r="K33" s="574"/>
      <c r="L33" s="402"/>
    </row>
    <row r="34" spans="1:12">
      <c r="A34" s="402"/>
      <c r="B34" s="2499"/>
      <c r="C34" s="578"/>
      <c r="D34" s="580"/>
      <c r="E34" s="580"/>
      <c r="F34" s="580"/>
      <c r="G34" s="580"/>
      <c r="H34" s="580"/>
      <c r="I34" s="580"/>
      <c r="J34" s="580"/>
      <c r="K34" s="581"/>
      <c r="L34" s="402"/>
    </row>
    <row r="35" spans="1:12">
      <c r="A35" s="402"/>
      <c r="B35" s="583"/>
      <c r="C35" s="583"/>
      <c r="D35" s="583"/>
      <c r="E35" s="583"/>
      <c r="F35" s="583"/>
      <c r="G35" s="583"/>
      <c r="H35" s="583"/>
      <c r="I35" s="583"/>
      <c r="J35" s="583"/>
      <c r="K35" s="583"/>
      <c r="L35" s="402"/>
    </row>
    <row r="36" spans="1:12">
      <c r="A36" s="402"/>
      <c r="B36" s="2496" t="s">
        <v>857</v>
      </c>
      <c r="C36" s="2496"/>
      <c r="D36" s="2496"/>
      <c r="E36" s="2496"/>
      <c r="F36" s="2496"/>
      <c r="G36" s="2496"/>
      <c r="H36" s="2496"/>
      <c r="I36" s="2496"/>
      <c r="J36" s="2496"/>
      <c r="K36" s="2496"/>
      <c r="L36" s="402"/>
    </row>
    <row r="37" spans="1:12">
      <c r="A37" s="402"/>
      <c r="B37" s="2496"/>
      <c r="C37" s="2496"/>
      <c r="D37" s="2496"/>
      <c r="E37" s="2496"/>
      <c r="F37" s="2496"/>
      <c r="G37" s="2496"/>
      <c r="H37" s="2496"/>
      <c r="I37" s="2496"/>
      <c r="J37" s="2496"/>
      <c r="K37" s="2496"/>
      <c r="L37" s="402"/>
    </row>
    <row r="38" spans="1:12">
      <c r="A38" s="402"/>
      <c r="B38" s="2496"/>
      <c r="C38" s="2496"/>
      <c r="D38" s="2496"/>
      <c r="E38" s="2496"/>
      <c r="F38" s="2496"/>
      <c r="G38" s="2496"/>
      <c r="H38" s="2496"/>
      <c r="I38" s="2496"/>
      <c r="J38" s="2496"/>
      <c r="K38" s="2496"/>
      <c r="L38" s="402"/>
    </row>
    <row r="39" spans="1:12">
      <c r="A39" s="402"/>
      <c r="B39" s="2496"/>
      <c r="C39" s="2496"/>
      <c r="D39" s="2496"/>
      <c r="E39" s="2496"/>
      <c r="F39" s="2496"/>
      <c r="G39" s="2496"/>
      <c r="H39" s="2496"/>
      <c r="I39" s="2496"/>
      <c r="J39" s="2496"/>
      <c r="K39" s="2496"/>
      <c r="L39" s="402"/>
    </row>
    <row r="40" spans="1:12" ht="28.9" customHeight="1">
      <c r="A40" s="402"/>
      <c r="B40" s="2496"/>
      <c r="C40" s="2496"/>
      <c r="D40" s="2496"/>
      <c r="E40" s="2496"/>
      <c r="F40" s="2496"/>
      <c r="G40" s="2496"/>
      <c r="H40" s="2496"/>
      <c r="I40" s="2496"/>
      <c r="J40" s="2496"/>
      <c r="K40" s="2496"/>
      <c r="L40" s="402"/>
    </row>
    <row r="41" spans="1:12">
      <c r="A41" s="402"/>
      <c r="B41" s="621"/>
      <c r="C41" s="621"/>
      <c r="D41" s="621"/>
      <c r="E41" s="621"/>
      <c r="F41" s="621"/>
      <c r="G41" s="621"/>
      <c r="H41" s="621"/>
      <c r="I41" s="621"/>
      <c r="J41" s="621"/>
      <c r="K41" s="621"/>
      <c r="L41" s="402"/>
    </row>
    <row r="45" spans="1:12">
      <c r="B45" s="622"/>
    </row>
    <row r="46" spans="1:12">
      <c r="B46" s="25"/>
    </row>
    <row r="47" spans="1:12">
      <c r="B47" s="25"/>
    </row>
    <row r="48" spans="1:12">
      <c r="B48" s="25"/>
    </row>
    <row r="49" spans="2:2">
      <c r="B49" s="25"/>
    </row>
    <row r="50" spans="2:2">
      <c r="B50" s="25"/>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
  <pageMargins left="0.7" right="0.7" top="0.75" bottom="0.75" header="0.3" footer="0.3"/>
  <pageSetup paperSize="9" scale="7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BX77"/>
  <sheetViews>
    <sheetView view="pageBreakPreview" zoomScale="60" zoomScaleNormal="60" workbookViewId="0"/>
  </sheetViews>
  <sheetFormatPr defaultRowHeight="14.25"/>
  <cols>
    <col min="1" max="1" width="3.75" style="1" customWidth="1"/>
    <col min="2" max="3" width="4.625" style="1" customWidth="1"/>
    <col min="4" max="7" width="4.625" style="2" customWidth="1"/>
    <col min="8" max="71" width="4.625" style="1" customWidth="1"/>
    <col min="72" max="76" width="3.375" style="1" customWidth="1"/>
    <col min="77" max="16384" width="9" style="1"/>
  </cols>
  <sheetData>
    <row r="1" spans="2:76" ht="21" customHeight="1">
      <c r="B1" s="785"/>
      <c r="C1" s="2"/>
      <c r="G1" s="1"/>
      <c r="W1" s="1" t="s">
        <v>859</v>
      </c>
      <c r="AK1" s="623"/>
      <c r="AO1" s="624"/>
      <c r="AZ1" s="624"/>
      <c r="BA1" s="624"/>
      <c r="BB1" s="624"/>
      <c r="BC1" s="624"/>
      <c r="BD1" s="624"/>
      <c r="BE1" s="624"/>
      <c r="BF1" s="624"/>
      <c r="BG1" s="624"/>
      <c r="BH1" s="624"/>
      <c r="BI1" s="624"/>
      <c r="BJ1" s="624"/>
      <c r="BK1" s="624"/>
      <c r="BL1" s="624"/>
      <c r="BM1" s="624"/>
      <c r="BN1" s="624"/>
      <c r="BO1" s="624"/>
      <c r="BP1" s="624"/>
      <c r="BQ1" s="624"/>
      <c r="BR1" s="624"/>
      <c r="BS1" s="623"/>
      <c r="BT1" s="623"/>
      <c r="BU1" s="623"/>
      <c r="BV1" s="623"/>
      <c r="BW1" s="623"/>
      <c r="BX1" s="623"/>
    </row>
    <row r="2" spans="2:76" ht="21" customHeight="1">
      <c r="B2" s="2"/>
      <c r="C2" s="2"/>
      <c r="G2" s="1"/>
      <c r="Y2" s="1">
        <v>-1</v>
      </c>
      <c r="AO2" s="2792" t="s">
        <v>860</v>
      </c>
      <c r="AP2" s="2792"/>
      <c r="AQ2" s="2792"/>
      <c r="AR2" s="2792"/>
      <c r="AS2" s="2792"/>
      <c r="AT2" s="2792"/>
      <c r="AU2" s="2792"/>
      <c r="AV2" s="2792"/>
      <c r="AW2" s="2793"/>
      <c r="AX2" s="2794"/>
      <c r="AY2" s="2794"/>
      <c r="AZ2" s="2794"/>
      <c r="BA2" s="2794"/>
      <c r="BB2" s="2794"/>
      <c r="BC2" s="2794"/>
      <c r="BD2" s="2794"/>
      <c r="BE2" s="2794"/>
      <c r="BF2" s="2794"/>
      <c r="BG2" s="2794"/>
      <c r="BH2" s="2794"/>
      <c r="BI2" s="2794"/>
      <c r="BJ2" s="2794"/>
      <c r="BK2" s="2794"/>
      <c r="BL2" s="2794"/>
      <c r="BM2" s="2794"/>
      <c r="BN2" s="2794"/>
      <c r="BO2" s="2794"/>
      <c r="BP2" s="2794"/>
      <c r="BQ2" s="2794"/>
      <c r="BR2" s="2795"/>
      <c r="BS2" s="625"/>
      <c r="BT2" s="625"/>
      <c r="BU2" s="625"/>
      <c r="BV2" s="625"/>
      <c r="BW2" s="625"/>
      <c r="BX2" s="625"/>
    </row>
    <row r="3" spans="2:76" ht="21" customHeight="1">
      <c r="B3" s="2"/>
      <c r="C3" s="2"/>
      <c r="G3" s="1"/>
      <c r="AO3" s="2792" t="s">
        <v>861</v>
      </c>
      <c r="AP3" s="2792"/>
      <c r="AQ3" s="2792"/>
      <c r="AR3" s="2792"/>
      <c r="AS3" s="2792"/>
      <c r="AT3" s="2792"/>
      <c r="AU3" s="2792"/>
      <c r="AV3" s="2792"/>
      <c r="AW3" s="2796"/>
      <c r="AX3" s="2796"/>
      <c r="AY3" s="2796"/>
      <c r="AZ3" s="2796"/>
      <c r="BA3" s="2796"/>
      <c r="BB3" s="2796"/>
      <c r="BC3" s="2796"/>
      <c r="BD3" s="2796"/>
      <c r="BE3" s="2796"/>
      <c r="BF3" s="2796"/>
      <c r="BG3" s="2796"/>
      <c r="BH3" s="2796"/>
      <c r="BI3" s="2796"/>
      <c r="BJ3" s="2796"/>
      <c r="BK3" s="2797" t="s">
        <v>862</v>
      </c>
      <c r="BL3" s="2798"/>
      <c r="BM3" s="2798"/>
      <c r="BN3" s="2799"/>
      <c r="BO3" s="2800"/>
      <c r="BP3" s="2801"/>
      <c r="BQ3" s="2801"/>
      <c r="BR3" s="2802"/>
      <c r="BS3" s="625"/>
      <c r="BT3" s="625"/>
      <c r="BU3" s="625"/>
      <c r="BV3" s="625"/>
      <c r="BW3" s="625"/>
      <c r="BX3" s="625"/>
    </row>
    <row r="4" spans="2:76" ht="21" customHeight="1">
      <c r="B4" s="2"/>
      <c r="C4" s="626"/>
      <c r="D4" s="2791" t="s">
        <v>863</v>
      </c>
      <c r="E4" s="2791"/>
      <c r="F4" s="2791"/>
      <c r="G4" s="2791"/>
      <c r="H4" s="2791"/>
      <c r="I4" s="2791"/>
      <c r="J4" s="2791"/>
      <c r="K4" s="627"/>
      <c r="L4" s="627"/>
      <c r="M4" s="628"/>
      <c r="N4" s="628"/>
      <c r="O4" s="628"/>
      <c r="P4" s="628"/>
      <c r="Q4" s="628"/>
      <c r="R4" s="628"/>
      <c r="S4" s="628"/>
      <c r="T4" s="628"/>
      <c r="U4" s="629"/>
      <c r="V4" s="630"/>
      <c r="W4" s="631"/>
      <c r="X4" s="140"/>
      <c r="Y4" s="140"/>
      <c r="Z4" s="632" t="s">
        <v>864</v>
      </c>
      <c r="AA4" s="633"/>
    </row>
    <row r="5" spans="2:76" ht="27.75" customHeight="1">
      <c r="B5" s="2"/>
      <c r="C5" s="626"/>
      <c r="D5" s="2789"/>
      <c r="E5" s="2789"/>
      <c r="F5" s="2789"/>
      <c r="G5" s="1795" t="s">
        <v>865</v>
      </c>
      <c r="H5" s="1795"/>
      <c r="I5" s="1795"/>
      <c r="J5" s="1795"/>
      <c r="K5" s="1795"/>
      <c r="L5" s="1795"/>
      <c r="M5" s="1795"/>
      <c r="N5" s="1795"/>
      <c r="O5" s="1795"/>
      <c r="P5" s="1795"/>
      <c r="Q5" s="1795"/>
      <c r="R5" s="1795"/>
      <c r="S5" s="1795"/>
      <c r="T5" s="1796"/>
      <c r="U5" s="629"/>
      <c r="V5" s="629"/>
      <c r="W5" s="631"/>
      <c r="X5" s="140"/>
      <c r="Y5" s="140"/>
      <c r="Z5" s="1794"/>
      <c r="AA5" s="1795"/>
      <c r="AB5" s="1795"/>
      <c r="AC5" s="1795"/>
      <c r="AD5" s="1795"/>
      <c r="AE5" s="1795"/>
      <c r="AF5" s="1796"/>
      <c r="AG5" s="2647" t="s">
        <v>866</v>
      </c>
      <c r="AH5" s="2648"/>
      <c r="AI5" s="2648"/>
      <c r="AJ5" s="2758"/>
      <c r="AK5" s="1794" t="s">
        <v>867</v>
      </c>
      <c r="AL5" s="1795"/>
      <c r="AM5" s="1795"/>
      <c r="AN5" s="1796"/>
      <c r="AO5" s="1794" t="s">
        <v>868</v>
      </c>
      <c r="AP5" s="1795"/>
      <c r="AQ5" s="1795"/>
      <c r="AR5" s="1796"/>
      <c r="AS5" s="1794" t="s">
        <v>869</v>
      </c>
      <c r="AT5" s="1795"/>
      <c r="AU5" s="1795"/>
      <c r="AV5" s="1796"/>
      <c r="AW5" s="1794" t="s">
        <v>53</v>
      </c>
      <c r="AX5" s="1795"/>
      <c r="AY5" s="1795"/>
      <c r="AZ5" s="1796"/>
      <c r="BA5" s="1794" t="s">
        <v>52</v>
      </c>
      <c r="BB5" s="1795"/>
      <c r="BC5" s="1795"/>
      <c r="BD5" s="1796"/>
      <c r="BE5" s="1794" t="s">
        <v>258</v>
      </c>
      <c r="BF5" s="1795"/>
      <c r="BG5" s="1796"/>
      <c r="BK5" s="634"/>
      <c r="BL5" s="634"/>
      <c r="BM5" s="634"/>
      <c r="BN5" s="634"/>
      <c r="BO5" s="635"/>
      <c r="BP5" s="636"/>
      <c r="BQ5" s="637"/>
      <c r="BR5" s="637"/>
      <c r="BS5" s="637"/>
    </row>
    <row r="6" spans="2:76" ht="21" customHeight="1">
      <c r="B6" s="2"/>
      <c r="C6" s="626"/>
      <c r="D6" s="2789"/>
      <c r="E6" s="2789"/>
      <c r="F6" s="2789"/>
      <c r="G6" s="1795" t="s">
        <v>870</v>
      </c>
      <c r="H6" s="1795"/>
      <c r="I6" s="1795"/>
      <c r="J6" s="1795"/>
      <c r="K6" s="1795"/>
      <c r="L6" s="1795"/>
      <c r="M6" s="1795"/>
      <c r="N6" s="1795"/>
      <c r="O6" s="1795"/>
      <c r="P6" s="1795"/>
      <c r="Q6" s="1795"/>
      <c r="R6" s="1795"/>
      <c r="S6" s="1795"/>
      <c r="T6" s="1796"/>
      <c r="U6" s="629"/>
      <c r="V6" s="629"/>
      <c r="W6" s="631"/>
      <c r="X6" s="140"/>
      <c r="Y6" s="140"/>
      <c r="Z6" s="2650" t="s">
        <v>871</v>
      </c>
      <c r="AA6" s="2651"/>
      <c r="AB6" s="2651"/>
      <c r="AC6" s="2651"/>
      <c r="AD6" s="2651"/>
      <c r="AE6" s="2651"/>
      <c r="AF6" s="2790"/>
      <c r="AG6" s="2782"/>
      <c r="AH6" s="2783"/>
      <c r="AI6" s="2783"/>
      <c r="AJ6" s="2784"/>
      <c r="AK6" s="2782"/>
      <c r="AL6" s="2783"/>
      <c r="AM6" s="2783"/>
      <c r="AN6" s="2784"/>
      <c r="AO6" s="2782"/>
      <c r="AP6" s="2783"/>
      <c r="AQ6" s="2783"/>
      <c r="AR6" s="2784"/>
      <c r="AS6" s="2782"/>
      <c r="AT6" s="2783"/>
      <c r="AU6" s="2783"/>
      <c r="AV6" s="2784"/>
      <c r="AW6" s="2782"/>
      <c r="AX6" s="2783"/>
      <c r="AY6" s="2783"/>
      <c r="AZ6" s="2784"/>
      <c r="BA6" s="2782"/>
      <c r="BB6" s="2783"/>
      <c r="BC6" s="2783"/>
      <c r="BD6" s="2784"/>
      <c r="BE6" s="2779">
        <f>SUM(AG6:BD6)</f>
        <v>0</v>
      </c>
      <c r="BF6" s="2780"/>
      <c r="BG6" s="2781"/>
      <c r="BL6" s="638"/>
      <c r="BM6" s="638"/>
      <c r="BN6" s="638"/>
      <c r="BW6" s="639"/>
    </row>
    <row r="7" spans="2:76" ht="21" customHeight="1">
      <c r="B7" s="2"/>
      <c r="C7" s="626"/>
      <c r="D7" s="2789"/>
      <c r="E7" s="2789"/>
      <c r="F7" s="2789"/>
      <c r="G7" s="1795" t="s">
        <v>872</v>
      </c>
      <c r="H7" s="1795"/>
      <c r="I7" s="1795"/>
      <c r="J7" s="1795"/>
      <c r="K7" s="1795"/>
      <c r="L7" s="1795"/>
      <c r="M7" s="1795"/>
      <c r="N7" s="1795"/>
      <c r="O7" s="1795"/>
      <c r="P7" s="1795"/>
      <c r="Q7" s="1795"/>
      <c r="R7" s="1795"/>
      <c r="S7" s="1795"/>
      <c r="T7" s="1796"/>
      <c r="U7" s="640"/>
      <c r="V7" s="629"/>
      <c r="W7" s="631"/>
      <c r="X7" s="140"/>
      <c r="Y7" s="140"/>
      <c r="Z7" s="641" t="s">
        <v>523</v>
      </c>
      <c r="AA7" s="2647" t="s">
        <v>873</v>
      </c>
      <c r="AB7" s="2648"/>
      <c r="AC7" s="2648"/>
      <c r="AD7" s="2648"/>
      <c r="AE7" s="2648"/>
      <c r="AF7" s="2758"/>
      <c r="AG7" s="2786"/>
      <c r="AH7" s="2787"/>
      <c r="AI7" s="2787"/>
      <c r="AJ7" s="2788"/>
      <c r="AK7" s="2786"/>
      <c r="AL7" s="2787"/>
      <c r="AM7" s="2787"/>
      <c r="AN7" s="2788"/>
      <c r="AO7" s="2786"/>
      <c r="AP7" s="2787"/>
      <c r="AQ7" s="2787"/>
      <c r="AR7" s="2788"/>
      <c r="AS7" s="2782"/>
      <c r="AT7" s="2783"/>
      <c r="AU7" s="2783"/>
      <c r="AV7" s="2784"/>
      <c r="AW7" s="2782"/>
      <c r="AX7" s="2783"/>
      <c r="AY7" s="2783"/>
      <c r="AZ7" s="2784"/>
      <c r="BA7" s="2782"/>
      <c r="BB7" s="2783"/>
      <c r="BC7" s="2783"/>
      <c r="BD7" s="2784"/>
      <c r="BE7" s="2779">
        <f>SUM(AG7:BD7)</f>
        <v>0</v>
      </c>
      <c r="BF7" s="2780"/>
      <c r="BG7" s="2781"/>
    </row>
    <row r="8" spans="2:76" ht="21" customHeight="1">
      <c r="B8" s="140"/>
      <c r="C8" s="642"/>
      <c r="D8" s="628"/>
      <c r="E8" s="628"/>
      <c r="F8" s="628"/>
      <c r="G8" s="628"/>
      <c r="H8" s="628"/>
      <c r="I8" s="628"/>
      <c r="J8" s="628"/>
      <c r="K8" s="628"/>
      <c r="L8" s="643" t="str">
        <f>IF(COUNTIF(D5:F7,"○")&gt;1,"いずれか１つを選択してください。","")</f>
        <v/>
      </c>
      <c r="M8" s="628"/>
      <c r="N8" s="628"/>
      <c r="O8" s="628"/>
      <c r="P8" s="628"/>
      <c r="Q8" s="628"/>
      <c r="R8" s="628"/>
      <c r="S8" s="628"/>
      <c r="T8" s="628"/>
      <c r="U8" s="644"/>
      <c r="V8" s="644"/>
      <c r="W8" s="631"/>
      <c r="X8" s="140"/>
      <c r="Y8" s="140"/>
      <c r="Z8" s="2647" t="s">
        <v>874</v>
      </c>
      <c r="AA8" s="2648"/>
      <c r="AB8" s="2648"/>
      <c r="AC8" s="2648"/>
      <c r="AD8" s="2648"/>
      <c r="AE8" s="2648"/>
      <c r="AF8" s="2758"/>
      <c r="AG8" s="2782"/>
      <c r="AH8" s="2783"/>
      <c r="AI8" s="2783"/>
      <c r="AJ8" s="2784"/>
      <c r="AK8" s="2782"/>
      <c r="AL8" s="2783"/>
      <c r="AM8" s="2783"/>
      <c r="AN8" s="2784"/>
      <c r="AO8" s="2782"/>
      <c r="AP8" s="2783"/>
      <c r="AQ8" s="2783"/>
      <c r="AR8" s="2784"/>
      <c r="AS8" s="2782"/>
      <c r="AT8" s="2783"/>
      <c r="AU8" s="2783"/>
      <c r="AV8" s="2784"/>
      <c r="AW8" s="2782"/>
      <c r="AX8" s="2783"/>
      <c r="AY8" s="2783"/>
      <c r="AZ8" s="2784"/>
      <c r="BA8" s="2782"/>
      <c r="BB8" s="2783"/>
      <c r="BC8" s="2783"/>
      <c r="BD8" s="2784"/>
      <c r="BE8" s="2779">
        <f>SUM(AG8:BD8)</f>
        <v>0</v>
      </c>
      <c r="BF8" s="2780"/>
      <c r="BG8" s="2781"/>
      <c r="BU8" s="639"/>
      <c r="BW8" s="2785"/>
      <c r="BX8" s="2785"/>
    </row>
    <row r="9" spans="2:76" ht="21" customHeight="1">
      <c r="B9" s="140"/>
      <c r="C9" s="642"/>
      <c r="D9" s="628"/>
      <c r="E9" s="644"/>
      <c r="F9" s="629"/>
      <c r="G9" s="629"/>
      <c r="H9" s="629"/>
      <c r="I9" s="629"/>
      <c r="J9" s="629"/>
      <c r="K9" s="629"/>
      <c r="L9" s="629"/>
      <c r="M9" s="629"/>
      <c r="N9" s="629"/>
      <c r="O9" s="629"/>
      <c r="P9" s="629"/>
      <c r="Q9" s="629"/>
      <c r="R9" s="629"/>
      <c r="S9" s="629"/>
      <c r="T9" s="629"/>
      <c r="U9" s="629"/>
      <c r="V9" s="644"/>
      <c r="W9" s="631"/>
      <c r="X9" s="140"/>
      <c r="Y9" s="140"/>
      <c r="Z9" s="2647" t="s">
        <v>258</v>
      </c>
      <c r="AA9" s="2648"/>
      <c r="AB9" s="2648"/>
      <c r="AC9" s="2648"/>
      <c r="AD9" s="2648"/>
      <c r="AE9" s="2648"/>
      <c r="AF9" s="2758"/>
      <c r="AG9" s="2779">
        <f>AG6+AG8</f>
        <v>0</v>
      </c>
      <c r="AH9" s="2780"/>
      <c r="AI9" s="2780"/>
      <c r="AJ9" s="2781"/>
      <c r="AK9" s="2779">
        <f>AK6+AK8</f>
        <v>0</v>
      </c>
      <c r="AL9" s="2780"/>
      <c r="AM9" s="2780"/>
      <c r="AN9" s="2781"/>
      <c r="AO9" s="2779">
        <f>AO6+AO8</f>
        <v>0</v>
      </c>
      <c r="AP9" s="2780"/>
      <c r="AQ9" s="2780"/>
      <c r="AR9" s="2781"/>
      <c r="AS9" s="2779">
        <f>AS6+AS8</f>
        <v>0</v>
      </c>
      <c r="AT9" s="2780"/>
      <c r="AU9" s="2780"/>
      <c r="AV9" s="2781"/>
      <c r="AW9" s="2779">
        <f>AW6+AW8</f>
        <v>0</v>
      </c>
      <c r="AX9" s="2780"/>
      <c r="AY9" s="2780"/>
      <c r="AZ9" s="2781"/>
      <c r="BA9" s="2779">
        <f>BA6+BA8</f>
        <v>0</v>
      </c>
      <c r="BB9" s="2780"/>
      <c r="BC9" s="2780"/>
      <c r="BD9" s="2781"/>
      <c r="BE9" s="2779">
        <f>BE6+BE8</f>
        <v>0</v>
      </c>
      <c r="BF9" s="2780"/>
      <c r="BG9" s="2781"/>
      <c r="BW9" s="2593"/>
      <c r="BX9" s="2593"/>
    </row>
    <row r="10" spans="2:76" ht="21" customHeight="1">
      <c r="B10" s="140"/>
      <c r="C10" s="642"/>
      <c r="D10" s="628"/>
      <c r="E10" s="644"/>
      <c r="F10" s="629"/>
      <c r="G10" s="629"/>
      <c r="H10" s="629"/>
      <c r="I10" s="629"/>
      <c r="J10" s="629"/>
      <c r="K10" s="629"/>
      <c r="L10" s="629"/>
      <c r="M10" s="629"/>
      <c r="N10" s="629"/>
      <c r="O10" s="629"/>
      <c r="P10" s="629"/>
      <c r="Q10" s="629"/>
      <c r="R10" s="629"/>
      <c r="S10" s="629"/>
      <c r="T10" s="629"/>
      <c r="U10" s="629"/>
      <c r="V10" s="644"/>
      <c r="W10" s="645"/>
      <c r="X10" s="140"/>
      <c r="Y10" s="140"/>
      <c r="Z10" s="140"/>
      <c r="AA10" s="140"/>
      <c r="BG10" s="646" t="str">
        <f>IF(AND(BE9&lt;&gt;BO3,D12="○"),"「事業者名簿」の定員数と想定される利用者数が一致しません。","")</f>
        <v/>
      </c>
      <c r="BK10" s="634"/>
      <c r="BL10" s="634"/>
      <c r="BM10" s="634"/>
      <c r="BN10" s="634"/>
      <c r="BO10" s="635"/>
      <c r="BP10" s="636"/>
      <c r="BQ10" s="637"/>
      <c r="BR10" s="637"/>
      <c r="BS10" s="637"/>
      <c r="BW10" s="2593"/>
      <c r="BX10" s="2593"/>
    </row>
    <row r="11" spans="2:76" ht="21" customHeight="1">
      <c r="B11" s="140"/>
      <c r="C11" s="642"/>
      <c r="D11" s="647" t="s">
        <v>875</v>
      </c>
      <c r="E11" s="648"/>
      <c r="F11" s="648"/>
      <c r="G11" s="648"/>
      <c r="H11" s="648"/>
      <c r="I11" s="648"/>
      <c r="J11" s="629"/>
      <c r="K11" s="629"/>
      <c r="L11" s="629"/>
      <c r="M11" s="629"/>
      <c r="N11" s="629"/>
      <c r="O11" s="629"/>
      <c r="P11" s="629"/>
      <c r="Q11" s="629"/>
      <c r="R11" s="629"/>
      <c r="S11" s="629"/>
      <c r="T11" s="629"/>
      <c r="U11" s="629"/>
      <c r="V11" s="644"/>
      <c r="W11" s="649"/>
      <c r="Z11" s="639" t="s">
        <v>876</v>
      </c>
      <c r="AP11" s="639" t="s">
        <v>877</v>
      </c>
      <c r="AQ11" s="639"/>
      <c r="AW11" s="638"/>
      <c r="AX11" s="638"/>
      <c r="AY11" s="638"/>
      <c r="BG11" s="650"/>
      <c r="BH11" s="639" t="s">
        <v>878</v>
      </c>
      <c r="BN11" s="638"/>
      <c r="BO11" s="638"/>
      <c r="BP11" s="638"/>
      <c r="BW11" s="140"/>
      <c r="BX11" s="140"/>
    </row>
    <row r="12" spans="2:76" ht="21" customHeight="1">
      <c r="B12" s="140"/>
      <c r="C12" s="642"/>
      <c r="D12" s="2763"/>
      <c r="E12" s="2772"/>
      <c r="F12" s="2765" t="s">
        <v>879</v>
      </c>
      <c r="G12" s="2766"/>
      <c r="H12" s="2766"/>
      <c r="I12" s="2766"/>
      <c r="J12" s="2766"/>
      <c r="K12" s="2766"/>
      <c r="L12" s="2766"/>
      <c r="M12" s="2766"/>
      <c r="N12" s="2766"/>
      <c r="O12" s="2766"/>
      <c r="P12" s="2766"/>
      <c r="Q12" s="2766"/>
      <c r="R12" s="2766"/>
      <c r="S12" s="2766"/>
      <c r="T12" s="2766"/>
      <c r="U12" s="2766"/>
      <c r="V12" s="2767"/>
      <c r="W12" s="645"/>
      <c r="AE12" s="1794" t="s">
        <v>880</v>
      </c>
      <c r="AF12" s="1795"/>
      <c r="AG12" s="1795"/>
      <c r="AH12" s="1795"/>
      <c r="AI12" s="1795"/>
      <c r="AJ12" s="1795"/>
      <c r="AK12" s="1796"/>
      <c r="AL12" s="2773" t="s">
        <v>881</v>
      </c>
      <c r="AM12" s="2774"/>
      <c r="AN12" s="2775"/>
      <c r="AV12" s="1794" t="s">
        <v>880</v>
      </c>
      <c r="AW12" s="1795"/>
      <c r="AX12" s="1795"/>
      <c r="AY12" s="1795"/>
      <c r="AZ12" s="1795"/>
      <c r="BA12" s="1795"/>
      <c r="BB12" s="1796"/>
      <c r="BC12" s="2773" t="s">
        <v>881</v>
      </c>
      <c r="BD12" s="2774"/>
      <c r="BE12" s="2775"/>
      <c r="BF12" s="424"/>
      <c r="BG12" s="650"/>
      <c r="BM12" s="1794" t="s">
        <v>882</v>
      </c>
      <c r="BN12" s="1795"/>
      <c r="BO12" s="1795"/>
      <c r="BP12" s="1795"/>
      <c r="BQ12" s="1795"/>
      <c r="BR12" s="1795"/>
      <c r="BS12" s="1796"/>
      <c r="BW12" s="2771"/>
      <c r="BX12" s="2771"/>
    </row>
    <row r="13" spans="2:76" ht="26.25" customHeight="1">
      <c r="B13" s="140"/>
      <c r="C13" s="642"/>
      <c r="D13" s="2763"/>
      <c r="E13" s="2764"/>
      <c r="F13" s="2765" t="s">
        <v>883</v>
      </c>
      <c r="G13" s="2766"/>
      <c r="H13" s="2766"/>
      <c r="I13" s="2766"/>
      <c r="J13" s="2766"/>
      <c r="K13" s="2766"/>
      <c r="L13" s="2766"/>
      <c r="M13" s="2766"/>
      <c r="N13" s="2766"/>
      <c r="O13" s="2766"/>
      <c r="P13" s="2766"/>
      <c r="Q13" s="2766"/>
      <c r="R13" s="2766"/>
      <c r="S13" s="2766"/>
      <c r="T13" s="2766"/>
      <c r="U13" s="2766"/>
      <c r="V13" s="2767"/>
      <c r="W13" s="652"/>
      <c r="AE13" s="2768" t="s">
        <v>884</v>
      </c>
      <c r="AF13" s="2769"/>
      <c r="AG13" s="2769"/>
      <c r="AH13" s="2770"/>
      <c r="AI13" s="2768" t="s">
        <v>885</v>
      </c>
      <c r="AJ13" s="2769"/>
      <c r="AK13" s="2770"/>
      <c r="AL13" s="2776"/>
      <c r="AM13" s="2777"/>
      <c r="AN13" s="2778"/>
      <c r="AQ13" s="2765"/>
      <c r="AR13" s="2766"/>
      <c r="AS13" s="2766"/>
      <c r="AT13" s="2766"/>
      <c r="AU13" s="2767"/>
      <c r="AV13" s="2768" t="s">
        <v>884</v>
      </c>
      <c r="AW13" s="2769"/>
      <c r="AX13" s="2769"/>
      <c r="AY13" s="2770"/>
      <c r="AZ13" s="2768" t="s">
        <v>885</v>
      </c>
      <c r="BA13" s="2769"/>
      <c r="BB13" s="2770"/>
      <c r="BC13" s="2776"/>
      <c r="BD13" s="2777"/>
      <c r="BE13" s="2778"/>
      <c r="BF13" s="424"/>
      <c r="BG13" s="653"/>
      <c r="BH13" s="2765"/>
      <c r="BI13" s="2766"/>
      <c r="BJ13" s="2766"/>
      <c r="BK13" s="2766"/>
      <c r="BL13" s="2767"/>
      <c r="BM13" s="2768" t="s">
        <v>886</v>
      </c>
      <c r="BN13" s="2769"/>
      <c r="BO13" s="2769"/>
      <c r="BP13" s="2770"/>
      <c r="BQ13" s="2768" t="s">
        <v>885</v>
      </c>
      <c r="BR13" s="2769"/>
      <c r="BS13" s="2770"/>
      <c r="BW13" s="140"/>
      <c r="BX13" s="140"/>
    </row>
    <row r="14" spans="2:76" ht="21" customHeight="1">
      <c r="B14" s="140"/>
      <c r="C14" s="642"/>
      <c r="D14" s="2763"/>
      <c r="E14" s="2764"/>
      <c r="F14" s="2765" t="s">
        <v>887</v>
      </c>
      <c r="G14" s="2766"/>
      <c r="H14" s="2766"/>
      <c r="I14" s="2766"/>
      <c r="J14" s="2766"/>
      <c r="K14" s="2766"/>
      <c r="L14" s="2766"/>
      <c r="M14" s="2766"/>
      <c r="N14" s="2766"/>
      <c r="O14" s="2766"/>
      <c r="P14" s="2766"/>
      <c r="Q14" s="2766"/>
      <c r="R14" s="2766"/>
      <c r="S14" s="2766"/>
      <c r="T14" s="2766"/>
      <c r="U14" s="2766"/>
      <c r="V14" s="2767"/>
      <c r="W14" s="652"/>
      <c r="Z14" s="1794" t="s">
        <v>888</v>
      </c>
      <c r="AA14" s="1795"/>
      <c r="AB14" s="1795"/>
      <c r="AC14" s="1795"/>
      <c r="AD14" s="1796"/>
      <c r="AE14" s="2752" t="b">
        <f>IF((OR($D$5="○",$D$6="○")),ROUNDDOWN(((BE$6+BE$8*0.9))/6,1))</f>
        <v>0</v>
      </c>
      <c r="AF14" s="2753"/>
      <c r="AG14" s="2753"/>
      <c r="AH14" s="2754"/>
      <c r="AI14" s="2755">
        <f>AE14*$AY$60</f>
        <v>0</v>
      </c>
      <c r="AJ14" s="2756"/>
      <c r="AK14" s="2757"/>
      <c r="AL14" s="2755">
        <f>AE14*40</f>
        <v>0</v>
      </c>
      <c r="AM14" s="2756"/>
      <c r="AN14" s="2757"/>
      <c r="AQ14" s="1794" t="s">
        <v>888</v>
      </c>
      <c r="AR14" s="1795"/>
      <c r="AS14" s="1795"/>
      <c r="AT14" s="1795"/>
      <c r="AU14" s="1796"/>
      <c r="AV14" s="2759" t="b">
        <f>IF((OR($D$5="○",$D$6="○")),$BE$43)</f>
        <v>0</v>
      </c>
      <c r="AW14" s="2760"/>
      <c r="AX14" s="2760"/>
      <c r="AY14" s="2761"/>
      <c r="AZ14" s="2762">
        <f>AV14*$AY$60</f>
        <v>0</v>
      </c>
      <c r="BA14" s="2762"/>
      <c r="BB14" s="2762"/>
      <c r="BC14" s="2755">
        <f>AV14*40</f>
        <v>0</v>
      </c>
      <c r="BD14" s="2756"/>
      <c r="BE14" s="2757"/>
      <c r="BF14" s="654"/>
      <c r="BG14" s="650"/>
      <c r="BH14" s="1794" t="s">
        <v>889</v>
      </c>
      <c r="BI14" s="1795"/>
      <c r="BJ14" s="1795"/>
      <c r="BK14" s="1795"/>
      <c r="BL14" s="1796"/>
      <c r="BM14" s="2759">
        <f>(ROUNDDOWN(BQ14/40,1))</f>
        <v>0</v>
      </c>
      <c r="BN14" s="2760"/>
      <c r="BO14" s="2760"/>
      <c r="BP14" s="2761"/>
      <c r="BQ14" s="2762">
        <f>$BB$73</f>
        <v>0</v>
      </c>
      <c r="BR14" s="2762"/>
      <c r="BS14" s="2762"/>
      <c r="BU14" s="639"/>
      <c r="BW14" s="639"/>
      <c r="BX14" s="639"/>
    </row>
    <row r="15" spans="2:76" ht="21" customHeight="1">
      <c r="B15" s="140"/>
      <c r="C15" s="655"/>
      <c r="D15" s="656"/>
      <c r="E15" s="656"/>
      <c r="F15" s="656"/>
      <c r="G15" s="656"/>
      <c r="H15" s="656"/>
      <c r="I15" s="656"/>
      <c r="J15" s="656"/>
      <c r="K15" s="656"/>
      <c r="L15" s="657" t="str">
        <f>IF(COUNTIF(D12:E14,"○")&gt;1,"いずれか１つを選択してください。","")</f>
        <v/>
      </c>
      <c r="M15" s="656"/>
      <c r="N15" s="656"/>
      <c r="O15" s="656"/>
      <c r="P15" s="656"/>
      <c r="Q15" s="656"/>
      <c r="R15" s="656"/>
      <c r="S15" s="656"/>
      <c r="T15" s="656"/>
      <c r="U15" s="656"/>
      <c r="V15" s="658"/>
      <c r="W15" s="659"/>
      <c r="Z15" s="1794" t="s">
        <v>890</v>
      </c>
      <c r="AA15" s="1795"/>
      <c r="AB15" s="1795"/>
      <c r="AC15" s="1795"/>
      <c r="AD15" s="1796"/>
      <c r="AE15" s="2752" t="b">
        <f>IF((OR($D$7="○")),ROUNDDOWN((BE$6+BE$8*0.9)/5,1))</f>
        <v>0</v>
      </c>
      <c r="AF15" s="2753"/>
      <c r="AG15" s="2753"/>
      <c r="AH15" s="2754"/>
      <c r="AI15" s="2755">
        <f>AE15*$AY$60</f>
        <v>0</v>
      </c>
      <c r="AJ15" s="2756"/>
      <c r="AK15" s="2757"/>
      <c r="AL15" s="2755">
        <f>AE15*40</f>
        <v>0</v>
      </c>
      <c r="AM15" s="2756"/>
      <c r="AN15" s="2757"/>
      <c r="AQ15" s="1794" t="s">
        <v>890</v>
      </c>
      <c r="AR15" s="1795"/>
      <c r="AS15" s="1795"/>
      <c r="AT15" s="1795"/>
      <c r="AU15" s="1796"/>
      <c r="AV15" s="2759" t="b">
        <f>IF(($D$7="○"),$BE$43)</f>
        <v>0</v>
      </c>
      <c r="AW15" s="2760"/>
      <c r="AX15" s="2760"/>
      <c r="AY15" s="2761"/>
      <c r="AZ15" s="2762">
        <f>AV15*$AY$60</f>
        <v>0</v>
      </c>
      <c r="BA15" s="2762"/>
      <c r="BB15" s="2762"/>
      <c r="BC15" s="2755">
        <f>AV15*40</f>
        <v>0</v>
      </c>
      <c r="BD15" s="2756"/>
      <c r="BE15" s="2757"/>
      <c r="BF15" s="654"/>
      <c r="BG15" s="650"/>
      <c r="BH15" s="2737" t="s">
        <v>67</v>
      </c>
      <c r="BI15" s="2738"/>
      <c r="BJ15" s="2738"/>
      <c r="BK15" s="2738"/>
      <c r="BL15" s="2739"/>
      <c r="BM15" s="2748">
        <f>SUM(BM12:BP14)</f>
        <v>0</v>
      </c>
      <c r="BN15" s="2749"/>
      <c r="BO15" s="2749"/>
      <c r="BP15" s="2750"/>
      <c r="BQ15" s="2736">
        <f>SUMIF(BQ12:BS14,"&lt;&gt;#VALUE!")</f>
        <v>0</v>
      </c>
      <c r="BR15" s="2736"/>
      <c r="BS15" s="2736"/>
      <c r="BW15" s="660"/>
    </row>
    <row r="16" spans="2:76" ht="21" customHeight="1">
      <c r="B16" s="140"/>
      <c r="C16" s="140"/>
      <c r="D16" s="140"/>
      <c r="E16" s="634"/>
      <c r="F16" s="634"/>
      <c r="G16" s="634"/>
      <c r="H16" s="634"/>
      <c r="I16" s="634"/>
      <c r="J16" s="634"/>
      <c r="K16" s="634"/>
      <c r="L16" s="634"/>
      <c r="M16" s="634"/>
      <c r="N16" s="634"/>
      <c r="O16" s="634"/>
      <c r="P16" s="634"/>
      <c r="Q16" s="634"/>
      <c r="R16" s="634"/>
      <c r="S16" s="634"/>
      <c r="T16" s="634"/>
      <c r="U16" s="634"/>
      <c r="V16" s="140"/>
      <c r="W16" s="140"/>
      <c r="X16" s="140"/>
      <c r="Y16" s="140"/>
      <c r="Z16" s="2647" t="s">
        <v>891</v>
      </c>
      <c r="AA16" s="2648"/>
      <c r="AB16" s="2648"/>
      <c r="AC16" s="2648"/>
      <c r="AD16" s="2758"/>
      <c r="AE16" s="2759">
        <f>IF($D$6="○","",ROUNDDOWN(($AO$6+$AO$8*0.9)/9,1)+ROUNDDOWN(($AS$6-$AS$7+$AS$8*0.9)/6,1)+ROUNDDOWN($AS$7/12,1)+ROUNDDOWN(($AW$6-$AW$7+$AW$8*0.9)/4,1)+ROUNDDOWN($AW$7/8,1)+ROUNDDOWN(($BA$6-$BA$7+$BA$8*0.9)/2.5,1)+ROUNDDOWN($BA$7/5,1))</f>
        <v>0</v>
      </c>
      <c r="AF16" s="2760"/>
      <c r="AG16" s="2760"/>
      <c r="AH16" s="2761"/>
      <c r="AI16" s="2755">
        <f>AE16*$AY$60</f>
        <v>0</v>
      </c>
      <c r="AJ16" s="2756"/>
      <c r="AK16" s="2757"/>
      <c r="AL16" s="2755">
        <f>AE16*40</f>
        <v>0</v>
      </c>
      <c r="AM16" s="2756"/>
      <c r="AN16" s="2757"/>
      <c r="AO16" s="140"/>
      <c r="AP16" s="140"/>
      <c r="AQ16" s="2647" t="s">
        <v>891</v>
      </c>
      <c r="AR16" s="2648"/>
      <c r="AS16" s="2648"/>
      <c r="AT16" s="2648"/>
      <c r="AU16" s="2758"/>
      <c r="AV16" s="2759" t="e">
        <f>IF(($D$6="○"),"",$BE$51)</f>
        <v>#DIV/0!</v>
      </c>
      <c r="AW16" s="2760"/>
      <c r="AX16" s="2760"/>
      <c r="AY16" s="2761"/>
      <c r="AZ16" s="2762" t="e">
        <f>AV16*$AY$60</f>
        <v>#DIV/0!</v>
      </c>
      <c r="BA16" s="2762"/>
      <c r="BB16" s="2762"/>
      <c r="BC16" s="2755" t="e">
        <f>AV16*40</f>
        <v>#DIV/0!</v>
      </c>
      <c r="BD16" s="2756"/>
      <c r="BE16" s="2757"/>
      <c r="BF16" s="654"/>
      <c r="BG16" s="650"/>
      <c r="BH16" s="140"/>
      <c r="BI16" s="140"/>
      <c r="BJ16" s="140"/>
      <c r="BK16" s="140"/>
      <c r="BL16" s="140"/>
      <c r="BM16" s="638"/>
      <c r="BN16" s="638"/>
      <c r="BO16" s="638"/>
      <c r="BP16" s="638"/>
      <c r="BQ16" s="654"/>
      <c r="BR16" s="654"/>
      <c r="BS16" s="654"/>
    </row>
    <row r="17" spans="2:76" ht="21" customHeight="1">
      <c r="B17" s="140"/>
      <c r="C17" s="140"/>
      <c r="D17" s="140"/>
      <c r="E17" s="634"/>
      <c r="F17" s="634"/>
      <c r="G17" s="634"/>
      <c r="H17" s="634"/>
      <c r="I17" s="634"/>
      <c r="J17" s="634"/>
      <c r="K17" s="634"/>
      <c r="L17" s="634"/>
      <c r="M17" s="634"/>
      <c r="N17" s="634"/>
      <c r="O17" s="634"/>
      <c r="P17" s="634"/>
      <c r="Q17" s="634"/>
      <c r="R17" s="634"/>
      <c r="S17" s="634"/>
      <c r="T17" s="634"/>
      <c r="U17" s="634"/>
      <c r="V17" s="140"/>
      <c r="W17" s="639"/>
      <c r="X17" s="639"/>
      <c r="Y17" s="639"/>
      <c r="Z17" s="2737" t="s">
        <v>67</v>
      </c>
      <c r="AA17" s="2738"/>
      <c r="AB17" s="2738"/>
      <c r="AC17" s="2738"/>
      <c r="AD17" s="2739"/>
      <c r="AE17" s="2748">
        <f>SUM(AE14:AH16)</f>
        <v>0</v>
      </c>
      <c r="AF17" s="2749"/>
      <c r="AG17" s="2749"/>
      <c r="AH17" s="2750"/>
      <c r="AI17" s="2751">
        <f>SUMIF(AI14:AK16,"&lt;&gt;#VALUE!")</f>
        <v>0</v>
      </c>
      <c r="AJ17" s="2751"/>
      <c r="AK17" s="2751"/>
      <c r="AL17" s="2751">
        <f>SUMIF(AL14:AN16,"&lt;&gt;#VALUE!")</f>
        <v>0</v>
      </c>
      <c r="AM17" s="2751"/>
      <c r="AN17" s="2751"/>
      <c r="AO17" s="639"/>
      <c r="AP17" s="639"/>
      <c r="AQ17" s="2737" t="s">
        <v>67</v>
      </c>
      <c r="AR17" s="2738"/>
      <c r="AS17" s="2738"/>
      <c r="AT17" s="2738"/>
      <c r="AU17" s="2739"/>
      <c r="AV17" s="2748" t="e">
        <f>SUM(AV14:AY16)</f>
        <v>#DIV/0!</v>
      </c>
      <c r="AW17" s="2749"/>
      <c r="AX17" s="2749"/>
      <c r="AY17" s="2750"/>
      <c r="AZ17" s="2736" t="e">
        <f>SUMIF(AZ14:BB16,"&lt;&gt;#VALUE!")</f>
        <v>#DIV/0!</v>
      </c>
      <c r="BA17" s="2736"/>
      <c r="BB17" s="2736"/>
      <c r="BC17" s="2737" t="e">
        <f>SUMIF(BC14:BE16,"&lt;&gt;#VALUE!")</f>
        <v>#DIV/0!</v>
      </c>
      <c r="BD17" s="2738"/>
      <c r="BE17" s="2739"/>
      <c r="BF17" s="639"/>
      <c r="BG17" s="661"/>
      <c r="BH17" s="639"/>
      <c r="BI17" s="639"/>
      <c r="BJ17" s="639"/>
      <c r="BK17" s="639"/>
      <c r="BL17" s="639"/>
      <c r="BM17" s="662"/>
      <c r="BN17" s="662"/>
      <c r="BO17" s="662"/>
      <c r="BP17" s="662"/>
      <c r="BQ17" s="663"/>
      <c r="BR17" s="663"/>
      <c r="BS17" s="663"/>
      <c r="BT17" s="639"/>
      <c r="BU17" s="639"/>
      <c r="BV17" s="639"/>
      <c r="BW17" s="664"/>
      <c r="BX17" s="665"/>
    </row>
    <row r="18" spans="2:76" ht="21" customHeight="1" thickBot="1">
      <c r="B18" s="140"/>
      <c r="C18" s="140"/>
      <c r="D18" s="140"/>
      <c r="E18" s="634"/>
      <c r="F18" s="634"/>
      <c r="G18" s="634"/>
      <c r="H18" s="634"/>
      <c r="I18" s="634"/>
      <c r="J18" s="634"/>
      <c r="K18" s="634"/>
      <c r="L18" s="634"/>
      <c r="M18" s="634"/>
      <c r="N18" s="634"/>
      <c r="O18" s="634"/>
      <c r="P18" s="634"/>
      <c r="Q18" s="634"/>
      <c r="R18" s="634"/>
      <c r="S18" s="634"/>
      <c r="T18" s="634"/>
      <c r="U18" s="634"/>
      <c r="V18" s="140"/>
      <c r="W18" s="651"/>
      <c r="X18" s="651"/>
      <c r="Y18" s="651"/>
      <c r="Z18" s="651"/>
      <c r="AA18" s="651"/>
      <c r="AB18" s="666"/>
      <c r="AC18" s="666"/>
      <c r="AD18" s="666"/>
      <c r="AE18" s="666"/>
      <c r="AF18" s="634"/>
      <c r="AG18" s="634"/>
      <c r="AH18" s="634"/>
      <c r="AI18" s="634"/>
      <c r="AJ18" s="634"/>
      <c r="AK18" s="634"/>
      <c r="AM18" s="651"/>
      <c r="AN18" s="651"/>
      <c r="AO18" s="651"/>
      <c r="AP18" s="651"/>
      <c r="AQ18" s="651"/>
      <c r="AR18" s="666"/>
      <c r="AS18" s="666"/>
      <c r="AT18" s="666"/>
      <c r="AU18" s="666"/>
      <c r="AV18" s="667"/>
      <c r="AW18" s="667"/>
      <c r="AX18" s="667"/>
      <c r="AY18" s="634"/>
      <c r="AZ18" s="634"/>
      <c r="BA18" s="634"/>
      <c r="BD18" s="661"/>
      <c r="BE18" s="661"/>
      <c r="BF18" s="661"/>
      <c r="BG18" s="661"/>
      <c r="BH18" s="661"/>
      <c r="BI18" s="668"/>
      <c r="BJ18" s="668"/>
      <c r="BK18" s="668"/>
      <c r="BL18" s="668"/>
      <c r="BM18" s="669"/>
      <c r="BN18" s="669"/>
      <c r="BO18" s="669"/>
      <c r="BP18" s="669"/>
      <c r="BQ18" s="633"/>
      <c r="BR18" s="664"/>
      <c r="BS18" s="664"/>
      <c r="BT18" s="664"/>
      <c r="BU18" s="660"/>
      <c r="BV18" s="660"/>
      <c r="BW18" s="660"/>
      <c r="BX18" s="665"/>
    </row>
    <row r="19" spans="2:76" ht="8.25" customHeight="1">
      <c r="B19" s="670"/>
      <c r="C19" s="671"/>
      <c r="D19" s="671"/>
      <c r="E19" s="672"/>
      <c r="F19" s="672"/>
      <c r="G19" s="672"/>
      <c r="H19" s="672"/>
      <c r="I19" s="672"/>
      <c r="J19" s="672"/>
      <c r="K19" s="672"/>
      <c r="L19" s="672"/>
      <c r="M19" s="672"/>
      <c r="N19" s="672"/>
      <c r="O19" s="672"/>
      <c r="P19" s="672"/>
      <c r="Q19" s="672"/>
      <c r="R19" s="672"/>
      <c r="S19" s="672"/>
      <c r="T19" s="672"/>
      <c r="U19" s="672"/>
      <c r="V19" s="671"/>
      <c r="W19" s="673"/>
      <c r="X19" s="673"/>
      <c r="Y19" s="673"/>
      <c r="Z19" s="673"/>
      <c r="AA19" s="673"/>
      <c r="AB19" s="674"/>
      <c r="AC19" s="674"/>
      <c r="AD19" s="674"/>
      <c r="AE19" s="674"/>
      <c r="AF19" s="672"/>
      <c r="AG19" s="672"/>
      <c r="AH19" s="672"/>
      <c r="AI19" s="672"/>
      <c r="AJ19" s="672"/>
      <c r="AK19" s="672"/>
      <c r="AL19" s="675"/>
      <c r="AM19" s="673"/>
      <c r="AN19" s="673"/>
      <c r="AO19" s="673"/>
      <c r="AP19" s="673"/>
      <c r="AQ19" s="673"/>
      <c r="AR19" s="674"/>
      <c r="AS19" s="674"/>
      <c r="AT19" s="674"/>
      <c r="AU19" s="674"/>
      <c r="AV19" s="676"/>
      <c r="AW19" s="676"/>
      <c r="AX19" s="676"/>
      <c r="AY19" s="672"/>
      <c r="AZ19" s="672"/>
      <c r="BA19" s="672"/>
      <c r="BB19" s="675"/>
      <c r="BC19" s="675"/>
      <c r="BD19" s="677"/>
      <c r="BE19" s="677"/>
      <c r="BF19" s="677"/>
      <c r="BG19" s="677"/>
      <c r="BH19" s="677"/>
      <c r="BI19" s="678"/>
      <c r="BJ19" s="678"/>
      <c r="BK19" s="678"/>
      <c r="BL19" s="678"/>
      <c r="BM19" s="679"/>
      <c r="BN19" s="680"/>
      <c r="BO19" s="669"/>
      <c r="BP19" s="669"/>
      <c r="BQ19" s="633"/>
      <c r="BR19" s="664"/>
      <c r="BS19" s="664"/>
      <c r="BT19" s="664"/>
      <c r="BU19" s="660"/>
      <c r="BV19" s="660"/>
      <c r="BW19" s="660"/>
      <c r="BX19" s="665"/>
    </row>
    <row r="20" spans="2:76" ht="21" customHeight="1">
      <c r="B20" s="681"/>
      <c r="D20" s="639" t="s">
        <v>892</v>
      </c>
      <c r="E20" s="682"/>
      <c r="F20" s="682"/>
      <c r="G20" s="682"/>
      <c r="H20" s="682"/>
      <c r="I20" s="58"/>
      <c r="J20" s="668"/>
      <c r="K20" s="668"/>
      <c r="L20" s="668"/>
      <c r="M20" s="669"/>
      <c r="N20" s="669"/>
      <c r="O20" s="58"/>
      <c r="P20" s="669"/>
      <c r="Q20" s="634"/>
      <c r="R20" s="634"/>
      <c r="S20" s="634"/>
      <c r="T20" s="634"/>
      <c r="U20" s="634"/>
      <c r="V20" s="140"/>
      <c r="W20" s="683"/>
      <c r="X20" s="684"/>
      <c r="Y20" s="684"/>
      <c r="Z20" s="2740" t="s">
        <v>893</v>
      </c>
      <c r="AA20" s="2740"/>
      <c r="AB20" s="2740"/>
      <c r="AC20" s="2740"/>
      <c r="AD20" s="2740"/>
      <c r="AE20" s="2740"/>
      <c r="AF20" s="2740"/>
      <c r="AG20" s="2740"/>
      <c r="AH20" s="2740"/>
      <c r="AI20" s="2740"/>
      <c r="AJ20" s="2740"/>
      <c r="AK20" s="2740"/>
      <c r="AL20" s="2740"/>
      <c r="AM20" s="2740"/>
      <c r="AN20" s="2740"/>
      <c r="AO20" s="2740"/>
      <c r="AP20" s="2740"/>
      <c r="AQ20" s="2740"/>
      <c r="AR20" s="2740"/>
      <c r="AS20" s="2740"/>
      <c r="AT20" s="2740"/>
      <c r="AU20" s="2740"/>
      <c r="AV20" s="2740"/>
      <c r="AW20" s="2740"/>
      <c r="AX20" s="2740"/>
      <c r="AY20" s="2740"/>
      <c r="AZ20" s="2740"/>
      <c r="BA20" s="2740"/>
      <c r="BB20" s="2740"/>
      <c r="BC20" s="2740"/>
      <c r="BD20" s="2740"/>
      <c r="BE20" s="2740"/>
      <c r="BF20" s="2740"/>
      <c r="BG20" s="2740"/>
      <c r="BH20" s="2740"/>
      <c r="BI20" s="2740"/>
      <c r="BJ20" s="2740"/>
      <c r="BK20" s="2740"/>
      <c r="BL20" s="2740"/>
      <c r="BM20" s="2741"/>
      <c r="BN20" s="685"/>
      <c r="BO20" s="669"/>
      <c r="BP20" s="669"/>
      <c r="BQ20" s="633"/>
      <c r="BR20" s="664"/>
      <c r="BS20" s="664"/>
      <c r="BT20" s="664"/>
      <c r="BU20" s="660"/>
      <c r="BV20" s="660"/>
      <c r="BW20" s="660"/>
      <c r="BX20" s="669"/>
    </row>
    <row r="21" spans="2:76" ht="16.5" customHeight="1">
      <c r="B21" s="681"/>
      <c r="C21" s="140"/>
      <c r="D21" s="140"/>
      <c r="E21" s="1"/>
      <c r="F21" s="668"/>
      <c r="G21" s="668"/>
      <c r="H21" s="668"/>
      <c r="I21" s="669"/>
      <c r="J21" s="669"/>
      <c r="L21" s="669"/>
      <c r="M21" s="634"/>
      <c r="N21" s="634"/>
      <c r="Q21" s="634"/>
      <c r="S21" s="668"/>
      <c r="T21" s="668"/>
      <c r="U21" s="668"/>
      <c r="V21" s="669"/>
      <c r="W21" s="686" t="s">
        <v>894</v>
      </c>
      <c r="X21" s="687"/>
      <c r="Y21" s="688"/>
      <c r="Z21" s="2742"/>
      <c r="AA21" s="2742"/>
      <c r="AB21" s="2742"/>
      <c r="AC21" s="2742"/>
      <c r="AD21" s="2742"/>
      <c r="AE21" s="2742"/>
      <c r="AF21" s="2742"/>
      <c r="AG21" s="2742"/>
      <c r="AH21" s="2742"/>
      <c r="AI21" s="2742"/>
      <c r="AJ21" s="2742"/>
      <c r="AK21" s="2742"/>
      <c r="AL21" s="2742"/>
      <c r="AM21" s="2742"/>
      <c r="AN21" s="2742"/>
      <c r="AO21" s="2742"/>
      <c r="AP21" s="2742"/>
      <c r="AQ21" s="2742"/>
      <c r="AR21" s="2742"/>
      <c r="AS21" s="2742"/>
      <c r="AT21" s="2742"/>
      <c r="AU21" s="2742"/>
      <c r="AV21" s="2742"/>
      <c r="AW21" s="2742"/>
      <c r="AX21" s="2742"/>
      <c r="AY21" s="2742"/>
      <c r="AZ21" s="2742"/>
      <c r="BA21" s="2742"/>
      <c r="BB21" s="2742"/>
      <c r="BC21" s="2742"/>
      <c r="BD21" s="2742"/>
      <c r="BE21" s="2742"/>
      <c r="BF21" s="2742"/>
      <c r="BG21" s="2742"/>
      <c r="BH21" s="2742"/>
      <c r="BI21" s="2742"/>
      <c r="BJ21" s="2742"/>
      <c r="BK21" s="2742"/>
      <c r="BL21" s="2742"/>
      <c r="BM21" s="2743"/>
      <c r="BN21" s="685"/>
      <c r="BO21" s="669"/>
      <c r="BQ21" s="682"/>
      <c r="BR21" s="689"/>
      <c r="BS21" s="689"/>
      <c r="BT21" s="690"/>
      <c r="BU21" s="690"/>
      <c r="BX21" s="669"/>
    </row>
    <row r="22" spans="2:76" ht="16.5" customHeight="1">
      <c r="B22" s="681"/>
      <c r="C22" s="140"/>
      <c r="D22" s="140"/>
      <c r="E22" s="1"/>
      <c r="F22" s="668"/>
      <c r="G22" s="668"/>
      <c r="H22" s="668"/>
      <c r="I22" s="669"/>
      <c r="J22" s="669"/>
      <c r="L22" s="669"/>
      <c r="M22" s="634"/>
      <c r="N22" s="634"/>
      <c r="Q22" s="634"/>
      <c r="S22" s="668"/>
      <c r="T22" s="668"/>
      <c r="U22" s="668"/>
      <c r="V22" s="669"/>
      <c r="W22" s="691"/>
      <c r="X22" s="692"/>
      <c r="Y22" s="692"/>
      <c r="Z22" s="2744"/>
      <c r="AA22" s="2744"/>
      <c r="AB22" s="2744"/>
      <c r="AC22" s="2744"/>
      <c r="AD22" s="2744"/>
      <c r="AE22" s="2744"/>
      <c r="AF22" s="2744"/>
      <c r="AG22" s="2744"/>
      <c r="AH22" s="2744"/>
      <c r="AI22" s="2744"/>
      <c r="AJ22" s="2744"/>
      <c r="AK22" s="2744"/>
      <c r="AL22" s="2744"/>
      <c r="AM22" s="2744"/>
      <c r="AN22" s="2744"/>
      <c r="AO22" s="2744"/>
      <c r="AP22" s="2744"/>
      <c r="AQ22" s="2744"/>
      <c r="AR22" s="2744"/>
      <c r="AS22" s="2744"/>
      <c r="AT22" s="2744"/>
      <c r="AU22" s="2744"/>
      <c r="AV22" s="2744"/>
      <c r="AW22" s="2744"/>
      <c r="AX22" s="2744"/>
      <c r="AY22" s="2744"/>
      <c r="AZ22" s="2744"/>
      <c r="BA22" s="2744"/>
      <c r="BB22" s="2744"/>
      <c r="BC22" s="2744"/>
      <c r="BD22" s="2744"/>
      <c r="BE22" s="2744"/>
      <c r="BF22" s="2744"/>
      <c r="BG22" s="2744"/>
      <c r="BH22" s="2744"/>
      <c r="BI22" s="2744"/>
      <c r="BJ22" s="2744"/>
      <c r="BK22" s="2744"/>
      <c r="BL22" s="2744"/>
      <c r="BM22" s="2745"/>
      <c r="BN22" s="685"/>
      <c r="BO22" s="664"/>
      <c r="BQ22" s="682"/>
      <c r="BR22" s="689"/>
      <c r="BS22" s="689"/>
      <c r="BT22" s="690"/>
      <c r="BU22" s="690"/>
      <c r="BX22" s="669"/>
    </row>
    <row r="23" spans="2:76" ht="12" customHeight="1">
      <c r="B23" s="681"/>
      <c r="C23" s="140"/>
      <c r="D23" s="140"/>
      <c r="E23" s="1"/>
      <c r="F23" s="668"/>
      <c r="G23" s="668"/>
      <c r="H23" s="668"/>
      <c r="I23" s="669"/>
      <c r="J23" s="669"/>
      <c r="L23" s="669"/>
      <c r="M23" s="634"/>
      <c r="N23" s="634"/>
      <c r="Q23" s="634"/>
      <c r="S23" s="668"/>
      <c r="T23" s="668"/>
      <c r="U23" s="668"/>
      <c r="V23" s="669"/>
      <c r="W23" s="74"/>
      <c r="X23" s="693"/>
      <c r="Y23" s="693"/>
      <c r="Z23" s="452"/>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694"/>
      <c r="AY23" s="694"/>
      <c r="AZ23" s="694"/>
      <c r="BA23" s="694"/>
      <c r="BB23" s="694"/>
      <c r="BC23" s="694"/>
      <c r="BD23" s="694"/>
      <c r="BE23" s="694"/>
      <c r="BF23" s="694"/>
      <c r="BG23" s="694"/>
      <c r="BH23" s="694"/>
      <c r="BI23" s="694"/>
      <c r="BJ23" s="694"/>
      <c r="BK23" s="694"/>
      <c r="BL23" s="694"/>
      <c r="BM23" s="694"/>
      <c r="BN23" s="685"/>
      <c r="BO23" s="664"/>
      <c r="BQ23" s="682"/>
      <c r="BR23" s="689"/>
      <c r="BS23" s="689"/>
      <c r="BT23" s="690"/>
      <c r="BU23" s="695"/>
      <c r="BV23" s="116"/>
      <c r="BW23" s="116"/>
      <c r="BX23" s="696"/>
    </row>
    <row r="24" spans="2:76" ht="21" customHeight="1">
      <c r="B24" s="681"/>
      <c r="C24" s="697"/>
      <c r="D24" s="2746" t="s">
        <v>895</v>
      </c>
      <c r="E24" s="2746"/>
      <c r="F24" s="2746"/>
      <c r="G24" s="2746"/>
      <c r="H24" s="2746"/>
      <c r="I24" s="2746"/>
      <c r="J24" s="2746"/>
      <c r="K24" s="2746"/>
      <c r="L24" s="2746"/>
      <c r="M24" s="2746"/>
      <c r="N24" s="2746"/>
      <c r="O24" s="2746"/>
      <c r="P24" s="2746"/>
      <c r="Q24" s="2746"/>
      <c r="R24" s="2746"/>
      <c r="S24" s="2746"/>
      <c r="T24" s="2746"/>
      <c r="U24" s="2746"/>
      <c r="V24" s="2746"/>
      <c r="W24" s="2746"/>
      <c r="X24" s="2746"/>
      <c r="Y24" s="2746"/>
      <c r="Z24" s="2746"/>
      <c r="AA24" s="2746"/>
      <c r="AB24" s="2746"/>
      <c r="AC24" s="2746"/>
      <c r="AD24" s="2746"/>
      <c r="AE24" s="2746"/>
      <c r="AF24" s="2746"/>
      <c r="AG24" s="698"/>
      <c r="AH24" s="669"/>
      <c r="AI24" s="699"/>
      <c r="AJ24" s="2747" t="s">
        <v>896</v>
      </c>
      <c r="AK24" s="2747"/>
      <c r="AL24" s="2747"/>
      <c r="AM24" s="2747"/>
      <c r="AN24" s="2747"/>
      <c r="AO24" s="2747"/>
      <c r="AP24" s="2747"/>
      <c r="AQ24" s="2747"/>
      <c r="AR24" s="2747"/>
      <c r="AS24" s="2747"/>
      <c r="AT24" s="2747"/>
      <c r="AU24" s="2747"/>
      <c r="AV24" s="2747"/>
      <c r="AW24" s="2747"/>
      <c r="AX24" s="2747"/>
      <c r="AY24" s="2747"/>
      <c r="AZ24" s="2747"/>
      <c r="BA24" s="2747"/>
      <c r="BB24" s="2747"/>
      <c r="BC24" s="2747"/>
      <c r="BD24" s="2747"/>
      <c r="BE24" s="2747"/>
      <c r="BF24" s="2747"/>
      <c r="BG24" s="2747"/>
      <c r="BH24" s="2747"/>
      <c r="BI24" s="2747"/>
      <c r="BJ24" s="2747"/>
      <c r="BK24" s="2747"/>
      <c r="BL24" s="2747"/>
      <c r="BM24" s="700"/>
      <c r="BN24" s="685"/>
      <c r="BO24" s="664"/>
      <c r="BQ24" s="682"/>
      <c r="BR24" s="689"/>
      <c r="BS24" s="689"/>
      <c r="BT24" s="690"/>
      <c r="BU24" s="695"/>
      <c r="BV24" s="116"/>
      <c r="BW24" s="116"/>
      <c r="BX24" s="116"/>
    </row>
    <row r="25" spans="2:76" ht="21" customHeight="1">
      <c r="B25" s="681"/>
      <c r="C25" s="701"/>
      <c r="D25" s="2735" t="s">
        <v>897</v>
      </c>
      <c r="E25" s="2735"/>
      <c r="F25" s="2735"/>
      <c r="G25" s="2735"/>
      <c r="H25" s="2735"/>
      <c r="I25" s="702" t="s">
        <v>898</v>
      </c>
      <c r="J25" s="702"/>
      <c r="K25" s="702"/>
      <c r="L25" s="702"/>
      <c r="M25" s="702" t="s">
        <v>899</v>
      </c>
      <c r="N25" s="702"/>
      <c r="O25" s="702"/>
      <c r="P25" s="702"/>
      <c r="Q25" s="9"/>
      <c r="R25" s="29"/>
      <c r="S25" s="29"/>
      <c r="T25" s="2735" t="s">
        <v>900</v>
      </c>
      <c r="U25" s="2735"/>
      <c r="V25" s="2735"/>
      <c r="W25" s="2735"/>
      <c r="X25" s="2735"/>
      <c r="Y25" s="702" t="s">
        <v>898</v>
      </c>
      <c r="Z25" s="702"/>
      <c r="AA25" s="702"/>
      <c r="AB25" s="702"/>
      <c r="AC25" s="702" t="s">
        <v>899</v>
      </c>
      <c r="AD25" s="702"/>
      <c r="AE25" s="702"/>
      <c r="AF25" s="702"/>
      <c r="AG25" s="703"/>
      <c r="AH25" s="29"/>
      <c r="AI25" s="704"/>
      <c r="AJ25" s="2735" t="s">
        <v>901</v>
      </c>
      <c r="AK25" s="2735"/>
      <c r="AL25" s="2735"/>
      <c r="AM25" s="2735"/>
      <c r="AN25" s="2735"/>
      <c r="AO25" s="702" t="s">
        <v>898</v>
      </c>
      <c r="AP25" s="702"/>
      <c r="AQ25" s="702"/>
      <c r="AR25" s="702"/>
      <c r="AS25" s="702" t="s">
        <v>899</v>
      </c>
      <c r="AT25" s="702"/>
      <c r="AU25" s="702"/>
      <c r="AV25" s="702"/>
      <c r="AW25" s="450"/>
      <c r="AX25" s="451"/>
      <c r="AY25" s="705"/>
      <c r="AZ25" s="2735" t="s">
        <v>902</v>
      </c>
      <c r="BA25" s="2735"/>
      <c r="BB25" s="2735"/>
      <c r="BC25" s="2735"/>
      <c r="BD25" s="2735"/>
      <c r="BE25" s="702" t="s">
        <v>898</v>
      </c>
      <c r="BF25" s="702"/>
      <c r="BG25" s="702"/>
      <c r="BH25" s="702"/>
      <c r="BI25" s="702" t="s">
        <v>899</v>
      </c>
      <c r="BJ25" s="702"/>
      <c r="BK25" s="702"/>
      <c r="BL25" s="702"/>
      <c r="BM25" s="706"/>
      <c r="BN25" s="707"/>
      <c r="BO25" s="669"/>
      <c r="BQ25" s="682"/>
      <c r="BR25" s="689"/>
      <c r="BS25" s="689"/>
      <c r="BT25" s="690"/>
      <c r="BU25" s="695"/>
      <c r="BV25" s="450"/>
      <c r="BW25" s="450"/>
      <c r="BX25" s="450"/>
    </row>
    <row r="26" spans="2:76" ht="21" customHeight="1">
      <c r="B26" s="681"/>
      <c r="C26" s="701"/>
      <c r="D26" s="2735" t="s">
        <v>903</v>
      </c>
      <c r="E26" s="2735"/>
      <c r="F26" s="2735"/>
      <c r="G26" s="2735"/>
      <c r="H26" s="2735"/>
      <c r="I26" s="2731">
        <f>(ROUNDDOWN(M26/40,1))</f>
        <v>0</v>
      </c>
      <c r="J26" s="2731"/>
      <c r="K26" s="2731"/>
      <c r="L26" s="2731"/>
      <c r="M26" s="2731">
        <f>((((ROUNDDOWN($BE$9/12,1))*40)))*-1</f>
        <v>0</v>
      </c>
      <c r="N26" s="2731"/>
      <c r="O26" s="2731"/>
      <c r="P26" s="2731"/>
      <c r="Q26" s="9"/>
      <c r="R26" s="29"/>
      <c r="S26" s="29"/>
      <c r="T26" s="2735" t="s">
        <v>903</v>
      </c>
      <c r="U26" s="2735"/>
      <c r="V26" s="2735"/>
      <c r="W26" s="2735"/>
      <c r="X26" s="2735"/>
      <c r="Y26" s="2731">
        <f>(ROUNDDOWN(AC26/40,1))</f>
        <v>0</v>
      </c>
      <c r="Z26" s="2731"/>
      <c r="AA26" s="2731"/>
      <c r="AB26" s="2731"/>
      <c r="AC26" s="2731">
        <f>((((ROUNDDOWN($BE$9/30,1))*40)))*-1</f>
        <v>0</v>
      </c>
      <c r="AD26" s="2731"/>
      <c r="AE26" s="2731"/>
      <c r="AF26" s="2731"/>
      <c r="AG26" s="703"/>
      <c r="AH26" s="29"/>
      <c r="AI26" s="704"/>
      <c r="AJ26" s="2735" t="s">
        <v>903</v>
      </c>
      <c r="AK26" s="2735"/>
      <c r="AL26" s="2735"/>
      <c r="AM26" s="2735"/>
      <c r="AN26" s="2735"/>
      <c r="AO26" s="2731">
        <f>(ROUNDDOWN(AS26/40,1))</f>
        <v>0</v>
      </c>
      <c r="AP26" s="2731"/>
      <c r="AQ26" s="2731"/>
      <c r="AR26" s="2731"/>
      <c r="AS26" s="2731">
        <f>((((ROUNDDOWN($BE$9/7.5,1))*40)))*-1</f>
        <v>0</v>
      </c>
      <c r="AT26" s="2731"/>
      <c r="AU26" s="2731"/>
      <c r="AV26" s="2731"/>
      <c r="AW26" s="708"/>
      <c r="AX26" s="451"/>
      <c r="AY26" s="705"/>
      <c r="AZ26" s="2735" t="s">
        <v>903</v>
      </c>
      <c r="BA26" s="2735"/>
      <c r="BB26" s="2735"/>
      <c r="BC26" s="2735"/>
      <c r="BD26" s="2735"/>
      <c r="BE26" s="2731">
        <f>(ROUNDDOWN(BI26/40,1))</f>
        <v>0</v>
      </c>
      <c r="BF26" s="2731"/>
      <c r="BG26" s="2731"/>
      <c r="BH26" s="2731"/>
      <c r="BI26" s="2732">
        <f>((((ROUNDDOWN($BE$9/20,1))*40)))*-1</f>
        <v>0</v>
      </c>
      <c r="BJ26" s="2733"/>
      <c r="BK26" s="2733"/>
      <c r="BL26" s="2734"/>
      <c r="BM26" s="706"/>
      <c r="BN26" s="707"/>
      <c r="BO26" s="669"/>
      <c r="BQ26" s="682"/>
      <c r="BR26" s="689"/>
      <c r="BS26" s="689"/>
      <c r="BT26" s="690"/>
      <c r="BU26" s="695"/>
      <c r="BV26" s="709"/>
      <c r="BW26" s="709"/>
      <c r="BX26" s="709"/>
    </row>
    <row r="27" spans="2:76" ht="21" customHeight="1">
      <c r="B27" s="681"/>
      <c r="C27" s="701"/>
      <c r="D27" s="2728" t="s">
        <v>904</v>
      </c>
      <c r="E27" s="2729"/>
      <c r="F27" s="2729"/>
      <c r="G27" s="2729"/>
      <c r="H27" s="2730"/>
      <c r="I27" s="2731">
        <f>(ROUNDDOWN(M27/40,1))</f>
        <v>0</v>
      </c>
      <c r="J27" s="2731"/>
      <c r="K27" s="2731"/>
      <c r="L27" s="2731"/>
      <c r="M27" s="2732">
        <f>($AL$17-$AI$17)*-1</f>
        <v>0</v>
      </c>
      <c r="N27" s="2733"/>
      <c r="O27" s="2733"/>
      <c r="P27" s="2734"/>
      <c r="Q27" s="9"/>
      <c r="R27" s="29"/>
      <c r="S27" s="29"/>
      <c r="T27" s="2728" t="s">
        <v>904</v>
      </c>
      <c r="U27" s="2729"/>
      <c r="V27" s="2729"/>
      <c r="W27" s="2729"/>
      <c r="X27" s="2730"/>
      <c r="Y27" s="2731">
        <f>(ROUNDDOWN(AC27/40,1))</f>
        <v>0</v>
      </c>
      <c r="Z27" s="2731"/>
      <c r="AA27" s="2731"/>
      <c r="AB27" s="2731"/>
      <c r="AC27" s="2732">
        <f>($AL$17-$AI$17)*-1</f>
        <v>0</v>
      </c>
      <c r="AD27" s="2733"/>
      <c r="AE27" s="2733"/>
      <c r="AF27" s="2734"/>
      <c r="AG27" s="703"/>
      <c r="AH27" s="29"/>
      <c r="AI27" s="704"/>
      <c r="AJ27" s="2728" t="s">
        <v>904</v>
      </c>
      <c r="AK27" s="2729"/>
      <c r="AL27" s="2729"/>
      <c r="AM27" s="2729"/>
      <c r="AN27" s="2730"/>
      <c r="AO27" s="2731">
        <f>(ROUNDDOWN(AS27/40,1))</f>
        <v>0</v>
      </c>
      <c r="AP27" s="2731"/>
      <c r="AQ27" s="2731"/>
      <c r="AR27" s="2731"/>
      <c r="AS27" s="2732">
        <f>($AL$17-$AI$17)*-1</f>
        <v>0</v>
      </c>
      <c r="AT27" s="2733"/>
      <c r="AU27" s="2733"/>
      <c r="AV27" s="2734"/>
      <c r="AW27" s="708"/>
      <c r="AX27" s="451"/>
      <c r="AY27" s="705"/>
      <c r="AZ27" s="2728" t="s">
        <v>904</v>
      </c>
      <c r="BA27" s="2729"/>
      <c r="BB27" s="2729"/>
      <c r="BC27" s="2729"/>
      <c r="BD27" s="2730"/>
      <c r="BE27" s="2731">
        <f>(ROUNDDOWN(BI27/40,1))</f>
        <v>0</v>
      </c>
      <c r="BF27" s="2731"/>
      <c r="BG27" s="2731"/>
      <c r="BH27" s="2731"/>
      <c r="BI27" s="2732">
        <f>($AL$17-$AI$17)*-1</f>
        <v>0</v>
      </c>
      <c r="BJ27" s="2733"/>
      <c r="BK27" s="2733"/>
      <c r="BL27" s="2734"/>
      <c r="BM27" s="706"/>
      <c r="BN27" s="707"/>
      <c r="BO27" s="669"/>
      <c r="BQ27" s="682"/>
      <c r="BR27" s="689"/>
      <c r="BS27" s="689"/>
      <c r="BT27" s="690"/>
      <c r="BU27" s="695"/>
      <c r="BV27" s="709"/>
      <c r="BW27" s="709"/>
      <c r="BX27" s="709"/>
    </row>
    <row r="28" spans="2:76" ht="21" customHeight="1" thickBot="1">
      <c r="B28" s="681"/>
      <c r="C28" s="701"/>
      <c r="D28" s="2722" t="s">
        <v>905</v>
      </c>
      <c r="E28" s="2722"/>
      <c r="F28" s="2722"/>
      <c r="G28" s="2722"/>
      <c r="H28" s="2722"/>
      <c r="I28" s="2723">
        <f>(ROUNDDOWN(M28/40,1))</f>
        <v>0</v>
      </c>
      <c r="J28" s="2723"/>
      <c r="K28" s="2723"/>
      <c r="L28" s="2723"/>
      <c r="M28" s="2724">
        <f>$BB$73</f>
        <v>0</v>
      </c>
      <c r="N28" s="2725"/>
      <c r="O28" s="2725"/>
      <c r="P28" s="2726"/>
      <c r="Q28" s="9"/>
      <c r="R28" s="29"/>
      <c r="S28" s="29"/>
      <c r="T28" s="2722" t="s">
        <v>905</v>
      </c>
      <c r="U28" s="2722"/>
      <c r="V28" s="2722"/>
      <c r="W28" s="2722"/>
      <c r="X28" s="2722"/>
      <c r="Y28" s="2723">
        <f>(ROUNDDOWN(AC28/40,1))</f>
        <v>0</v>
      </c>
      <c r="Z28" s="2723"/>
      <c r="AA28" s="2723"/>
      <c r="AB28" s="2723"/>
      <c r="AC28" s="2724">
        <f>$BB$73</f>
        <v>0</v>
      </c>
      <c r="AD28" s="2725"/>
      <c r="AE28" s="2725"/>
      <c r="AF28" s="2726"/>
      <c r="AG28" s="703"/>
      <c r="AH28" s="29"/>
      <c r="AI28" s="704"/>
      <c r="AJ28" s="2722" t="s">
        <v>905</v>
      </c>
      <c r="AK28" s="2722"/>
      <c r="AL28" s="2722"/>
      <c r="AM28" s="2722"/>
      <c r="AN28" s="2722"/>
      <c r="AO28" s="2723">
        <f>(ROUNDDOWN(AS28/40,1))</f>
        <v>0</v>
      </c>
      <c r="AP28" s="2723"/>
      <c r="AQ28" s="2723"/>
      <c r="AR28" s="2723"/>
      <c r="AS28" s="2724">
        <f>$BB$73</f>
        <v>0</v>
      </c>
      <c r="AT28" s="2725"/>
      <c r="AU28" s="2725"/>
      <c r="AV28" s="2726"/>
      <c r="AW28" s="708"/>
      <c r="AX28" s="451"/>
      <c r="AY28" s="705"/>
      <c r="AZ28" s="2722" t="s">
        <v>905</v>
      </c>
      <c r="BA28" s="2722"/>
      <c r="BB28" s="2722"/>
      <c r="BC28" s="2722"/>
      <c r="BD28" s="2722"/>
      <c r="BE28" s="2727">
        <f>(ROUNDDOWN(BI28/40,1))</f>
        <v>0</v>
      </c>
      <c r="BF28" s="2727"/>
      <c r="BG28" s="2727"/>
      <c r="BH28" s="2727"/>
      <c r="BI28" s="2724">
        <f>$BB$73</f>
        <v>0</v>
      </c>
      <c r="BJ28" s="2725"/>
      <c r="BK28" s="2725"/>
      <c r="BL28" s="2726"/>
      <c r="BM28" s="706"/>
      <c r="BN28" s="707"/>
      <c r="BO28" s="669"/>
      <c r="BU28" s="116"/>
      <c r="BV28" s="708"/>
      <c r="BW28" s="708"/>
      <c r="BX28" s="708"/>
    </row>
    <row r="29" spans="2:76" ht="30.75" customHeight="1" thickTop="1">
      <c r="B29" s="681"/>
      <c r="C29" s="701"/>
      <c r="D29" s="2718" t="s">
        <v>906</v>
      </c>
      <c r="E29" s="2719"/>
      <c r="F29" s="2719"/>
      <c r="G29" s="2719"/>
      <c r="H29" s="2719"/>
      <c r="I29" s="2721">
        <f>SUM(I26:L28)</f>
        <v>0</v>
      </c>
      <c r="J29" s="2721"/>
      <c r="K29" s="2721"/>
      <c r="L29" s="2721"/>
      <c r="M29" s="2721">
        <f>SUM(M26:P28)</f>
        <v>0</v>
      </c>
      <c r="N29" s="2721"/>
      <c r="O29" s="2721"/>
      <c r="P29" s="2721"/>
      <c r="Q29" s="29"/>
      <c r="R29" s="29"/>
      <c r="S29" s="29"/>
      <c r="T29" s="2718" t="s">
        <v>906</v>
      </c>
      <c r="U29" s="2719"/>
      <c r="V29" s="2719"/>
      <c r="W29" s="2719"/>
      <c r="X29" s="2719"/>
      <c r="Y29" s="2721">
        <f>SUM(Y26:AB28)</f>
        <v>0</v>
      </c>
      <c r="Z29" s="2721"/>
      <c r="AA29" s="2721"/>
      <c r="AB29" s="2721"/>
      <c r="AC29" s="2721">
        <f>SUM(AC26:AF28)</f>
        <v>0</v>
      </c>
      <c r="AD29" s="2721"/>
      <c r="AE29" s="2721"/>
      <c r="AF29" s="2721"/>
      <c r="AG29" s="703"/>
      <c r="AH29" s="29"/>
      <c r="AI29" s="704"/>
      <c r="AJ29" s="2718" t="s">
        <v>907</v>
      </c>
      <c r="AK29" s="2719"/>
      <c r="AL29" s="2719"/>
      <c r="AM29" s="2719"/>
      <c r="AN29" s="2719"/>
      <c r="AO29" s="2720">
        <f>SUM(AO26:AR28)</f>
        <v>0</v>
      </c>
      <c r="AP29" s="2720"/>
      <c r="AQ29" s="2720"/>
      <c r="AR29" s="2720"/>
      <c r="AS29" s="2721">
        <f>SUM(AS26:AV28)</f>
        <v>0</v>
      </c>
      <c r="AT29" s="2721"/>
      <c r="AU29" s="2721"/>
      <c r="AV29" s="2721"/>
      <c r="AW29" s="708"/>
      <c r="AX29" s="451"/>
      <c r="AY29" s="705"/>
      <c r="AZ29" s="2718" t="s">
        <v>907</v>
      </c>
      <c r="BA29" s="2719"/>
      <c r="BB29" s="2719"/>
      <c r="BC29" s="2719"/>
      <c r="BD29" s="2719"/>
      <c r="BE29" s="2720">
        <f>SUM(BE26:BH28)</f>
        <v>0</v>
      </c>
      <c r="BF29" s="2720"/>
      <c r="BG29" s="2720"/>
      <c r="BH29" s="2720"/>
      <c r="BI29" s="2721">
        <f>SUM(BI26:BL28)</f>
        <v>0</v>
      </c>
      <c r="BJ29" s="2721"/>
      <c r="BK29" s="2721"/>
      <c r="BL29" s="2721"/>
      <c r="BM29" s="706"/>
      <c r="BN29" s="707"/>
      <c r="BO29" s="669"/>
      <c r="BQ29" s="682"/>
      <c r="BR29" s="689"/>
      <c r="BS29" s="689"/>
      <c r="BT29" s="690"/>
      <c r="BU29" s="695"/>
      <c r="BV29" s="710"/>
      <c r="BW29" s="710"/>
      <c r="BX29" s="710"/>
    </row>
    <row r="30" spans="2:76" ht="20.25" customHeight="1">
      <c r="B30" s="681"/>
      <c r="C30" s="701"/>
      <c r="D30" s="711"/>
      <c r="E30" s="711"/>
      <c r="F30" s="711"/>
      <c r="G30" s="711"/>
      <c r="H30" s="711"/>
      <c r="I30" s="712"/>
      <c r="J30" s="712"/>
      <c r="K30" s="712"/>
      <c r="L30" s="712"/>
      <c r="M30" s="712"/>
      <c r="N30" s="712"/>
      <c r="O30" s="712"/>
      <c r="P30" s="712"/>
      <c r="Q30" s="634"/>
      <c r="R30" s="634"/>
      <c r="S30" s="634"/>
      <c r="T30" s="711"/>
      <c r="U30" s="711"/>
      <c r="V30" s="711"/>
      <c r="W30" s="711"/>
      <c r="X30" s="711"/>
      <c r="Y30" s="712"/>
      <c r="Z30" s="712"/>
      <c r="AA30" s="712"/>
      <c r="AB30" s="712"/>
      <c r="AC30" s="712"/>
      <c r="AD30" s="712"/>
      <c r="AE30" s="712"/>
      <c r="AF30" s="712"/>
      <c r="AG30" s="713"/>
      <c r="AH30" s="634"/>
      <c r="AI30" s="714"/>
      <c r="AJ30" s="715"/>
      <c r="AK30" s="715"/>
      <c r="AL30" s="715"/>
      <c r="AM30" s="715"/>
      <c r="AN30" s="715"/>
      <c r="AO30" s="716"/>
      <c r="AP30" s="716"/>
      <c r="AQ30" s="716"/>
      <c r="AR30" s="716"/>
      <c r="AS30" s="716"/>
      <c r="AT30" s="716"/>
      <c r="AU30" s="716"/>
      <c r="AV30" s="716"/>
      <c r="AW30" s="717"/>
      <c r="AX30" s="718"/>
      <c r="AY30" s="719"/>
      <c r="AZ30" s="715"/>
      <c r="BA30" s="715"/>
      <c r="BB30" s="715"/>
      <c r="BC30" s="715"/>
      <c r="BD30" s="715"/>
      <c r="BE30" s="716"/>
      <c r="BF30" s="716"/>
      <c r="BG30" s="716"/>
      <c r="BH30" s="716"/>
      <c r="BI30" s="716"/>
      <c r="BJ30" s="716"/>
      <c r="BK30" s="716"/>
      <c r="BL30" s="716"/>
      <c r="BM30" s="706"/>
      <c r="BN30" s="707"/>
      <c r="BO30" s="669"/>
      <c r="BQ30" s="682"/>
      <c r="BR30" s="689"/>
      <c r="BS30" s="689"/>
      <c r="BT30" s="690"/>
      <c r="BU30" s="695"/>
      <c r="BV30" s="116"/>
      <c r="BW30" s="116"/>
      <c r="BX30" s="696"/>
    </row>
    <row r="31" spans="2:76" ht="20.25" customHeight="1">
      <c r="B31" s="681"/>
      <c r="C31" s="701"/>
      <c r="D31" s="711"/>
      <c r="E31" s="711"/>
      <c r="F31" s="711"/>
      <c r="G31" s="711"/>
      <c r="H31" s="711"/>
      <c r="I31" s="712"/>
      <c r="J31" s="712"/>
      <c r="K31" s="2709" t="s">
        <v>908</v>
      </c>
      <c r="L31" s="2710"/>
      <c r="M31" s="2710"/>
      <c r="N31" s="2712" t="str">
        <f>IF(OR($BE$9&gt;0,),IF(AND(OR($D$5="○",$D$6="○"),$I$29&gt;=0),"可",IF(AND(OR($D$5="○",$D$6="○"),$I$29&lt;0),"不可","")),"")</f>
        <v/>
      </c>
      <c r="O31" s="2713"/>
      <c r="P31" s="2714"/>
      <c r="Q31" s="634"/>
      <c r="R31" s="634"/>
      <c r="S31" s="634"/>
      <c r="T31" s="711"/>
      <c r="U31" s="711"/>
      <c r="V31" s="711"/>
      <c r="W31" s="711"/>
      <c r="X31" s="711"/>
      <c r="Y31" s="712"/>
      <c r="Z31" s="712"/>
      <c r="AA31" s="2709" t="s">
        <v>909</v>
      </c>
      <c r="AB31" s="2710"/>
      <c r="AC31" s="2711"/>
      <c r="AD31" s="2712" t="str">
        <f>IF(OR($BE$9&gt;0,),IF(AND(OR($D$5="○",$D$6="○"),$Y$29&gt;=0),"可",IF(AND(OR($D$5="○",$D$6="○"),$Y$29&lt;0),"不可","")),"")</f>
        <v/>
      </c>
      <c r="AE31" s="2713"/>
      <c r="AF31" s="2714"/>
      <c r="AG31" s="713"/>
      <c r="AH31" s="634"/>
      <c r="AI31" s="714"/>
      <c r="AJ31" s="715"/>
      <c r="AK31" s="715"/>
      <c r="AL31" s="715"/>
      <c r="AM31" s="715"/>
      <c r="AN31" s="715"/>
      <c r="AO31" s="716"/>
      <c r="AP31" s="716"/>
      <c r="AQ31" s="2709" t="s">
        <v>910</v>
      </c>
      <c r="AR31" s="2710"/>
      <c r="AS31" s="2711"/>
      <c r="AT31" s="2712" t="str">
        <f>IF(OR($BE$9&gt;0,),IF(AND(OR($D$7="○"),$AO$29&gt;=0),"可",IF(AND(OR($D$7="○"),$AO$29&lt;0),"不可","")),"")</f>
        <v/>
      </c>
      <c r="AU31" s="2713"/>
      <c r="AV31" s="2714"/>
      <c r="AW31" s="717"/>
      <c r="AX31" s="718"/>
      <c r="AY31" s="719"/>
      <c r="AZ31" s="715"/>
      <c r="BA31" s="715"/>
      <c r="BB31" s="715"/>
      <c r="BC31" s="715"/>
      <c r="BD31" s="715"/>
      <c r="BE31" s="716"/>
      <c r="BF31" s="716"/>
      <c r="BG31" s="2709" t="s">
        <v>911</v>
      </c>
      <c r="BH31" s="2710"/>
      <c r="BI31" s="2711"/>
      <c r="BJ31" s="2712" t="str">
        <f>IF(OR($BE$9&gt;0,),IF(AND(OR($D$7="○"),$BE$29&gt;=0),"可",IF(AND(OR($D$7="○"),$BE$29&lt;0),"不可","")),"")</f>
        <v/>
      </c>
      <c r="BK31" s="2713"/>
      <c r="BL31" s="2714"/>
      <c r="BM31" s="706"/>
      <c r="BN31" s="707"/>
      <c r="BO31" s="669"/>
      <c r="BQ31" s="682"/>
      <c r="BR31" s="689"/>
      <c r="BS31" s="689"/>
      <c r="BT31" s="690"/>
      <c r="BU31" s="695"/>
      <c r="BV31" s="116"/>
      <c r="BW31" s="116"/>
      <c r="BX31" s="696"/>
    </row>
    <row r="32" spans="2:76" ht="20.25" customHeight="1">
      <c r="B32" s="681"/>
      <c r="C32" s="720"/>
      <c r="D32" s="721"/>
      <c r="E32" s="721"/>
      <c r="F32" s="721"/>
      <c r="G32" s="721"/>
      <c r="H32" s="721"/>
      <c r="I32" s="722"/>
      <c r="J32" s="722"/>
      <c r="K32" s="722"/>
      <c r="L32" s="722"/>
      <c r="M32" s="722"/>
      <c r="N32" s="722"/>
      <c r="O32" s="722"/>
      <c r="P32" s="722"/>
      <c r="Q32" s="723"/>
      <c r="R32" s="723"/>
      <c r="S32" s="723"/>
      <c r="T32" s="721"/>
      <c r="U32" s="721"/>
      <c r="V32" s="721"/>
      <c r="W32" s="721"/>
      <c r="X32" s="721"/>
      <c r="Y32" s="722"/>
      <c r="Z32" s="722"/>
      <c r="AA32" s="722"/>
      <c r="AB32" s="722"/>
      <c r="AC32" s="722"/>
      <c r="AD32" s="722"/>
      <c r="AE32" s="722"/>
      <c r="AF32" s="722"/>
      <c r="AG32" s="724"/>
      <c r="AH32" s="634"/>
      <c r="AI32" s="725"/>
      <c r="AJ32" s="721"/>
      <c r="AK32" s="721"/>
      <c r="AL32" s="721"/>
      <c r="AM32" s="721"/>
      <c r="AN32" s="721"/>
      <c r="AO32" s="722"/>
      <c r="AP32" s="722"/>
      <c r="AQ32" s="722"/>
      <c r="AR32" s="722"/>
      <c r="AS32" s="722"/>
      <c r="AT32" s="722"/>
      <c r="AU32" s="722"/>
      <c r="AV32" s="722"/>
      <c r="AW32" s="726"/>
      <c r="AX32" s="723"/>
      <c r="AY32" s="727"/>
      <c r="AZ32" s="721"/>
      <c r="BA32" s="721"/>
      <c r="BB32" s="721"/>
      <c r="BC32" s="721"/>
      <c r="BD32" s="721"/>
      <c r="BE32" s="722"/>
      <c r="BF32" s="722"/>
      <c r="BG32" s="722"/>
      <c r="BH32" s="722"/>
      <c r="BI32" s="722"/>
      <c r="BJ32" s="722"/>
      <c r="BK32" s="722"/>
      <c r="BL32" s="722"/>
      <c r="BM32" s="728"/>
      <c r="BN32" s="707"/>
      <c r="BO32" s="669"/>
      <c r="BQ32" s="682"/>
      <c r="BR32" s="689"/>
      <c r="BS32" s="689"/>
      <c r="BT32" s="690"/>
      <c r="BU32" s="695"/>
      <c r="BV32" s="116"/>
      <c r="BW32" s="116"/>
      <c r="BX32" s="696"/>
    </row>
    <row r="33" spans="2:76" ht="20.25" customHeight="1" thickBot="1">
      <c r="B33" s="729"/>
      <c r="C33" s="730"/>
      <c r="D33" s="731"/>
      <c r="E33" s="731"/>
      <c r="F33" s="731"/>
      <c r="G33" s="731"/>
      <c r="H33" s="731"/>
      <c r="I33" s="732"/>
      <c r="J33" s="732"/>
      <c r="K33" s="732"/>
      <c r="L33" s="732"/>
      <c r="M33" s="732"/>
      <c r="N33" s="732"/>
      <c r="O33" s="732"/>
      <c r="P33" s="732"/>
      <c r="Q33" s="733"/>
      <c r="R33" s="733"/>
      <c r="S33" s="733"/>
      <c r="T33" s="731"/>
      <c r="U33" s="731"/>
      <c r="V33" s="731"/>
      <c r="W33" s="731"/>
      <c r="X33" s="731"/>
      <c r="Y33" s="732"/>
      <c r="Z33" s="732"/>
      <c r="AA33" s="732"/>
      <c r="AB33" s="732"/>
      <c r="AC33" s="732"/>
      <c r="AD33" s="732"/>
      <c r="AE33" s="732"/>
      <c r="AF33" s="732"/>
      <c r="AG33" s="733"/>
      <c r="AH33" s="733"/>
      <c r="AI33" s="733"/>
      <c r="AJ33" s="731"/>
      <c r="AK33" s="731"/>
      <c r="AL33" s="731"/>
      <c r="AM33" s="731"/>
      <c r="AN33" s="731"/>
      <c r="AO33" s="732"/>
      <c r="AP33" s="732"/>
      <c r="AQ33" s="732"/>
      <c r="AR33" s="732"/>
      <c r="AS33" s="732"/>
      <c r="AT33" s="732"/>
      <c r="AU33" s="732"/>
      <c r="AV33" s="732"/>
      <c r="AW33" s="734"/>
      <c r="AX33" s="733"/>
      <c r="AY33" s="735"/>
      <c r="AZ33" s="731"/>
      <c r="BA33" s="731"/>
      <c r="BB33" s="731"/>
      <c r="BC33" s="731"/>
      <c r="BD33" s="731"/>
      <c r="BE33" s="732"/>
      <c r="BF33" s="732"/>
      <c r="BG33" s="732"/>
      <c r="BH33" s="732"/>
      <c r="BI33" s="732"/>
      <c r="BJ33" s="732"/>
      <c r="BK33" s="732"/>
      <c r="BL33" s="732"/>
      <c r="BM33" s="736"/>
      <c r="BN33" s="737"/>
      <c r="BO33" s="664"/>
      <c r="BQ33" s="682"/>
      <c r="BR33" s="689"/>
      <c r="BS33" s="689"/>
      <c r="BT33" s="690"/>
      <c r="BU33" s="695"/>
      <c r="BV33" s="116"/>
      <c r="BW33" s="116"/>
      <c r="BX33" s="696"/>
    </row>
    <row r="34" spans="2:76" ht="21" customHeight="1" thickBot="1">
      <c r="B34" s="639" t="s">
        <v>912</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58"/>
      <c r="BB34" s="74"/>
      <c r="BC34" s="58"/>
      <c r="BD34" s="58"/>
      <c r="BE34" s="74"/>
      <c r="BF34" s="58"/>
      <c r="BG34" s="74"/>
      <c r="BH34" s="74"/>
      <c r="BI34" s="74"/>
      <c r="BJ34" s="74"/>
      <c r="BK34" s="74"/>
      <c r="BL34" s="74"/>
      <c r="BM34" s="74"/>
      <c r="BN34" s="74"/>
      <c r="BO34" s="664"/>
      <c r="BQ34" s="682"/>
      <c r="BR34" s="689"/>
      <c r="BS34" s="689"/>
      <c r="BT34" s="690"/>
      <c r="BU34" s="695"/>
      <c r="BV34" s="116"/>
      <c r="BW34" s="116"/>
      <c r="BX34" s="116"/>
    </row>
    <row r="35" spans="2:76" ht="32.25" customHeight="1" thickBot="1">
      <c r="B35" s="2570"/>
      <c r="C35" s="738"/>
      <c r="D35" s="2571" t="s">
        <v>196</v>
      </c>
      <c r="E35" s="2571"/>
      <c r="F35" s="2571"/>
      <c r="G35" s="2571"/>
      <c r="H35" s="2571"/>
      <c r="I35" s="2592"/>
      <c r="J35" s="2595" t="s">
        <v>913</v>
      </c>
      <c r="K35" s="2596"/>
      <c r="L35" s="2596"/>
      <c r="M35" s="2596"/>
      <c r="N35" s="2596"/>
      <c r="O35" s="2597"/>
      <c r="P35" s="2601" t="s">
        <v>21</v>
      </c>
      <c r="Q35" s="2571"/>
      <c r="R35" s="2571"/>
      <c r="S35" s="2571"/>
      <c r="T35" s="2571"/>
      <c r="U35" s="2571"/>
      <c r="V35" s="2602"/>
      <c r="W35" s="2567" t="s">
        <v>198</v>
      </c>
      <c r="X35" s="2568"/>
      <c r="Y35" s="2568"/>
      <c r="Z35" s="2568"/>
      <c r="AA35" s="2568"/>
      <c r="AB35" s="2568"/>
      <c r="AC35" s="2569"/>
      <c r="AD35" s="2567" t="s">
        <v>199</v>
      </c>
      <c r="AE35" s="2568"/>
      <c r="AF35" s="2568"/>
      <c r="AG35" s="2568"/>
      <c r="AH35" s="2568"/>
      <c r="AI35" s="2568"/>
      <c r="AJ35" s="2569"/>
      <c r="AK35" s="2567" t="s">
        <v>200</v>
      </c>
      <c r="AL35" s="2568"/>
      <c r="AM35" s="2568"/>
      <c r="AN35" s="2568"/>
      <c r="AO35" s="2568"/>
      <c r="AP35" s="2568"/>
      <c r="AQ35" s="2569"/>
      <c r="AR35" s="2570" t="s">
        <v>201</v>
      </c>
      <c r="AS35" s="2571"/>
      <c r="AT35" s="2571"/>
      <c r="AU35" s="2571"/>
      <c r="AV35" s="2571"/>
      <c r="AW35" s="2571"/>
      <c r="AX35" s="2602"/>
      <c r="AY35" s="2596" t="s">
        <v>914</v>
      </c>
      <c r="AZ35" s="2596"/>
      <c r="BA35" s="2597"/>
      <c r="BB35" s="2595" t="s">
        <v>202</v>
      </c>
      <c r="BC35" s="2596"/>
      <c r="BD35" s="2597"/>
      <c r="BE35" s="2595" t="s">
        <v>915</v>
      </c>
      <c r="BF35" s="2596"/>
      <c r="BG35" s="2596"/>
      <c r="BH35" s="2595" t="s">
        <v>916</v>
      </c>
      <c r="BI35" s="2596"/>
      <c r="BJ35" s="2596"/>
      <c r="BK35" s="2601" t="s">
        <v>917</v>
      </c>
      <c r="BL35" s="2571"/>
      <c r="BM35" s="2571"/>
      <c r="BN35" s="2602"/>
      <c r="BQ35" s="682"/>
      <c r="BR35" s="689"/>
      <c r="BS35" s="689"/>
      <c r="BT35" s="690"/>
      <c r="BU35" s="690"/>
    </row>
    <row r="36" spans="2:76" ht="32.25" customHeight="1" thickBot="1">
      <c r="B36" s="2591"/>
      <c r="C36" s="739"/>
      <c r="D36" s="2593"/>
      <c r="E36" s="2593"/>
      <c r="F36" s="2593"/>
      <c r="G36" s="2593"/>
      <c r="H36" s="2593"/>
      <c r="I36" s="2594"/>
      <c r="J36" s="2598"/>
      <c r="K36" s="2599"/>
      <c r="L36" s="2599"/>
      <c r="M36" s="2599"/>
      <c r="N36" s="2599"/>
      <c r="O36" s="2600"/>
      <c r="P36" s="2715"/>
      <c r="Q36" s="2716"/>
      <c r="R36" s="2716"/>
      <c r="S36" s="2716"/>
      <c r="T36" s="2716"/>
      <c r="U36" s="2716"/>
      <c r="V36" s="2717"/>
      <c r="W36" s="741" t="s">
        <v>743</v>
      </c>
      <c r="X36" s="742" t="s">
        <v>918</v>
      </c>
      <c r="Y36" s="742" t="s">
        <v>919</v>
      </c>
      <c r="Z36" s="742" t="s">
        <v>920</v>
      </c>
      <c r="AA36" s="742" t="s">
        <v>921</v>
      </c>
      <c r="AB36" s="742" t="s">
        <v>922</v>
      </c>
      <c r="AC36" s="743" t="s">
        <v>744</v>
      </c>
      <c r="AD36" s="741" t="s">
        <v>743</v>
      </c>
      <c r="AE36" s="742" t="s">
        <v>918</v>
      </c>
      <c r="AF36" s="742" t="s">
        <v>919</v>
      </c>
      <c r="AG36" s="742" t="s">
        <v>920</v>
      </c>
      <c r="AH36" s="742" t="s">
        <v>921</v>
      </c>
      <c r="AI36" s="742" t="s">
        <v>922</v>
      </c>
      <c r="AJ36" s="743" t="s">
        <v>744</v>
      </c>
      <c r="AK36" s="741" t="s">
        <v>743</v>
      </c>
      <c r="AL36" s="742" t="s">
        <v>918</v>
      </c>
      <c r="AM36" s="742" t="s">
        <v>919</v>
      </c>
      <c r="AN36" s="742" t="s">
        <v>920</v>
      </c>
      <c r="AO36" s="742" t="s">
        <v>921</v>
      </c>
      <c r="AP36" s="742" t="s">
        <v>922</v>
      </c>
      <c r="AQ36" s="743" t="s">
        <v>744</v>
      </c>
      <c r="AR36" s="744" t="s">
        <v>743</v>
      </c>
      <c r="AS36" s="745" t="s">
        <v>918</v>
      </c>
      <c r="AT36" s="745" t="s">
        <v>919</v>
      </c>
      <c r="AU36" s="745" t="s">
        <v>920</v>
      </c>
      <c r="AV36" s="745" t="s">
        <v>921</v>
      </c>
      <c r="AW36" s="745" t="s">
        <v>922</v>
      </c>
      <c r="AX36" s="746" t="s">
        <v>744</v>
      </c>
      <c r="AY36" s="2599"/>
      <c r="AZ36" s="2599"/>
      <c r="BA36" s="2600"/>
      <c r="BB36" s="2598"/>
      <c r="BC36" s="2599"/>
      <c r="BD36" s="2600"/>
      <c r="BE36" s="2598"/>
      <c r="BF36" s="2599"/>
      <c r="BG36" s="2599"/>
      <c r="BH36" s="2598"/>
      <c r="BI36" s="2599"/>
      <c r="BJ36" s="2599"/>
      <c r="BK36" s="2603"/>
      <c r="BL36" s="2593"/>
      <c r="BM36" s="2593"/>
      <c r="BN36" s="2604"/>
      <c r="BQ36" s="682"/>
      <c r="BR36" s="689"/>
      <c r="BS36" s="689"/>
      <c r="BT36" s="690"/>
      <c r="BU36" s="690"/>
    </row>
    <row r="37" spans="2:76" ht="23.1" customHeight="1" thickBot="1">
      <c r="B37" s="2607" t="s">
        <v>923</v>
      </c>
      <c r="C37" s="747"/>
      <c r="D37" s="2609"/>
      <c r="E37" s="2609"/>
      <c r="F37" s="2609"/>
      <c r="G37" s="2609"/>
      <c r="H37" s="2609"/>
      <c r="I37" s="2610"/>
      <c r="J37" s="2611"/>
      <c r="K37" s="2609"/>
      <c r="L37" s="2610"/>
      <c r="M37" s="2611"/>
      <c r="N37" s="2609"/>
      <c r="O37" s="2610"/>
      <c r="P37" s="2612"/>
      <c r="Q37" s="2586"/>
      <c r="R37" s="2586"/>
      <c r="S37" s="2586"/>
      <c r="T37" s="2586"/>
      <c r="U37" s="2586"/>
      <c r="V37" s="2587"/>
      <c r="W37" s="748"/>
      <c r="X37" s="749"/>
      <c r="Y37" s="749"/>
      <c r="Z37" s="749"/>
      <c r="AA37" s="749"/>
      <c r="AB37" s="749"/>
      <c r="AC37" s="750"/>
      <c r="AD37" s="748"/>
      <c r="AE37" s="749"/>
      <c r="AF37" s="749"/>
      <c r="AG37" s="749"/>
      <c r="AH37" s="749"/>
      <c r="AI37" s="749"/>
      <c r="AJ37" s="750"/>
      <c r="AK37" s="748"/>
      <c r="AL37" s="749"/>
      <c r="AM37" s="749"/>
      <c r="AN37" s="749"/>
      <c r="AO37" s="749"/>
      <c r="AP37" s="749"/>
      <c r="AQ37" s="750"/>
      <c r="AR37" s="748"/>
      <c r="AS37" s="749"/>
      <c r="AT37" s="749"/>
      <c r="AU37" s="749"/>
      <c r="AV37" s="749"/>
      <c r="AW37" s="749"/>
      <c r="AX37" s="750"/>
      <c r="AY37" s="2694">
        <f t="shared" ref="AY37:AY56" si="0">SUM(W37:AX37)</f>
        <v>0</v>
      </c>
      <c r="AZ37" s="2694"/>
      <c r="BA37" s="2588"/>
      <c r="BB37" s="2695">
        <f t="shared" ref="BB37:BB57" si="1">AY37/4</f>
        <v>0</v>
      </c>
      <c r="BC37" s="2696"/>
      <c r="BD37" s="2697"/>
      <c r="BE37" s="2698"/>
      <c r="BF37" s="2699"/>
      <c r="BG37" s="2699"/>
      <c r="BH37" s="2698"/>
      <c r="BI37" s="2699"/>
      <c r="BJ37" s="2699"/>
      <c r="BK37" s="2682"/>
      <c r="BL37" s="1054"/>
      <c r="BM37" s="1054"/>
      <c r="BN37" s="1055"/>
      <c r="BQ37" s="682"/>
      <c r="BR37" s="689"/>
      <c r="BS37" s="689"/>
      <c r="BT37" s="690"/>
      <c r="BU37" s="690"/>
    </row>
    <row r="38" spans="2:76" ht="23.1" customHeight="1">
      <c r="B38" s="2554"/>
      <c r="C38" s="2683" t="s">
        <v>924</v>
      </c>
      <c r="D38" s="2685"/>
      <c r="E38" s="2685"/>
      <c r="F38" s="2685"/>
      <c r="G38" s="2685"/>
      <c r="H38" s="2685"/>
      <c r="I38" s="2634"/>
      <c r="J38" s="2686"/>
      <c r="K38" s="2685"/>
      <c r="L38" s="2634"/>
      <c r="M38" s="2686"/>
      <c r="N38" s="2685"/>
      <c r="O38" s="2634"/>
      <c r="P38" s="2635"/>
      <c r="Q38" s="2636"/>
      <c r="R38" s="2636"/>
      <c r="S38" s="2636"/>
      <c r="T38" s="2636"/>
      <c r="U38" s="2636"/>
      <c r="V38" s="2637"/>
      <c r="W38" s="751"/>
      <c r="X38" s="752"/>
      <c r="Y38" s="752"/>
      <c r="Z38" s="752"/>
      <c r="AA38" s="752"/>
      <c r="AB38" s="752"/>
      <c r="AC38" s="753"/>
      <c r="AD38" s="751"/>
      <c r="AE38" s="752"/>
      <c r="AF38" s="752"/>
      <c r="AG38" s="752"/>
      <c r="AH38" s="752"/>
      <c r="AI38" s="752"/>
      <c r="AJ38" s="753"/>
      <c r="AK38" s="751"/>
      <c r="AL38" s="752"/>
      <c r="AM38" s="752"/>
      <c r="AN38" s="752"/>
      <c r="AO38" s="752"/>
      <c r="AP38" s="752"/>
      <c r="AQ38" s="753"/>
      <c r="AR38" s="751"/>
      <c r="AS38" s="752"/>
      <c r="AT38" s="752"/>
      <c r="AU38" s="752"/>
      <c r="AV38" s="752"/>
      <c r="AW38" s="752"/>
      <c r="AX38" s="753"/>
      <c r="AY38" s="2687">
        <f t="shared" si="0"/>
        <v>0</v>
      </c>
      <c r="AZ38" s="2687"/>
      <c r="BA38" s="2653"/>
      <c r="BB38" s="2688">
        <f t="shared" si="1"/>
        <v>0</v>
      </c>
      <c r="BC38" s="2689"/>
      <c r="BD38" s="2690"/>
      <c r="BE38" s="2691"/>
      <c r="BF38" s="2692"/>
      <c r="BG38" s="2693"/>
      <c r="BH38" s="2691"/>
      <c r="BI38" s="2692"/>
      <c r="BJ38" s="2693"/>
      <c r="BK38" s="2656"/>
      <c r="BL38" s="2657"/>
      <c r="BM38" s="2657"/>
      <c r="BN38" s="2658"/>
      <c r="BO38" s="754"/>
    </row>
    <row r="39" spans="2:76" ht="23.1" customHeight="1">
      <c r="B39" s="2554"/>
      <c r="C39" s="2684"/>
      <c r="D39" s="2674"/>
      <c r="E39" s="2674"/>
      <c r="F39" s="2674"/>
      <c r="G39" s="2674"/>
      <c r="H39" s="2674"/>
      <c r="I39" s="2613"/>
      <c r="J39" s="2675"/>
      <c r="K39" s="2674"/>
      <c r="L39" s="2613"/>
      <c r="M39" s="2675"/>
      <c r="N39" s="2674"/>
      <c r="O39" s="2613"/>
      <c r="P39" s="2540"/>
      <c r="Q39" s="2541"/>
      <c r="R39" s="2541"/>
      <c r="S39" s="2541"/>
      <c r="T39" s="2541"/>
      <c r="U39" s="2541"/>
      <c r="V39" s="2542"/>
      <c r="W39" s="755"/>
      <c r="X39" s="756"/>
      <c r="Y39" s="756"/>
      <c r="Z39" s="756"/>
      <c r="AA39" s="756"/>
      <c r="AB39" s="756"/>
      <c r="AC39" s="757"/>
      <c r="AD39" s="755"/>
      <c r="AE39" s="756"/>
      <c r="AF39" s="756"/>
      <c r="AG39" s="756"/>
      <c r="AH39" s="756"/>
      <c r="AI39" s="756"/>
      <c r="AJ39" s="757"/>
      <c r="AK39" s="755"/>
      <c r="AL39" s="756"/>
      <c r="AM39" s="756"/>
      <c r="AN39" s="756"/>
      <c r="AO39" s="756"/>
      <c r="AP39" s="756"/>
      <c r="AQ39" s="757"/>
      <c r="AR39" s="755"/>
      <c r="AS39" s="756"/>
      <c r="AT39" s="756"/>
      <c r="AU39" s="756"/>
      <c r="AV39" s="756"/>
      <c r="AW39" s="756"/>
      <c r="AX39" s="757"/>
      <c r="AY39" s="2676">
        <f t="shared" si="0"/>
        <v>0</v>
      </c>
      <c r="AZ39" s="2676"/>
      <c r="BA39" s="2627"/>
      <c r="BB39" s="2517">
        <f t="shared" si="1"/>
        <v>0</v>
      </c>
      <c r="BC39" s="2677"/>
      <c r="BD39" s="2678"/>
      <c r="BE39" s="2679"/>
      <c r="BF39" s="2680"/>
      <c r="BG39" s="2681"/>
      <c r="BH39" s="2679"/>
      <c r="BI39" s="2680"/>
      <c r="BJ39" s="2681"/>
      <c r="BK39" s="2647"/>
      <c r="BL39" s="2648"/>
      <c r="BM39" s="2648"/>
      <c r="BN39" s="2649"/>
      <c r="BO39" s="754"/>
    </row>
    <row r="40" spans="2:76" ht="23.1" customHeight="1">
      <c r="B40" s="2554"/>
      <c r="C40" s="2684"/>
      <c r="D40" s="2674"/>
      <c r="E40" s="2674"/>
      <c r="F40" s="2674"/>
      <c r="G40" s="2674"/>
      <c r="H40" s="2674"/>
      <c r="I40" s="2613"/>
      <c r="J40" s="2675"/>
      <c r="K40" s="2674"/>
      <c r="L40" s="2613"/>
      <c r="M40" s="2675"/>
      <c r="N40" s="2674"/>
      <c r="O40" s="2613"/>
      <c r="P40" s="2540"/>
      <c r="Q40" s="2541"/>
      <c r="R40" s="2541"/>
      <c r="S40" s="2541"/>
      <c r="T40" s="2541"/>
      <c r="U40" s="2541"/>
      <c r="V40" s="2542"/>
      <c r="W40" s="755"/>
      <c r="X40" s="756"/>
      <c r="Y40" s="756"/>
      <c r="Z40" s="756"/>
      <c r="AA40" s="756"/>
      <c r="AB40" s="756"/>
      <c r="AC40" s="757"/>
      <c r="AD40" s="755"/>
      <c r="AE40" s="756"/>
      <c r="AF40" s="756"/>
      <c r="AG40" s="756"/>
      <c r="AH40" s="756"/>
      <c r="AI40" s="756"/>
      <c r="AJ40" s="757"/>
      <c r="AK40" s="755"/>
      <c r="AL40" s="756"/>
      <c r="AM40" s="756"/>
      <c r="AN40" s="756"/>
      <c r="AO40" s="756"/>
      <c r="AP40" s="756"/>
      <c r="AQ40" s="757"/>
      <c r="AR40" s="755"/>
      <c r="AS40" s="756"/>
      <c r="AT40" s="756"/>
      <c r="AU40" s="756"/>
      <c r="AV40" s="756"/>
      <c r="AW40" s="756"/>
      <c r="AX40" s="757"/>
      <c r="AY40" s="2676">
        <f t="shared" si="0"/>
        <v>0</v>
      </c>
      <c r="AZ40" s="2676"/>
      <c r="BA40" s="2627"/>
      <c r="BB40" s="2517">
        <f t="shared" si="1"/>
        <v>0</v>
      </c>
      <c r="BC40" s="2677"/>
      <c r="BD40" s="2678"/>
      <c r="BE40" s="2679"/>
      <c r="BF40" s="2680"/>
      <c r="BG40" s="2681"/>
      <c r="BH40" s="2679"/>
      <c r="BI40" s="2680"/>
      <c r="BJ40" s="2681"/>
      <c r="BK40" s="2647"/>
      <c r="BL40" s="2648"/>
      <c r="BM40" s="2648"/>
      <c r="BN40" s="2649"/>
      <c r="BO40" s="754"/>
    </row>
    <row r="41" spans="2:76" ht="23.1" customHeight="1">
      <c r="B41" s="2554"/>
      <c r="C41" s="2684"/>
      <c r="D41" s="2674"/>
      <c r="E41" s="2674"/>
      <c r="F41" s="2674"/>
      <c r="G41" s="2674"/>
      <c r="H41" s="2674"/>
      <c r="I41" s="2613"/>
      <c r="J41" s="2675"/>
      <c r="K41" s="2674"/>
      <c r="L41" s="2613"/>
      <c r="M41" s="2675"/>
      <c r="N41" s="2674"/>
      <c r="O41" s="2613"/>
      <c r="P41" s="2540"/>
      <c r="Q41" s="2541"/>
      <c r="R41" s="2541"/>
      <c r="S41" s="2541"/>
      <c r="T41" s="2541"/>
      <c r="U41" s="2541"/>
      <c r="V41" s="2542"/>
      <c r="W41" s="755"/>
      <c r="X41" s="756"/>
      <c r="Y41" s="756"/>
      <c r="Z41" s="756"/>
      <c r="AA41" s="756"/>
      <c r="AB41" s="756"/>
      <c r="AC41" s="757"/>
      <c r="AD41" s="755"/>
      <c r="AE41" s="756"/>
      <c r="AF41" s="756"/>
      <c r="AG41" s="756"/>
      <c r="AH41" s="756"/>
      <c r="AI41" s="756"/>
      <c r="AJ41" s="757"/>
      <c r="AK41" s="755"/>
      <c r="AL41" s="756"/>
      <c r="AM41" s="756"/>
      <c r="AN41" s="756"/>
      <c r="AO41" s="756"/>
      <c r="AP41" s="756"/>
      <c r="AQ41" s="757"/>
      <c r="AR41" s="755"/>
      <c r="AS41" s="756"/>
      <c r="AT41" s="756"/>
      <c r="AU41" s="756"/>
      <c r="AV41" s="756"/>
      <c r="AW41" s="756"/>
      <c r="AX41" s="757"/>
      <c r="AY41" s="2676">
        <f t="shared" si="0"/>
        <v>0</v>
      </c>
      <c r="AZ41" s="2676"/>
      <c r="BA41" s="2627"/>
      <c r="BB41" s="2517">
        <f t="shared" si="1"/>
        <v>0</v>
      </c>
      <c r="BC41" s="2677"/>
      <c r="BD41" s="2678"/>
      <c r="BE41" s="2679"/>
      <c r="BF41" s="2680"/>
      <c r="BG41" s="2681"/>
      <c r="BH41" s="2679"/>
      <c r="BI41" s="2680"/>
      <c r="BJ41" s="2681"/>
      <c r="BK41" s="2647"/>
      <c r="BL41" s="2648"/>
      <c r="BM41" s="2648"/>
      <c r="BN41" s="2649"/>
      <c r="BO41" s="754"/>
    </row>
    <row r="42" spans="2:76" ht="23.1" customHeight="1" thickBot="1">
      <c r="B42" s="2554"/>
      <c r="C42" s="2684"/>
      <c r="D42" s="2700"/>
      <c r="E42" s="2700"/>
      <c r="F42" s="2700"/>
      <c r="G42" s="2700"/>
      <c r="H42" s="2700"/>
      <c r="I42" s="2701"/>
      <c r="J42" s="2702"/>
      <c r="K42" s="2700"/>
      <c r="L42" s="2701"/>
      <c r="M42" s="2702"/>
      <c r="N42" s="2700"/>
      <c r="O42" s="2701"/>
      <c r="P42" s="2540"/>
      <c r="Q42" s="2541"/>
      <c r="R42" s="2541"/>
      <c r="S42" s="2541"/>
      <c r="T42" s="2541"/>
      <c r="U42" s="2541"/>
      <c r="V42" s="2542"/>
      <c r="W42" s="758"/>
      <c r="X42" s="759"/>
      <c r="Y42" s="759"/>
      <c r="Z42" s="759"/>
      <c r="AA42" s="759"/>
      <c r="AB42" s="759"/>
      <c r="AC42" s="760"/>
      <c r="AD42" s="758"/>
      <c r="AE42" s="759"/>
      <c r="AF42" s="759"/>
      <c r="AG42" s="759"/>
      <c r="AH42" s="759"/>
      <c r="AI42" s="759"/>
      <c r="AJ42" s="760"/>
      <c r="AK42" s="758"/>
      <c r="AL42" s="759"/>
      <c r="AM42" s="759"/>
      <c r="AN42" s="759"/>
      <c r="AO42" s="759"/>
      <c r="AP42" s="759"/>
      <c r="AQ42" s="760"/>
      <c r="AR42" s="758"/>
      <c r="AS42" s="759"/>
      <c r="AT42" s="759"/>
      <c r="AU42" s="759"/>
      <c r="AV42" s="759"/>
      <c r="AW42" s="759"/>
      <c r="AX42" s="760"/>
      <c r="AY42" s="2703">
        <f t="shared" si="0"/>
        <v>0</v>
      </c>
      <c r="AZ42" s="2703"/>
      <c r="BA42" s="2617"/>
      <c r="BB42" s="2537">
        <f t="shared" si="1"/>
        <v>0</v>
      </c>
      <c r="BC42" s="2704"/>
      <c r="BD42" s="2705"/>
      <c r="BE42" s="2706"/>
      <c r="BF42" s="2707"/>
      <c r="BG42" s="2708"/>
      <c r="BH42" s="2706"/>
      <c r="BI42" s="2707"/>
      <c r="BJ42" s="2708"/>
      <c r="BK42" s="2650"/>
      <c r="BL42" s="2651"/>
      <c r="BM42" s="2651"/>
      <c r="BN42" s="2652"/>
      <c r="BO42" s="754"/>
    </row>
    <row r="43" spans="2:76" ht="23.1" customHeight="1">
      <c r="B43" s="2554"/>
      <c r="C43" s="2555" t="s">
        <v>207</v>
      </c>
      <c r="D43" s="2556"/>
      <c r="E43" s="2557"/>
      <c r="F43" s="2557"/>
      <c r="G43" s="2557"/>
      <c r="H43" s="2557"/>
      <c r="I43" s="2557"/>
      <c r="J43" s="2557"/>
      <c r="K43" s="2557"/>
      <c r="L43" s="2557"/>
      <c r="M43" s="2557"/>
      <c r="N43" s="2557"/>
      <c r="O43" s="2557"/>
      <c r="P43" s="2635"/>
      <c r="Q43" s="2636"/>
      <c r="R43" s="2636"/>
      <c r="S43" s="2636"/>
      <c r="T43" s="2636"/>
      <c r="U43" s="2636"/>
      <c r="V43" s="2637"/>
      <c r="W43" s="751"/>
      <c r="X43" s="752"/>
      <c r="Y43" s="752"/>
      <c r="Z43" s="752"/>
      <c r="AA43" s="752"/>
      <c r="AB43" s="752"/>
      <c r="AC43" s="753"/>
      <c r="AD43" s="751"/>
      <c r="AE43" s="752"/>
      <c r="AF43" s="752"/>
      <c r="AG43" s="752"/>
      <c r="AH43" s="752"/>
      <c r="AI43" s="752"/>
      <c r="AJ43" s="753"/>
      <c r="AK43" s="751"/>
      <c r="AL43" s="752"/>
      <c r="AM43" s="752"/>
      <c r="AN43" s="752"/>
      <c r="AO43" s="752"/>
      <c r="AP43" s="752"/>
      <c r="AQ43" s="753"/>
      <c r="AR43" s="761"/>
      <c r="AS43" s="752"/>
      <c r="AT43" s="752"/>
      <c r="AU43" s="752"/>
      <c r="AV43" s="752"/>
      <c r="AW43" s="752"/>
      <c r="AX43" s="753"/>
      <c r="AY43" s="2653">
        <f t="shared" si="0"/>
        <v>0</v>
      </c>
      <c r="AZ43" s="2654"/>
      <c r="BA43" s="2654"/>
      <c r="BB43" s="2655">
        <f>AY43/4</f>
        <v>0</v>
      </c>
      <c r="BC43" s="2655"/>
      <c r="BD43" s="2655"/>
      <c r="BE43" s="2659" t="e">
        <f>ROUNDDOWN(SUM(BB43:BD50)/AY60,1)</f>
        <v>#DIV/0!</v>
      </c>
      <c r="BF43" s="2660"/>
      <c r="BG43" s="2661"/>
      <c r="BH43" s="2665">
        <f>ROUNDDOWN(SUM(BB43:BD50)/40,1)</f>
        <v>0</v>
      </c>
      <c r="BI43" s="2666"/>
      <c r="BJ43" s="2667"/>
      <c r="BK43" s="2656"/>
      <c r="BL43" s="2657"/>
      <c r="BM43" s="2657"/>
      <c r="BN43" s="2658"/>
      <c r="BO43" s="754"/>
      <c r="BP43" s="762"/>
    </row>
    <row r="44" spans="2:76" ht="23.1" customHeight="1">
      <c r="B44" s="2554"/>
      <c r="C44" s="2554"/>
      <c r="D44" s="2538"/>
      <c r="E44" s="2539"/>
      <c r="F44" s="2539"/>
      <c r="G44" s="2539"/>
      <c r="H44" s="2539"/>
      <c r="I44" s="2539"/>
      <c r="J44" s="2539"/>
      <c r="K44" s="2539"/>
      <c r="L44" s="2539"/>
      <c r="M44" s="2539"/>
      <c r="N44" s="2539"/>
      <c r="O44" s="2539"/>
      <c r="P44" s="2540"/>
      <c r="Q44" s="2541"/>
      <c r="R44" s="2541"/>
      <c r="S44" s="2541"/>
      <c r="T44" s="2541"/>
      <c r="U44" s="2541"/>
      <c r="V44" s="2542"/>
      <c r="W44" s="755"/>
      <c r="X44" s="756"/>
      <c r="Y44" s="756"/>
      <c r="Z44" s="756"/>
      <c r="AA44" s="756"/>
      <c r="AB44" s="756"/>
      <c r="AC44" s="757"/>
      <c r="AD44" s="755"/>
      <c r="AE44" s="756"/>
      <c r="AF44" s="756"/>
      <c r="AG44" s="756"/>
      <c r="AH44" s="756"/>
      <c r="AI44" s="756"/>
      <c r="AJ44" s="757"/>
      <c r="AK44" s="755"/>
      <c r="AL44" s="756"/>
      <c r="AM44" s="756"/>
      <c r="AN44" s="756"/>
      <c r="AO44" s="756"/>
      <c r="AP44" s="756"/>
      <c r="AQ44" s="757"/>
      <c r="AR44" s="763"/>
      <c r="AS44" s="756"/>
      <c r="AT44" s="756"/>
      <c r="AU44" s="756"/>
      <c r="AV44" s="756"/>
      <c r="AW44" s="756"/>
      <c r="AX44" s="757"/>
      <c r="AY44" s="2627">
        <f t="shared" si="0"/>
        <v>0</v>
      </c>
      <c r="AZ44" s="2515"/>
      <c r="BA44" s="2515"/>
      <c r="BB44" s="2516">
        <f>AY44/4</f>
        <v>0</v>
      </c>
      <c r="BC44" s="2516"/>
      <c r="BD44" s="2516"/>
      <c r="BE44" s="2618"/>
      <c r="BF44" s="2619"/>
      <c r="BG44" s="2620"/>
      <c r="BH44" s="2668"/>
      <c r="BI44" s="2669"/>
      <c r="BJ44" s="2670"/>
      <c r="BK44" s="2647"/>
      <c r="BL44" s="2648"/>
      <c r="BM44" s="2648"/>
      <c r="BN44" s="2649"/>
      <c r="BO44" s="754"/>
    </row>
    <row r="45" spans="2:76" ht="23.1" customHeight="1">
      <c r="B45" s="2554"/>
      <c r="C45" s="2554"/>
      <c r="D45" s="2538"/>
      <c r="E45" s="2539"/>
      <c r="F45" s="2539"/>
      <c r="G45" s="2539"/>
      <c r="H45" s="2539"/>
      <c r="I45" s="2539"/>
      <c r="J45" s="2539"/>
      <c r="K45" s="2539"/>
      <c r="L45" s="2539"/>
      <c r="M45" s="2539"/>
      <c r="N45" s="2539"/>
      <c r="O45" s="2539"/>
      <c r="P45" s="2540"/>
      <c r="Q45" s="2541"/>
      <c r="R45" s="2541"/>
      <c r="S45" s="2541"/>
      <c r="T45" s="2541"/>
      <c r="U45" s="2541"/>
      <c r="V45" s="2542"/>
      <c r="W45" s="755"/>
      <c r="X45" s="756"/>
      <c r="Y45" s="756"/>
      <c r="Z45" s="756"/>
      <c r="AA45" s="756"/>
      <c r="AB45" s="756"/>
      <c r="AC45" s="757"/>
      <c r="AD45" s="755"/>
      <c r="AE45" s="756"/>
      <c r="AF45" s="756"/>
      <c r="AG45" s="756"/>
      <c r="AH45" s="756"/>
      <c r="AI45" s="756"/>
      <c r="AJ45" s="757"/>
      <c r="AK45" s="755"/>
      <c r="AL45" s="756"/>
      <c r="AM45" s="756"/>
      <c r="AN45" s="756"/>
      <c r="AO45" s="756"/>
      <c r="AP45" s="756"/>
      <c r="AQ45" s="757"/>
      <c r="AR45" s="763"/>
      <c r="AS45" s="756"/>
      <c r="AT45" s="756"/>
      <c r="AU45" s="756"/>
      <c r="AV45" s="756"/>
      <c r="AW45" s="756"/>
      <c r="AX45" s="757"/>
      <c r="AY45" s="2627">
        <f t="shared" si="0"/>
        <v>0</v>
      </c>
      <c r="AZ45" s="2515"/>
      <c r="BA45" s="2515"/>
      <c r="BB45" s="2516">
        <f t="shared" si="1"/>
        <v>0</v>
      </c>
      <c r="BC45" s="2516"/>
      <c r="BD45" s="2516"/>
      <c r="BE45" s="2618"/>
      <c r="BF45" s="2619"/>
      <c r="BG45" s="2620"/>
      <c r="BH45" s="2668"/>
      <c r="BI45" s="2669"/>
      <c r="BJ45" s="2670"/>
      <c r="BK45" s="2647"/>
      <c r="BL45" s="2648"/>
      <c r="BM45" s="2648"/>
      <c r="BN45" s="2649"/>
      <c r="BO45" s="754"/>
    </row>
    <row r="46" spans="2:76" ht="23.1" customHeight="1">
      <c r="B46" s="2554"/>
      <c r="C46" s="2554"/>
      <c r="D46" s="2538"/>
      <c r="E46" s="2539"/>
      <c r="F46" s="2539"/>
      <c r="G46" s="2539"/>
      <c r="H46" s="2539"/>
      <c r="I46" s="2539"/>
      <c r="J46" s="2539"/>
      <c r="K46" s="2539"/>
      <c r="L46" s="2539"/>
      <c r="M46" s="2539"/>
      <c r="N46" s="2539"/>
      <c r="O46" s="2539"/>
      <c r="P46" s="2540"/>
      <c r="Q46" s="2541"/>
      <c r="R46" s="2541"/>
      <c r="S46" s="2541"/>
      <c r="T46" s="2541"/>
      <c r="U46" s="2541"/>
      <c r="V46" s="2542"/>
      <c r="W46" s="755"/>
      <c r="X46" s="756"/>
      <c r="Y46" s="756"/>
      <c r="Z46" s="756"/>
      <c r="AA46" s="756"/>
      <c r="AB46" s="756"/>
      <c r="AC46" s="757"/>
      <c r="AD46" s="755"/>
      <c r="AE46" s="756"/>
      <c r="AF46" s="756"/>
      <c r="AG46" s="756"/>
      <c r="AH46" s="756"/>
      <c r="AI46" s="756"/>
      <c r="AJ46" s="757"/>
      <c r="AK46" s="755"/>
      <c r="AL46" s="756"/>
      <c r="AM46" s="756"/>
      <c r="AN46" s="756"/>
      <c r="AO46" s="756"/>
      <c r="AP46" s="756"/>
      <c r="AQ46" s="757"/>
      <c r="AR46" s="763"/>
      <c r="AS46" s="756"/>
      <c r="AT46" s="756"/>
      <c r="AU46" s="756"/>
      <c r="AV46" s="756"/>
      <c r="AW46" s="756"/>
      <c r="AX46" s="757"/>
      <c r="AY46" s="2627">
        <f t="shared" si="0"/>
        <v>0</v>
      </c>
      <c r="AZ46" s="2515"/>
      <c r="BA46" s="2515"/>
      <c r="BB46" s="2516">
        <f t="shared" si="1"/>
        <v>0</v>
      </c>
      <c r="BC46" s="2516"/>
      <c r="BD46" s="2516"/>
      <c r="BE46" s="2618"/>
      <c r="BF46" s="2619"/>
      <c r="BG46" s="2620"/>
      <c r="BH46" s="2668"/>
      <c r="BI46" s="2669"/>
      <c r="BJ46" s="2670"/>
      <c r="BK46" s="2650"/>
      <c r="BL46" s="2651"/>
      <c r="BM46" s="2651"/>
      <c r="BN46" s="2652"/>
      <c r="BO46" s="754"/>
    </row>
    <row r="47" spans="2:76" ht="23.1" customHeight="1">
      <c r="B47" s="2554"/>
      <c r="C47" s="2554"/>
      <c r="D47" s="2538"/>
      <c r="E47" s="2539"/>
      <c r="F47" s="2539"/>
      <c r="G47" s="2539"/>
      <c r="H47" s="2539"/>
      <c r="I47" s="2539"/>
      <c r="J47" s="2539"/>
      <c r="K47" s="2539"/>
      <c r="L47" s="2539"/>
      <c r="M47" s="2539"/>
      <c r="N47" s="2539"/>
      <c r="O47" s="2539"/>
      <c r="P47" s="2540"/>
      <c r="Q47" s="2541"/>
      <c r="R47" s="2541"/>
      <c r="S47" s="2541"/>
      <c r="T47" s="2541"/>
      <c r="U47" s="2541"/>
      <c r="V47" s="2542"/>
      <c r="W47" s="755"/>
      <c r="X47" s="756"/>
      <c r="Y47" s="756"/>
      <c r="Z47" s="756"/>
      <c r="AA47" s="756"/>
      <c r="AB47" s="756"/>
      <c r="AC47" s="757"/>
      <c r="AD47" s="755"/>
      <c r="AE47" s="756"/>
      <c r="AF47" s="756"/>
      <c r="AG47" s="756"/>
      <c r="AH47" s="756"/>
      <c r="AI47" s="756"/>
      <c r="AJ47" s="757"/>
      <c r="AK47" s="755"/>
      <c r="AL47" s="756"/>
      <c r="AM47" s="756"/>
      <c r="AN47" s="756"/>
      <c r="AO47" s="756"/>
      <c r="AP47" s="756"/>
      <c r="AQ47" s="757"/>
      <c r="AR47" s="763"/>
      <c r="AS47" s="756"/>
      <c r="AT47" s="756"/>
      <c r="AU47" s="756"/>
      <c r="AV47" s="756"/>
      <c r="AW47" s="756"/>
      <c r="AX47" s="757"/>
      <c r="AY47" s="2627">
        <f t="shared" si="0"/>
        <v>0</v>
      </c>
      <c r="AZ47" s="2515"/>
      <c r="BA47" s="2515"/>
      <c r="BB47" s="2516">
        <f t="shared" si="1"/>
        <v>0</v>
      </c>
      <c r="BC47" s="2516"/>
      <c r="BD47" s="2516"/>
      <c r="BE47" s="2618"/>
      <c r="BF47" s="2619"/>
      <c r="BG47" s="2620"/>
      <c r="BH47" s="2668"/>
      <c r="BI47" s="2669"/>
      <c r="BJ47" s="2670"/>
      <c r="BK47" s="2647"/>
      <c r="BL47" s="2648"/>
      <c r="BM47" s="2648"/>
      <c r="BN47" s="2649"/>
      <c r="BO47" s="754"/>
    </row>
    <row r="48" spans="2:76" ht="23.1" customHeight="1">
      <c r="B48" s="2554"/>
      <c r="C48" s="2554"/>
      <c r="D48" s="2538"/>
      <c r="E48" s="2539"/>
      <c r="F48" s="2539"/>
      <c r="G48" s="2539"/>
      <c r="H48" s="2539"/>
      <c r="I48" s="2539"/>
      <c r="J48" s="2539"/>
      <c r="K48" s="2539"/>
      <c r="L48" s="2539"/>
      <c r="M48" s="2539"/>
      <c r="N48" s="2539"/>
      <c r="O48" s="2539"/>
      <c r="P48" s="2540"/>
      <c r="Q48" s="2541"/>
      <c r="R48" s="2541"/>
      <c r="S48" s="2541"/>
      <c r="T48" s="2541"/>
      <c r="U48" s="2541"/>
      <c r="V48" s="2542"/>
      <c r="W48" s="755"/>
      <c r="X48" s="756"/>
      <c r="Y48" s="756"/>
      <c r="Z48" s="756"/>
      <c r="AA48" s="756"/>
      <c r="AB48" s="756"/>
      <c r="AC48" s="757"/>
      <c r="AD48" s="755"/>
      <c r="AE48" s="756"/>
      <c r="AF48" s="756"/>
      <c r="AG48" s="756"/>
      <c r="AH48" s="756"/>
      <c r="AI48" s="756"/>
      <c r="AJ48" s="757"/>
      <c r="AK48" s="755"/>
      <c r="AL48" s="756"/>
      <c r="AM48" s="756"/>
      <c r="AN48" s="756"/>
      <c r="AO48" s="756"/>
      <c r="AP48" s="756"/>
      <c r="AQ48" s="757"/>
      <c r="AR48" s="763"/>
      <c r="AS48" s="756"/>
      <c r="AT48" s="756"/>
      <c r="AU48" s="756"/>
      <c r="AV48" s="756"/>
      <c r="AW48" s="756"/>
      <c r="AX48" s="757"/>
      <c r="AY48" s="2627">
        <f t="shared" si="0"/>
        <v>0</v>
      </c>
      <c r="AZ48" s="2515"/>
      <c r="BA48" s="2515"/>
      <c r="BB48" s="2516">
        <f t="shared" si="1"/>
        <v>0</v>
      </c>
      <c r="BC48" s="2516"/>
      <c r="BD48" s="2516"/>
      <c r="BE48" s="2618"/>
      <c r="BF48" s="2619"/>
      <c r="BG48" s="2620"/>
      <c r="BH48" s="2668"/>
      <c r="BI48" s="2669"/>
      <c r="BJ48" s="2670"/>
      <c r="BK48" s="2647"/>
      <c r="BL48" s="2648"/>
      <c r="BM48" s="2648"/>
      <c r="BN48" s="2649"/>
      <c r="BO48" s="754"/>
    </row>
    <row r="49" spans="2:67" ht="23.1" customHeight="1">
      <c r="B49" s="2554"/>
      <c r="C49" s="2554"/>
      <c r="D49" s="2538"/>
      <c r="E49" s="2539"/>
      <c r="F49" s="2539"/>
      <c r="G49" s="2539"/>
      <c r="H49" s="2539"/>
      <c r="I49" s="2539"/>
      <c r="J49" s="2539"/>
      <c r="K49" s="2539"/>
      <c r="L49" s="2539"/>
      <c r="M49" s="2539"/>
      <c r="N49" s="2539"/>
      <c r="O49" s="2539"/>
      <c r="P49" s="2540"/>
      <c r="Q49" s="2541"/>
      <c r="R49" s="2541"/>
      <c r="S49" s="2541"/>
      <c r="T49" s="2541"/>
      <c r="U49" s="2541"/>
      <c r="V49" s="2542"/>
      <c r="W49" s="755"/>
      <c r="X49" s="756"/>
      <c r="Y49" s="756"/>
      <c r="Z49" s="756"/>
      <c r="AA49" s="756"/>
      <c r="AB49" s="756"/>
      <c r="AC49" s="757"/>
      <c r="AD49" s="755"/>
      <c r="AE49" s="756"/>
      <c r="AF49" s="756"/>
      <c r="AG49" s="756"/>
      <c r="AH49" s="756"/>
      <c r="AI49" s="756"/>
      <c r="AJ49" s="757"/>
      <c r="AK49" s="755"/>
      <c r="AL49" s="756"/>
      <c r="AM49" s="756"/>
      <c r="AN49" s="756"/>
      <c r="AO49" s="756"/>
      <c r="AP49" s="756"/>
      <c r="AQ49" s="757"/>
      <c r="AR49" s="763"/>
      <c r="AS49" s="756"/>
      <c r="AT49" s="756"/>
      <c r="AU49" s="756"/>
      <c r="AV49" s="756"/>
      <c r="AW49" s="756"/>
      <c r="AX49" s="757"/>
      <c r="AY49" s="2627">
        <f t="shared" si="0"/>
        <v>0</v>
      </c>
      <c r="AZ49" s="2515"/>
      <c r="BA49" s="2515"/>
      <c r="BB49" s="2516">
        <f t="shared" si="1"/>
        <v>0</v>
      </c>
      <c r="BC49" s="2516"/>
      <c r="BD49" s="2516"/>
      <c r="BE49" s="2618"/>
      <c r="BF49" s="2619"/>
      <c r="BG49" s="2620"/>
      <c r="BH49" s="2668"/>
      <c r="BI49" s="2669"/>
      <c r="BJ49" s="2670"/>
      <c r="BK49" s="2647"/>
      <c r="BL49" s="2648"/>
      <c r="BM49" s="2648"/>
      <c r="BN49" s="2649"/>
      <c r="BO49" s="754"/>
    </row>
    <row r="50" spans="2:67" ht="23.1" customHeight="1" thickBot="1">
      <c r="B50" s="2554"/>
      <c r="C50" s="2554"/>
      <c r="D50" s="2639"/>
      <c r="E50" s="2640"/>
      <c r="F50" s="2640"/>
      <c r="G50" s="2640"/>
      <c r="H50" s="2640"/>
      <c r="I50" s="2640"/>
      <c r="J50" s="2640"/>
      <c r="K50" s="2640"/>
      <c r="L50" s="2640"/>
      <c r="M50" s="2640"/>
      <c r="N50" s="2640"/>
      <c r="O50" s="2640"/>
      <c r="P50" s="2641"/>
      <c r="Q50" s="2642"/>
      <c r="R50" s="2642"/>
      <c r="S50" s="2642"/>
      <c r="T50" s="2642"/>
      <c r="U50" s="2642"/>
      <c r="V50" s="2643"/>
      <c r="W50" s="764"/>
      <c r="X50" s="765"/>
      <c r="Y50" s="765"/>
      <c r="Z50" s="765"/>
      <c r="AA50" s="765"/>
      <c r="AB50" s="765"/>
      <c r="AC50" s="766"/>
      <c r="AD50" s="764"/>
      <c r="AE50" s="765"/>
      <c r="AF50" s="765"/>
      <c r="AG50" s="765"/>
      <c r="AH50" s="765"/>
      <c r="AI50" s="765"/>
      <c r="AJ50" s="766"/>
      <c r="AK50" s="764"/>
      <c r="AL50" s="765"/>
      <c r="AM50" s="765"/>
      <c r="AN50" s="765"/>
      <c r="AO50" s="765"/>
      <c r="AP50" s="765"/>
      <c r="AQ50" s="766"/>
      <c r="AR50" s="767"/>
      <c r="AS50" s="765"/>
      <c r="AT50" s="765"/>
      <c r="AU50" s="765"/>
      <c r="AV50" s="765"/>
      <c r="AW50" s="765"/>
      <c r="AX50" s="766"/>
      <c r="AY50" s="2644">
        <f t="shared" si="0"/>
        <v>0</v>
      </c>
      <c r="AZ50" s="2645"/>
      <c r="BA50" s="2645"/>
      <c r="BB50" s="2646">
        <f t="shared" si="1"/>
        <v>0</v>
      </c>
      <c r="BC50" s="2646"/>
      <c r="BD50" s="2646"/>
      <c r="BE50" s="2662"/>
      <c r="BF50" s="2663"/>
      <c r="BG50" s="2664"/>
      <c r="BH50" s="2671"/>
      <c r="BI50" s="2672"/>
      <c r="BJ50" s="2673"/>
      <c r="BK50" s="2628"/>
      <c r="BL50" s="2629"/>
      <c r="BM50" s="2629"/>
      <c r="BN50" s="2630"/>
      <c r="BO50" s="754"/>
    </row>
    <row r="51" spans="2:67" ht="23.1" customHeight="1">
      <c r="B51" s="2554"/>
      <c r="C51" s="2631" t="s">
        <v>206</v>
      </c>
      <c r="D51" s="2634"/>
      <c r="E51" s="2557"/>
      <c r="F51" s="2557"/>
      <c r="G51" s="2557"/>
      <c r="H51" s="2557"/>
      <c r="I51" s="2557"/>
      <c r="J51" s="2557"/>
      <c r="K51" s="2557"/>
      <c r="L51" s="2557"/>
      <c r="M51" s="2557"/>
      <c r="N51" s="2557"/>
      <c r="O51" s="2557"/>
      <c r="P51" s="2635"/>
      <c r="Q51" s="2636"/>
      <c r="R51" s="2636"/>
      <c r="S51" s="2636"/>
      <c r="T51" s="2636"/>
      <c r="U51" s="2636"/>
      <c r="V51" s="2637"/>
      <c r="W51" s="768"/>
      <c r="X51" s="769"/>
      <c r="Y51" s="769"/>
      <c r="Z51" s="769"/>
      <c r="AA51" s="769"/>
      <c r="AB51" s="769"/>
      <c r="AC51" s="770"/>
      <c r="AD51" s="768"/>
      <c r="AE51" s="769"/>
      <c r="AF51" s="769"/>
      <c r="AG51" s="769"/>
      <c r="AH51" s="769"/>
      <c r="AI51" s="769"/>
      <c r="AJ51" s="770"/>
      <c r="AK51" s="768"/>
      <c r="AL51" s="769"/>
      <c r="AM51" s="769"/>
      <c r="AN51" s="769"/>
      <c r="AO51" s="769"/>
      <c r="AP51" s="769"/>
      <c r="AQ51" s="770"/>
      <c r="AR51" s="768"/>
      <c r="AS51" s="769"/>
      <c r="AT51" s="769"/>
      <c r="AU51" s="769"/>
      <c r="AV51" s="769"/>
      <c r="AW51" s="769"/>
      <c r="AX51" s="770"/>
      <c r="AY51" s="2638">
        <f t="shared" si="0"/>
        <v>0</v>
      </c>
      <c r="AZ51" s="2549"/>
      <c r="BA51" s="2549"/>
      <c r="BB51" s="2543">
        <f t="shared" si="1"/>
        <v>0</v>
      </c>
      <c r="BC51" s="2543"/>
      <c r="BD51" s="2543"/>
      <c r="BE51" s="2618" t="e">
        <f>ROUNDDOWN(SUM(BB51:BD57)/AY60,1)</f>
        <v>#DIV/0!</v>
      </c>
      <c r="BF51" s="2619"/>
      <c r="BG51" s="2620"/>
      <c r="BH51" s="2621">
        <f>ROUNDDOWN(SUM(BB51:BD57)/40,1)</f>
        <v>0</v>
      </c>
      <c r="BI51" s="2622"/>
      <c r="BJ51" s="2623"/>
      <c r="BK51" s="2624"/>
      <c r="BL51" s="2625"/>
      <c r="BM51" s="2625"/>
      <c r="BN51" s="2626"/>
      <c r="BO51" s="754"/>
    </row>
    <row r="52" spans="2:67" ht="23.1" customHeight="1">
      <c r="B52" s="2554"/>
      <c r="C52" s="2632"/>
      <c r="D52" s="2613"/>
      <c r="E52" s="2539"/>
      <c r="F52" s="2539"/>
      <c r="G52" s="2539"/>
      <c r="H52" s="2539"/>
      <c r="I52" s="2539"/>
      <c r="J52" s="2539"/>
      <c r="K52" s="2539"/>
      <c r="L52" s="2539"/>
      <c r="M52" s="2539"/>
      <c r="N52" s="2539"/>
      <c r="O52" s="2539"/>
      <c r="P52" s="2540"/>
      <c r="Q52" s="2541"/>
      <c r="R52" s="2541"/>
      <c r="S52" s="2541"/>
      <c r="T52" s="2541"/>
      <c r="U52" s="2541"/>
      <c r="V52" s="2542"/>
      <c r="W52" s="755"/>
      <c r="X52" s="756"/>
      <c r="Y52" s="756"/>
      <c r="Z52" s="756"/>
      <c r="AA52" s="756"/>
      <c r="AB52" s="756"/>
      <c r="AC52" s="757"/>
      <c r="AD52" s="755"/>
      <c r="AE52" s="756"/>
      <c r="AF52" s="756"/>
      <c r="AG52" s="756"/>
      <c r="AH52" s="756"/>
      <c r="AI52" s="756"/>
      <c r="AJ52" s="757"/>
      <c r="AK52" s="755"/>
      <c r="AL52" s="756"/>
      <c r="AM52" s="756"/>
      <c r="AN52" s="756"/>
      <c r="AO52" s="756"/>
      <c r="AP52" s="756"/>
      <c r="AQ52" s="757"/>
      <c r="AR52" s="755"/>
      <c r="AS52" s="756"/>
      <c r="AT52" s="756"/>
      <c r="AU52" s="756"/>
      <c r="AV52" s="756"/>
      <c r="AW52" s="756"/>
      <c r="AX52" s="757"/>
      <c r="AY52" s="2627">
        <f t="shared" si="0"/>
        <v>0</v>
      </c>
      <c r="AZ52" s="2515"/>
      <c r="BA52" s="2515"/>
      <c r="BB52" s="2516">
        <f t="shared" si="1"/>
        <v>0</v>
      </c>
      <c r="BC52" s="2516"/>
      <c r="BD52" s="2516"/>
      <c r="BE52" s="2618"/>
      <c r="BF52" s="2619"/>
      <c r="BG52" s="2620"/>
      <c r="BH52" s="2621"/>
      <c r="BI52" s="2622"/>
      <c r="BJ52" s="2623"/>
      <c r="BK52" s="2530"/>
      <c r="BL52" s="2530"/>
      <c r="BM52" s="2530"/>
      <c r="BN52" s="2531"/>
      <c r="BO52" s="754"/>
    </row>
    <row r="53" spans="2:67" ht="23.1" customHeight="1">
      <c r="B53" s="2554"/>
      <c r="C53" s="2632"/>
      <c r="D53" s="2613"/>
      <c r="E53" s="2539"/>
      <c r="F53" s="2539"/>
      <c r="G53" s="2539"/>
      <c r="H53" s="2539"/>
      <c r="I53" s="2539"/>
      <c r="J53" s="2539"/>
      <c r="K53" s="2539"/>
      <c r="L53" s="2539"/>
      <c r="M53" s="2539"/>
      <c r="N53" s="2539"/>
      <c r="O53" s="2539"/>
      <c r="P53" s="2540"/>
      <c r="Q53" s="2541"/>
      <c r="R53" s="2541"/>
      <c r="S53" s="2541"/>
      <c r="T53" s="2541"/>
      <c r="U53" s="2541"/>
      <c r="V53" s="2542"/>
      <c r="W53" s="755"/>
      <c r="X53" s="756"/>
      <c r="Y53" s="756"/>
      <c r="Z53" s="756"/>
      <c r="AA53" s="756"/>
      <c r="AB53" s="756"/>
      <c r="AC53" s="757"/>
      <c r="AD53" s="755"/>
      <c r="AE53" s="756"/>
      <c r="AF53" s="756"/>
      <c r="AG53" s="756"/>
      <c r="AH53" s="756"/>
      <c r="AI53" s="756"/>
      <c r="AJ53" s="757"/>
      <c r="AK53" s="755"/>
      <c r="AL53" s="756"/>
      <c r="AM53" s="756"/>
      <c r="AN53" s="756"/>
      <c r="AO53" s="756"/>
      <c r="AP53" s="756"/>
      <c r="AQ53" s="757"/>
      <c r="AR53" s="755"/>
      <c r="AS53" s="756"/>
      <c r="AT53" s="756"/>
      <c r="AU53" s="756"/>
      <c r="AV53" s="756"/>
      <c r="AW53" s="756"/>
      <c r="AX53" s="757"/>
      <c r="AY53" s="2627">
        <f t="shared" si="0"/>
        <v>0</v>
      </c>
      <c r="AZ53" s="2515"/>
      <c r="BA53" s="2515"/>
      <c r="BB53" s="2516">
        <f t="shared" si="1"/>
        <v>0</v>
      </c>
      <c r="BC53" s="2516"/>
      <c r="BD53" s="2516"/>
      <c r="BE53" s="2618"/>
      <c r="BF53" s="2619"/>
      <c r="BG53" s="2620"/>
      <c r="BH53" s="2621"/>
      <c r="BI53" s="2622"/>
      <c r="BJ53" s="2623"/>
      <c r="BK53" s="2530"/>
      <c r="BL53" s="2530"/>
      <c r="BM53" s="2530"/>
      <c r="BN53" s="2531"/>
      <c r="BO53" s="754"/>
    </row>
    <row r="54" spans="2:67" ht="23.1" customHeight="1">
      <c r="B54" s="2554"/>
      <c r="C54" s="2632"/>
      <c r="D54" s="2613"/>
      <c r="E54" s="2539"/>
      <c r="F54" s="2539"/>
      <c r="G54" s="2539"/>
      <c r="H54" s="2539"/>
      <c r="I54" s="2539"/>
      <c r="J54" s="2539"/>
      <c r="K54" s="2539"/>
      <c r="L54" s="2539"/>
      <c r="M54" s="2539"/>
      <c r="N54" s="2539"/>
      <c r="O54" s="2539"/>
      <c r="P54" s="2540"/>
      <c r="Q54" s="2541"/>
      <c r="R54" s="2541"/>
      <c r="S54" s="2541"/>
      <c r="T54" s="2541"/>
      <c r="U54" s="2541"/>
      <c r="V54" s="2542"/>
      <c r="W54" s="755"/>
      <c r="X54" s="756"/>
      <c r="Y54" s="756"/>
      <c r="Z54" s="756"/>
      <c r="AA54" s="756"/>
      <c r="AB54" s="756"/>
      <c r="AC54" s="757"/>
      <c r="AD54" s="755"/>
      <c r="AE54" s="756"/>
      <c r="AF54" s="756"/>
      <c r="AG54" s="756"/>
      <c r="AH54" s="756"/>
      <c r="AI54" s="756"/>
      <c r="AJ54" s="757"/>
      <c r="AK54" s="755"/>
      <c r="AL54" s="756"/>
      <c r="AM54" s="756"/>
      <c r="AN54" s="756"/>
      <c r="AO54" s="756"/>
      <c r="AP54" s="756"/>
      <c r="AQ54" s="757"/>
      <c r="AR54" s="755"/>
      <c r="AS54" s="756"/>
      <c r="AT54" s="756"/>
      <c r="AU54" s="756"/>
      <c r="AV54" s="756"/>
      <c r="AW54" s="756"/>
      <c r="AX54" s="757"/>
      <c r="AY54" s="2627">
        <f t="shared" si="0"/>
        <v>0</v>
      </c>
      <c r="AZ54" s="2515"/>
      <c r="BA54" s="2515"/>
      <c r="BB54" s="2516">
        <f t="shared" si="1"/>
        <v>0</v>
      </c>
      <c r="BC54" s="2516"/>
      <c r="BD54" s="2516"/>
      <c r="BE54" s="2618"/>
      <c r="BF54" s="2619"/>
      <c r="BG54" s="2620"/>
      <c r="BH54" s="2621"/>
      <c r="BI54" s="2622"/>
      <c r="BJ54" s="2623"/>
      <c r="BK54" s="2530"/>
      <c r="BL54" s="2530"/>
      <c r="BM54" s="2530"/>
      <c r="BN54" s="2531"/>
    </row>
    <row r="55" spans="2:67" ht="23.1" customHeight="1">
      <c r="B55" s="2554"/>
      <c r="C55" s="2632"/>
      <c r="D55" s="2613"/>
      <c r="E55" s="2539"/>
      <c r="F55" s="2539"/>
      <c r="G55" s="2539"/>
      <c r="H55" s="2539"/>
      <c r="I55" s="2539"/>
      <c r="J55" s="2539"/>
      <c r="K55" s="2539"/>
      <c r="L55" s="2539"/>
      <c r="M55" s="2539"/>
      <c r="N55" s="2539"/>
      <c r="O55" s="2539"/>
      <c r="P55" s="2540"/>
      <c r="Q55" s="2541"/>
      <c r="R55" s="2541"/>
      <c r="S55" s="2541"/>
      <c r="T55" s="2541"/>
      <c r="U55" s="2541"/>
      <c r="V55" s="2542"/>
      <c r="W55" s="755"/>
      <c r="X55" s="756"/>
      <c r="Y55" s="756"/>
      <c r="Z55" s="756"/>
      <c r="AA55" s="756"/>
      <c r="AB55" s="756"/>
      <c r="AC55" s="757"/>
      <c r="AD55" s="755"/>
      <c r="AE55" s="756"/>
      <c r="AF55" s="756"/>
      <c r="AG55" s="756"/>
      <c r="AH55" s="756"/>
      <c r="AI55" s="756"/>
      <c r="AJ55" s="757"/>
      <c r="AK55" s="755"/>
      <c r="AL55" s="756"/>
      <c r="AM55" s="756"/>
      <c r="AN55" s="756"/>
      <c r="AO55" s="756"/>
      <c r="AP55" s="756"/>
      <c r="AQ55" s="757"/>
      <c r="AR55" s="755"/>
      <c r="AS55" s="756"/>
      <c r="AT55" s="756"/>
      <c r="AU55" s="756"/>
      <c r="AV55" s="756"/>
      <c r="AW55" s="756"/>
      <c r="AX55" s="757"/>
      <c r="AY55" s="2627">
        <f t="shared" si="0"/>
        <v>0</v>
      </c>
      <c r="AZ55" s="2515"/>
      <c r="BA55" s="2515"/>
      <c r="BB55" s="2516">
        <f t="shared" si="1"/>
        <v>0</v>
      </c>
      <c r="BC55" s="2516"/>
      <c r="BD55" s="2516"/>
      <c r="BE55" s="2618"/>
      <c r="BF55" s="2619"/>
      <c r="BG55" s="2620"/>
      <c r="BH55" s="2621"/>
      <c r="BI55" s="2622"/>
      <c r="BJ55" s="2623"/>
      <c r="BK55" s="2530"/>
      <c r="BL55" s="2530"/>
      <c r="BM55" s="2530"/>
      <c r="BN55" s="2531"/>
    </row>
    <row r="56" spans="2:67" ht="23.1" customHeight="1">
      <c r="B56" s="2554"/>
      <c r="C56" s="2632"/>
      <c r="D56" s="2613"/>
      <c r="E56" s="2539"/>
      <c r="F56" s="2539"/>
      <c r="G56" s="2539"/>
      <c r="H56" s="2539"/>
      <c r="I56" s="2539"/>
      <c r="J56" s="2539"/>
      <c r="K56" s="2539"/>
      <c r="L56" s="2539"/>
      <c r="M56" s="2539"/>
      <c r="N56" s="2539"/>
      <c r="O56" s="2539"/>
      <c r="P56" s="2540"/>
      <c r="Q56" s="2541"/>
      <c r="R56" s="2541"/>
      <c r="S56" s="2541"/>
      <c r="T56" s="2541"/>
      <c r="U56" s="2541"/>
      <c r="V56" s="2542"/>
      <c r="W56" s="755"/>
      <c r="X56" s="756"/>
      <c r="Y56" s="756"/>
      <c r="Z56" s="756"/>
      <c r="AA56" s="756"/>
      <c r="AB56" s="756"/>
      <c r="AC56" s="757"/>
      <c r="AD56" s="755"/>
      <c r="AE56" s="756"/>
      <c r="AF56" s="756"/>
      <c r="AG56" s="756"/>
      <c r="AH56" s="756"/>
      <c r="AI56" s="756"/>
      <c r="AJ56" s="757"/>
      <c r="AK56" s="755"/>
      <c r="AL56" s="756"/>
      <c r="AM56" s="756"/>
      <c r="AN56" s="756"/>
      <c r="AO56" s="756"/>
      <c r="AP56" s="756"/>
      <c r="AQ56" s="757"/>
      <c r="AR56" s="755"/>
      <c r="AS56" s="756"/>
      <c r="AT56" s="756"/>
      <c r="AU56" s="756"/>
      <c r="AV56" s="756"/>
      <c r="AW56" s="756"/>
      <c r="AX56" s="757"/>
      <c r="AY56" s="2627">
        <f t="shared" si="0"/>
        <v>0</v>
      </c>
      <c r="AZ56" s="2515"/>
      <c r="BA56" s="2515"/>
      <c r="BB56" s="2516">
        <f t="shared" si="1"/>
        <v>0</v>
      </c>
      <c r="BC56" s="2516"/>
      <c r="BD56" s="2516"/>
      <c r="BE56" s="2618"/>
      <c r="BF56" s="2619"/>
      <c r="BG56" s="2620"/>
      <c r="BH56" s="2621"/>
      <c r="BI56" s="2622"/>
      <c r="BJ56" s="2623"/>
      <c r="BK56" s="2530"/>
      <c r="BL56" s="2530"/>
      <c r="BM56" s="2530"/>
      <c r="BN56" s="2531"/>
    </row>
    <row r="57" spans="2:67" ht="23.1" customHeight="1" thickBot="1">
      <c r="B57" s="2554"/>
      <c r="C57" s="2633"/>
      <c r="D57" s="2605"/>
      <c r="E57" s="2606"/>
      <c r="F57" s="2606"/>
      <c r="G57" s="2606"/>
      <c r="H57" s="2606"/>
      <c r="I57" s="2606"/>
      <c r="J57" s="2563"/>
      <c r="K57" s="2563"/>
      <c r="L57" s="2563"/>
      <c r="M57" s="2563"/>
      <c r="N57" s="2563"/>
      <c r="O57" s="2563"/>
      <c r="P57" s="2564"/>
      <c r="Q57" s="2565"/>
      <c r="R57" s="2565"/>
      <c r="S57" s="2565"/>
      <c r="T57" s="2565"/>
      <c r="U57" s="2565"/>
      <c r="V57" s="2566"/>
      <c r="W57" s="764"/>
      <c r="X57" s="765"/>
      <c r="Y57" s="765"/>
      <c r="Z57" s="765"/>
      <c r="AA57" s="765"/>
      <c r="AB57" s="765"/>
      <c r="AC57" s="766"/>
      <c r="AD57" s="764"/>
      <c r="AE57" s="765"/>
      <c r="AF57" s="765"/>
      <c r="AG57" s="765"/>
      <c r="AH57" s="765"/>
      <c r="AI57" s="765"/>
      <c r="AJ57" s="766"/>
      <c r="AK57" s="764"/>
      <c r="AL57" s="765"/>
      <c r="AM57" s="765"/>
      <c r="AN57" s="765"/>
      <c r="AO57" s="765"/>
      <c r="AP57" s="765"/>
      <c r="AQ57" s="766"/>
      <c r="AR57" s="764"/>
      <c r="AS57" s="765"/>
      <c r="AT57" s="765"/>
      <c r="AU57" s="765"/>
      <c r="AV57" s="765"/>
      <c r="AW57" s="765"/>
      <c r="AX57" s="766"/>
      <c r="AY57" s="2617">
        <f>SUM(W57:AX57)</f>
        <v>0</v>
      </c>
      <c r="AZ57" s="2535"/>
      <c r="BA57" s="2535"/>
      <c r="BB57" s="2536">
        <f t="shared" si="1"/>
        <v>0</v>
      </c>
      <c r="BC57" s="2536"/>
      <c r="BD57" s="2536"/>
      <c r="BE57" s="2618"/>
      <c r="BF57" s="2619"/>
      <c r="BG57" s="2620"/>
      <c r="BH57" s="2621"/>
      <c r="BI57" s="2622"/>
      <c r="BJ57" s="2623"/>
      <c r="BK57" s="2532"/>
      <c r="BL57" s="2532"/>
      <c r="BM57" s="2532"/>
      <c r="BN57" s="2533"/>
    </row>
    <row r="58" spans="2:67" ht="23.1" customHeight="1" thickBot="1">
      <c r="B58" s="2554"/>
      <c r="C58" s="1797" t="s">
        <v>925</v>
      </c>
      <c r="D58" s="2560"/>
      <c r="E58" s="2560"/>
      <c r="F58" s="2560"/>
      <c r="G58" s="2560"/>
      <c r="H58" s="2560"/>
      <c r="I58" s="2560"/>
      <c r="J58" s="2560"/>
      <c r="K58" s="2560"/>
      <c r="L58" s="2560"/>
      <c r="M58" s="2560"/>
      <c r="N58" s="2560"/>
      <c r="O58" s="2560"/>
      <c r="P58" s="2560"/>
      <c r="Q58" s="2560"/>
      <c r="R58" s="2560"/>
      <c r="S58" s="2560"/>
      <c r="T58" s="2560"/>
      <c r="U58" s="2560"/>
      <c r="V58" s="2561"/>
      <c r="W58" s="772">
        <f t="shared" ref="W58:AX58" si="2">SUM(W43:W57)</f>
        <v>0</v>
      </c>
      <c r="X58" s="773">
        <f t="shared" si="2"/>
        <v>0</v>
      </c>
      <c r="Y58" s="773">
        <f t="shared" si="2"/>
        <v>0</v>
      </c>
      <c r="Z58" s="773">
        <f t="shared" si="2"/>
        <v>0</v>
      </c>
      <c r="AA58" s="773">
        <f t="shared" si="2"/>
        <v>0</v>
      </c>
      <c r="AB58" s="773">
        <f t="shared" si="2"/>
        <v>0</v>
      </c>
      <c r="AC58" s="774">
        <f t="shared" si="2"/>
        <v>0</v>
      </c>
      <c r="AD58" s="772">
        <f t="shared" si="2"/>
        <v>0</v>
      </c>
      <c r="AE58" s="773">
        <f t="shared" si="2"/>
        <v>0</v>
      </c>
      <c r="AF58" s="773">
        <f t="shared" si="2"/>
        <v>0</v>
      </c>
      <c r="AG58" s="773">
        <f t="shared" si="2"/>
        <v>0</v>
      </c>
      <c r="AH58" s="773">
        <f t="shared" si="2"/>
        <v>0</v>
      </c>
      <c r="AI58" s="773">
        <f t="shared" si="2"/>
        <v>0</v>
      </c>
      <c r="AJ58" s="774">
        <f t="shared" si="2"/>
        <v>0</v>
      </c>
      <c r="AK58" s="772">
        <f t="shared" si="2"/>
        <v>0</v>
      </c>
      <c r="AL58" s="773">
        <f t="shared" si="2"/>
        <v>0</v>
      </c>
      <c r="AM58" s="773">
        <f t="shared" si="2"/>
        <v>0</v>
      </c>
      <c r="AN58" s="773">
        <f t="shared" si="2"/>
        <v>0</v>
      </c>
      <c r="AO58" s="773">
        <f t="shared" si="2"/>
        <v>0</v>
      </c>
      <c r="AP58" s="773">
        <f t="shared" si="2"/>
        <v>0</v>
      </c>
      <c r="AQ58" s="774">
        <f t="shared" si="2"/>
        <v>0</v>
      </c>
      <c r="AR58" s="772">
        <f t="shared" si="2"/>
        <v>0</v>
      </c>
      <c r="AS58" s="773">
        <f t="shared" si="2"/>
        <v>0</v>
      </c>
      <c r="AT58" s="773">
        <f t="shared" si="2"/>
        <v>0</v>
      </c>
      <c r="AU58" s="773">
        <f t="shared" si="2"/>
        <v>0</v>
      </c>
      <c r="AV58" s="773">
        <f t="shared" si="2"/>
        <v>0</v>
      </c>
      <c r="AW58" s="773">
        <f t="shared" si="2"/>
        <v>0</v>
      </c>
      <c r="AX58" s="774">
        <f t="shared" si="2"/>
        <v>0</v>
      </c>
      <c r="AY58" s="2588">
        <f>SUM(AY37:BA53)</f>
        <v>0</v>
      </c>
      <c r="AZ58" s="2589"/>
      <c r="BA58" s="2589"/>
      <c r="BB58" s="2590">
        <f>SUM($BB$43:$BD$57)</f>
        <v>0</v>
      </c>
      <c r="BC58" s="2590"/>
      <c r="BD58" s="2590"/>
      <c r="BE58" s="2614" t="e">
        <f>SUM(BE43:BG57)</f>
        <v>#DIV/0!</v>
      </c>
      <c r="BF58" s="2614"/>
      <c r="BG58" s="2614"/>
      <c r="BH58" s="2615">
        <f>SUM(BH43:BJ57)</f>
        <v>0</v>
      </c>
      <c r="BI58" s="2616"/>
      <c r="BJ58" s="2616"/>
      <c r="BK58" s="2583"/>
      <c r="BL58" s="2583"/>
      <c r="BM58" s="2583"/>
      <c r="BN58" s="2584"/>
    </row>
    <row r="59" spans="2:67" ht="23.1" customHeight="1" thickBot="1">
      <c r="B59" s="2608"/>
      <c r="C59" s="1797" t="s">
        <v>926</v>
      </c>
      <c r="D59" s="2560"/>
      <c r="E59" s="2560"/>
      <c r="F59" s="2560"/>
      <c r="G59" s="2560"/>
      <c r="H59" s="2560"/>
      <c r="I59" s="2560"/>
      <c r="J59" s="2560"/>
      <c r="K59" s="2560"/>
      <c r="L59" s="2560"/>
      <c r="M59" s="2560"/>
      <c r="N59" s="2560"/>
      <c r="O59" s="2560"/>
      <c r="P59" s="2560"/>
      <c r="Q59" s="2560"/>
      <c r="R59" s="2560"/>
      <c r="S59" s="2560"/>
      <c r="T59" s="2560"/>
      <c r="U59" s="2560"/>
      <c r="V59" s="2561"/>
      <c r="W59" s="775">
        <f t="shared" ref="W59:AM59" si="3">SUM(W37:W54)</f>
        <v>0</v>
      </c>
      <c r="X59" s="776">
        <f t="shared" si="3"/>
        <v>0</v>
      </c>
      <c r="Y59" s="776">
        <f t="shared" si="3"/>
        <v>0</v>
      </c>
      <c r="Z59" s="776">
        <f t="shared" si="3"/>
        <v>0</v>
      </c>
      <c r="AA59" s="776">
        <f t="shared" si="3"/>
        <v>0</v>
      </c>
      <c r="AB59" s="776">
        <f t="shared" si="3"/>
        <v>0</v>
      </c>
      <c r="AC59" s="777">
        <f t="shared" si="3"/>
        <v>0</v>
      </c>
      <c r="AD59" s="775">
        <f t="shared" si="3"/>
        <v>0</v>
      </c>
      <c r="AE59" s="776">
        <f t="shared" si="3"/>
        <v>0</v>
      </c>
      <c r="AF59" s="776">
        <f t="shared" si="3"/>
        <v>0</v>
      </c>
      <c r="AG59" s="776">
        <f t="shared" si="3"/>
        <v>0</v>
      </c>
      <c r="AH59" s="776">
        <f t="shared" si="3"/>
        <v>0</v>
      </c>
      <c r="AI59" s="776">
        <f t="shared" si="3"/>
        <v>0</v>
      </c>
      <c r="AJ59" s="777">
        <f t="shared" si="3"/>
        <v>0</v>
      </c>
      <c r="AK59" s="775">
        <f t="shared" si="3"/>
        <v>0</v>
      </c>
      <c r="AL59" s="776">
        <f t="shared" si="3"/>
        <v>0</v>
      </c>
      <c r="AM59" s="776">
        <f t="shared" si="3"/>
        <v>0</v>
      </c>
      <c r="AN59" s="776">
        <f>SUM(AN37:AN55)</f>
        <v>0</v>
      </c>
      <c r="AO59" s="776">
        <f t="shared" ref="AO59:AX59" si="4">SUM(AO37:AO54)</f>
        <v>0</v>
      </c>
      <c r="AP59" s="776">
        <f t="shared" si="4"/>
        <v>0</v>
      </c>
      <c r="AQ59" s="777">
        <f t="shared" si="4"/>
        <v>0</v>
      </c>
      <c r="AR59" s="775">
        <f t="shared" si="4"/>
        <v>0</v>
      </c>
      <c r="AS59" s="776">
        <f t="shared" si="4"/>
        <v>0</v>
      </c>
      <c r="AT59" s="776">
        <f t="shared" si="4"/>
        <v>0</v>
      </c>
      <c r="AU59" s="776">
        <f t="shared" si="4"/>
        <v>0</v>
      </c>
      <c r="AV59" s="776">
        <f t="shared" si="4"/>
        <v>0</v>
      </c>
      <c r="AW59" s="776">
        <f t="shared" si="4"/>
        <v>0</v>
      </c>
      <c r="AX59" s="777">
        <f t="shared" si="4"/>
        <v>0</v>
      </c>
      <c r="AY59" s="2588">
        <f>SUM(AY38:BA54)</f>
        <v>0</v>
      </c>
      <c r="AZ59" s="2589"/>
      <c r="BA59" s="2589"/>
      <c r="BB59" s="2590">
        <f>SUM($BB$37:$BD$57)</f>
        <v>0</v>
      </c>
      <c r="BC59" s="2590"/>
      <c r="BD59" s="2590"/>
      <c r="BE59" s="2578"/>
      <c r="BF59" s="2579"/>
      <c r="BG59" s="2580"/>
      <c r="BH59" s="2581"/>
      <c r="BI59" s="2582"/>
      <c r="BJ59" s="2582"/>
      <c r="BK59" s="2583"/>
      <c r="BL59" s="2583"/>
      <c r="BM59" s="2583"/>
      <c r="BN59" s="2584"/>
    </row>
    <row r="60" spans="2:67" ht="24.75" customHeight="1" thickBot="1">
      <c r="B60" s="778" t="s">
        <v>927</v>
      </c>
      <c r="C60" s="779"/>
      <c r="D60" s="780"/>
      <c r="E60" s="771"/>
      <c r="F60" s="771"/>
      <c r="G60" s="771"/>
      <c r="H60" s="771"/>
      <c r="I60" s="771"/>
      <c r="J60" s="771"/>
      <c r="K60" s="771"/>
      <c r="L60" s="771"/>
      <c r="M60" s="771"/>
      <c r="N60" s="771"/>
      <c r="O60" s="771"/>
      <c r="P60" s="771"/>
      <c r="Q60" s="771"/>
      <c r="R60" s="771"/>
      <c r="S60" s="771"/>
      <c r="T60" s="771"/>
      <c r="U60" s="771"/>
      <c r="V60" s="771"/>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40"/>
      <c r="AY60" s="2585"/>
      <c r="AZ60" s="2586"/>
      <c r="BA60" s="2586"/>
      <c r="BB60" s="2586"/>
      <c r="BC60" s="2586"/>
      <c r="BD60" s="2586"/>
      <c r="BE60" s="2586"/>
      <c r="BF60" s="2586"/>
      <c r="BG60" s="2586"/>
      <c r="BH60" s="2586"/>
      <c r="BI60" s="2586"/>
      <c r="BJ60" s="2586"/>
      <c r="BK60" s="2586"/>
      <c r="BL60" s="2586"/>
      <c r="BM60" s="2586"/>
      <c r="BN60" s="2587"/>
    </row>
    <row r="61" spans="2:67" ht="24.75" customHeight="1">
      <c r="G61" s="1"/>
    </row>
    <row r="62" spans="2:67" ht="24.75" customHeight="1" thickBot="1">
      <c r="B62" s="639" t="s">
        <v>928</v>
      </c>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58"/>
      <c r="BB62" s="74"/>
      <c r="BC62" s="58"/>
      <c r="BD62" s="58"/>
      <c r="BE62" s="74"/>
      <c r="BF62" s="58"/>
      <c r="BG62" s="74"/>
      <c r="BH62" s="74"/>
      <c r="BI62" s="74"/>
      <c r="BJ62" s="74"/>
      <c r="BK62" s="74"/>
      <c r="BL62" s="74"/>
      <c r="BM62" s="74"/>
      <c r="BN62" s="74"/>
    </row>
    <row r="63" spans="2:67" ht="24.75" customHeight="1" thickBot="1">
      <c r="B63" s="2570"/>
      <c r="C63" s="738"/>
      <c r="D63" s="2571" t="s">
        <v>196</v>
      </c>
      <c r="E63" s="2571"/>
      <c r="F63" s="2571"/>
      <c r="G63" s="2571"/>
      <c r="H63" s="2571"/>
      <c r="I63" s="2592"/>
      <c r="J63" s="2595" t="s">
        <v>913</v>
      </c>
      <c r="K63" s="2596"/>
      <c r="L63" s="2596"/>
      <c r="M63" s="2596"/>
      <c r="N63" s="2596"/>
      <c r="O63" s="2597"/>
      <c r="P63" s="2601" t="s">
        <v>21</v>
      </c>
      <c r="Q63" s="2571"/>
      <c r="R63" s="2571"/>
      <c r="S63" s="2571"/>
      <c r="T63" s="2571"/>
      <c r="U63" s="2571"/>
      <c r="V63" s="2602"/>
      <c r="W63" s="2567" t="s">
        <v>198</v>
      </c>
      <c r="X63" s="2568"/>
      <c r="Y63" s="2568"/>
      <c r="Z63" s="2568"/>
      <c r="AA63" s="2568"/>
      <c r="AB63" s="2568"/>
      <c r="AC63" s="2569"/>
      <c r="AD63" s="2567" t="s">
        <v>199</v>
      </c>
      <c r="AE63" s="2568"/>
      <c r="AF63" s="2568"/>
      <c r="AG63" s="2568"/>
      <c r="AH63" s="2568"/>
      <c r="AI63" s="2568"/>
      <c r="AJ63" s="2569"/>
      <c r="AK63" s="2567" t="s">
        <v>200</v>
      </c>
      <c r="AL63" s="2568"/>
      <c r="AM63" s="2568"/>
      <c r="AN63" s="2568"/>
      <c r="AO63" s="2568"/>
      <c r="AP63" s="2568"/>
      <c r="AQ63" s="2569"/>
      <c r="AR63" s="2570" t="s">
        <v>201</v>
      </c>
      <c r="AS63" s="2571"/>
      <c r="AT63" s="2571"/>
      <c r="AU63" s="2571"/>
      <c r="AV63" s="2571"/>
      <c r="AW63" s="2571"/>
      <c r="AX63" s="2571"/>
      <c r="AY63" s="2572" t="s">
        <v>914</v>
      </c>
      <c r="AZ63" s="2573"/>
      <c r="BA63" s="2573"/>
      <c r="BB63" s="2573" t="s">
        <v>202</v>
      </c>
      <c r="BC63" s="2573"/>
      <c r="BD63" s="2573"/>
      <c r="BE63" s="2573" t="s">
        <v>916</v>
      </c>
      <c r="BF63" s="2573"/>
      <c r="BG63" s="2573"/>
      <c r="BH63" s="2573"/>
      <c r="BI63" s="2573"/>
      <c r="BJ63" s="2573"/>
      <c r="BK63" s="2568" t="s">
        <v>917</v>
      </c>
      <c r="BL63" s="2568"/>
      <c r="BM63" s="2568"/>
      <c r="BN63" s="2569"/>
    </row>
    <row r="64" spans="2:67" ht="24.75" customHeight="1" thickBot="1">
      <c r="B64" s="2591"/>
      <c r="C64" s="739"/>
      <c r="D64" s="2593"/>
      <c r="E64" s="2593"/>
      <c r="F64" s="2593"/>
      <c r="G64" s="2593"/>
      <c r="H64" s="2593"/>
      <c r="I64" s="2594"/>
      <c r="J64" s="2598"/>
      <c r="K64" s="2599"/>
      <c r="L64" s="2599"/>
      <c r="M64" s="2599"/>
      <c r="N64" s="2599"/>
      <c r="O64" s="2600"/>
      <c r="P64" s="2603"/>
      <c r="Q64" s="2593"/>
      <c r="R64" s="2593"/>
      <c r="S64" s="2593"/>
      <c r="T64" s="2593"/>
      <c r="U64" s="2593"/>
      <c r="V64" s="2604"/>
      <c r="W64" s="741" t="s">
        <v>743</v>
      </c>
      <c r="X64" s="742" t="s">
        <v>918</v>
      </c>
      <c r="Y64" s="742" t="s">
        <v>919</v>
      </c>
      <c r="Z64" s="742" t="s">
        <v>920</v>
      </c>
      <c r="AA64" s="742" t="s">
        <v>921</v>
      </c>
      <c r="AB64" s="742" t="s">
        <v>922</v>
      </c>
      <c r="AC64" s="743" t="s">
        <v>744</v>
      </c>
      <c r="AD64" s="741" t="s">
        <v>743</v>
      </c>
      <c r="AE64" s="742" t="s">
        <v>918</v>
      </c>
      <c r="AF64" s="742" t="s">
        <v>919</v>
      </c>
      <c r="AG64" s="742" t="s">
        <v>920</v>
      </c>
      <c r="AH64" s="742" t="s">
        <v>921</v>
      </c>
      <c r="AI64" s="742" t="s">
        <v>922</v>
      </c>
      <c r="AJ64" s="743" t="s">
        <v>744</v>
      </c>
      <c r="AK64" s="741" t="s">
        <v>743</v>
      </c>
      <c r="AL64" s="742" t="s">
        <v>918</v>
      </c>
      <c r="AM64" s="742" t="s">
        <v>919</v>
      </c>
      <c r="AN64" s="742" t="s">
        <v>920</v>
      </c>
      <c r="AO64" s="742" t="s">
        <v>921</v>
      </c>
      <c r="AP64" s="742" t="s">
        <v>922</v>
      </c>
      <c r="AQ64" s="743" t="s">
        <v>744</v>
      </c>
      <c r="AR64" s="744" t="s">
        <v>743</v>
      </c>
      <c r="AS64" s="745" t="s">
        <v>918</v>
      </c>
      <c r="AT64" s="745" t="s">
        <v>919</v>
      </c>
      <c r="AU64" s="745" t="s">
        <v>920</v>
      </c>
      <c r="AV64" s="745" t="s">
        <v>921</v>
      </c>
      <c r="AW64" s="745" t="s">
        <v>922</v>
      </c>
      <c r="AX64" s="781" t="s">
        <v>744</v>
      </c>
      <c r="AY64" s="2574"/>
      <c r="AZ64" s="2575"/>
      <c r="BA64" s="2575"/>
      <c r="BB64" s="2575"/>
      <c r="BC64" s="2575"/>
      <c r="BD64" s="2575"/>
      <c r="BE64" s="2575"/>
      <c r="BF64" s="2575"/>
      <c r="BG64" s="2575"/>
      <c r="BH64" s="2575"/>
      <c r="BI64" s="2575"/>
      <c r="BJ64" s="2575"/>
      <c r="BK64" s="2576"/>
      <c r="BL64" s="2576"/>
      <c r="BM64" s="2576"/>
      <c r="BN64" s="2577"/>
    </row>
    <row r="65" spans="2:66" ht="24.75" customHeight="1">
      <c r="B65" s="2554"/>
      <c r="C65" s="2555" t="s">
        <v>853</v>
      </c>
      <c r="D65" s="2556"/>
      <c r="E65" s="2557"/>
      <c r="F65" s="2557"/>
      <c r="G65" s="2557"/>
      <c r="H65" s="2557"/>
      <c r="I65" s="2557"/>
      <c r="J65" s="2557"/>
      <c r="K65" s="2557"/>
      <c r="L65" s="2557"/>
      <c r="M65" s="2557"/>
      <c r="N65" s="2557"/>
      <c r="O65" s="2557"/>
      <c r="P65" s="2558"/>
      <c r="Q65" s="2558"/>
      <c r="R65" s="2558"/>
      <c r="S65" s="2558"/>
      <c r="T65" s="2558"/>
      <c r="U65" s="2558"/>
      <c r="V65" s="2559"/>
      <c r="W65" s="761"/>
      <c r="X65" s="752"/>
      <c r="Y65" s="752"/>
      <c r="Z65" s="752"/>
      <c r="AA65" s="752"/>
      <c r="AB65" s="752"/>
      <c r="AC65" s="753"/>
      <c r="AD65" s="751"/>
      <c r="AE65" s="752"/>
      <c r="AF65" s="752"/>
      <c r="AG65" s="752"/>
      <c r="AH65" s="752"/>
      <c r="AI65" s="752"/>
      <c r="AJ65" s="753"/>
      <c r="AK65" s="751"/>
      <c r="AL65" s="752"/>
      <c r="AM65" s="752"/>
      <c r="AN65" s="752"/>
      <c r="AO65" s="752"/>
      <c r="AP65" s="752"/>
      <c r="AQ65" s="753"/>
      <c r="AR65" s="751"/>
      <c r="AS65" s="752"/>
      <c r="AT65" s="752"/>
      <c r="AU65" s="752"/>
      <c r="AV65" s="752"/>
      <c r="AW65" s="752"/>
      <c r="AX65" s="753"/>
      <c r="AY65" s="2548">
        <f t="shared" ref="AY65:AY72" si="5">SUM(W65:AX65)</f>
        <v>0</v>
      </c>
      <c r="AZ65" s="2549"/>
      <c r="BA65" s="2549"/>
      <c r="BB65" s="2543">
        <f>AY65/4</f>
        <v>0</v>
      </c>
      <c r="BC65" s="2543"/>
      <c r="BD65" s="2544"/>
      <c r="BE65" s="2545">
        <f>ROUNDDOWN(SUM($BB$65:$BD$72)/40,1)</f>
        <v>0</v>
      </c>
      <c r="BF65" s="2545"/>
      <c r="BG65" s="2545"/>
      <c r="BH65" s="2545"/>
      <c r="BI65" s="2545"/>
      <c r="BJ65" s="2545"/>
      <c r="BK65" s="2550"/>
      <c r="BL65" s="2550"/>
      <c r="BM65" s="2550"/>
      <c r="BN65" s="2551"/>
    </row>
    <row r="66" spans="2:66" ht="24.75" customHeight="1">
      <c r="B66" s="2554"/>
      <c r="C66" s="2554"/>
      <c r="D66" s="2538"/>
      <c r="E66" s="2539"/>
      <c r="F66" s="2539"/>
      <c r="G66" s="2539"/>
      <c r="H66" s="2539"/>
      <c r="I66" s="2539"/>
      <c r="J66" s="2539"/>
      <c r="K66" s="2539"/>
      <c r="L66" s="2539"/>
      <c r="M66" s="2539"/>
      <c r="N66" s="2539"/>
      <c r="O66" s="2539"/>
      <c r="P66" s="2552"/>
      <c r="Q66" s="2552"/>
      <c r="R66" s="2552"/>
      <c r="S66" s="2552"/>
      <c r="T66" s="2552"/>
      <c r="U66" s="2552"/>
      <c r="V66" s="2553"/>
      <c r="W66" s="763"/>
      <c r="X66" s="756"/>
      <c r="Y66" s="756"/>
      <c r="Z66" s="756"/>
      <c r="AA66" s="756"/>
      <c r="AB66" s="756"/>
      <c r="AC66" s="757"/>
      <c r="AD66" s="755"/>
      <c r="AE66" s="756"/>
      <c r="AF66" s="756"/>
      <c r="AG66" s="756"/>
      <c r="AH66" s="756"/>
      <c r="AI66" s="756"/>
      <c r="AJ66" s="757"/>
      <c r="AK66" s="755"/>
      <c r="AL66" s="756"/>
      <c r="AM66" s="756"/>
      <c r="AN66" s="756"/>
      <c r="AO66" s="756"/>
      <c r="AP66" s="756"/>
      <c r="AQ66" s="757"/>
      <c r="AR66" s="763"/>
      <c r="AS66" s="756"/>
      <c r="AT66" s="756"/>
      <c r="AU66" s="756"/>
      <c r="AV66" s="756"/>
      <c r="AW66" s="756"/>
      <c r="AX66" s="757"/>
      <c r="AY66" s="2514">
        <f t="shared" si="5"/>
        <v>0</v>
      </c>
      <c r="AZ66" s="2515"/>
      <c r="BA66" s="2515"/>
      <c r="BB66" s="2516">
        <f>AY66/4</f>
        <v>0</v>
      </c>
      <c r="BC66" s="2516"/>
      <c r="BD66" s="2517"/>
      <c r="BE66" s="2546"/>
      <c r="BF66" s="2546"/>
      <c r="BG66" s="2546"/>
      <c r="BH66" s="2546"/>
      <c r="BI66" s="2546"/>
      <c r="BJ66" s="2546"/>
      <c r="BK66" s="2530"/>
      <c r="BL66" s="2530"/>
      <c r="BM66" s="2530"/>
      <c r="BN66" s="2531"/>
    </row>
    <row r="67" spans="2:66" ht="24.75" customHeight="1">
      <c r="B67" s="2554"/>
      <c r="C67" s="2554"/>
      <c r="D67" s="2538"/>
      <c r="E67" s="2539"/>
      <c r="F67" s="2539"/>
      <c r="G67" s="2539"/>
      <c r="H67" s="2539"/>
      <c r="I67" s="2539"/>
      <c r="J67" s="2539"/>
      <c r="K67" s="2539"/>
      <c r="L67" s="2539"/>
      <c r="M67" s="2539"/>
      <c r="N67" s="2539"/>
      <c r="O67" s="2539"/>
      <c r="P67" s="2552"/>
      <c r="Q67" s="2552"/>
      <c r="R67" s="2552"/>
      <c r="S67" s="2552"/>
      <c r="T67" s="2552"/>
      <c r="U67" s="2552"/>
      <c r="V67" s="2553"/>
      <c r="W67" s="782"/>
      <c r="X67" s="769"/>
      <c r="Y67" s="769"/>
      <c r="Z67" s="769"/>
      <c r="AA67" s="769"/>
      <c r="AB67" s="769"/>
      <c r="AC67" s="770"/>
      <c r="AD67" s="768"/>
      <c r="AE67" s="769"/>
      <c r="AF67" s="769"/>
      <c r="AG67" s="769"/>
      <c r="AH67" s="769"/>
      <c r="AI67" s="769"/>
      <c r="AJ67" s="770"/>
      <c r="AK67" s="768"/>
      <c r="AL67" s="769"/>
      <c r="AM67" s="769"/>
      <c r="AN67" s="769"/>
      <c r="AO67" s="769"/>
      <c r="AP67" s="769"/>
      <c r="AQ67" s="770"/>
      <c r="AR67" s="768"/>
      <c r="AS67" s="769"/>
      <c r="AT67" s="769"/>
      <c r="AU67" s="769"/>
      <c r="AV67" s="769"/>
      <c r="AW67" s="769"/>
      <c r="AX67" s="770"/>
      <c r="AY67" s="2514">
        <f t="shared" si="5"/>
        <v>0</v>
      </c>
      <c r="AZ67" s="2515"/>
      <c r="BA67" s="2515"/>
      <c r="BB67" s="2516">
        <f t="shared" ref="BB67:BB72" si="6">AY67/4</f>
        <v>0</v>
      </c>
      <c r="BC67" s="2516"/>
      <c r="BD67" s="2517"/>
      <c r="BE67" s="2546"/>
      <c r="BF67" s="2546"/>
      <c r="BG67" s="2546"/>
      <c r="BH67" s="2546"/>
      <c r="BI67" s="2546"/>
      <c r="BJ67" s="2546"/>
      <c r="BK67" s="2530"/>
      <c r="BL67" s="2530"/>
      <c r="BM67" s="2530"/>
      <c r="BN67" s="2531"/>
    </row>
    <row r="68" spans="2:66" ht="24.75" customHeight="1">
      <c r="B68" s="2554"/>
      <c r="C68" s="2554"/>
      <c r="D68" s="2538"/>
      <c r="E68" s="2539"/>
      <c r="F68" s="2539"/>
      <c r="G68" s="2539"/>
      <c r="H68" s="2539"/>
      <c r="I68" s="2539"/>
      <c r="J68" s="2539"/>
      <c r="K68" s="2539"/>
      <c r="L68" s="2539"/>
      <c r="M68" s="2539"/>
      <c r="N68" s="2539"/>
      <c r="O68" s="2539"/>
      <c r="P68" s="2540"/>
      <c r="Q68" s="2541"/>
      <c r="R68" s="2541"/>
      <c r="S68" s="2541"/>
      <c r="T68" s="2541"/>
      <c r="U68" s="2541"/>
      <c r="V68" s="2542"/>
      <c r="W68" s="763"/>
      <c r="X68" s="756"/>
      <c r="Y68" s="756"/>
      <c r="Z68" s="769"/>
      <c r="AA68" s="769"/>
      <c r="AB68" s="756"/>
      <c r="AC68" s="757"/>
      <c r="AD68" s="755"/>
      <c r="AE68" s="756"/>
      <c r="AF68" s="756"/>
      <c r="AG68" s="769"/>
      <c r="AH68" s="769"/>
      <c r="AI68" s="756"/>
      <c r="AJ68" s="757"/>
      <c r="AK68" s="755"/>
      <c r="AL68" s="756"/>
      <c r="AM68" s="756"/>
      <c r="AN68" s="769"/>
      <c r="AO68" s="769"/>
      <c r="AP68" s="756"/>
      <c r="AQ68" s="757"/>
      <c r="AR68" s="763"/>
      <c r="AS68" s="756"/>
      <c r="AT68" s="756"/>
      <c r="AU68" s="769"/>
      <c r="AV68" s="756"/>
      <c r="AW68" s="756"/>
      <c r="AX68" s="757"/>
      <c r="AY68" s="2514">
        <f t="shared" si="5"/>
        <v>0</v>
      </c>
      <c r="AZ68" s="2515"/>
      <c r="BA68" s="2515"/>
      <c r="BB68" s="2516">
        <f t="shared" si="6"/>
        <v>0</v>
      </c>
      <c r="BC68" s="2516"/>
      <c r="BD68" s="2517"/>
      <c r="BE68" s="2546"/>
      <c r="BF68" s="2546"/>
      <c r="BG68" s="2546"/>
      <c r="BH68" s="2546"/>
      <c r="BI68" s="2546"/>
      <c r="BJ68" s="2546"/>
      <c r="BK68" s="2530"/>
      <c r="BL68" s="2530"/>
      <c r="BM68" s="2530"/>
      <c r="BN68" s="2531"/>
    </row>
    <row r="69" spans="2:66" ht="24.75" customHeight="1">
      <c r="B69" s="2554"/>
      <c r="C69" s="2554"/>
      <c r="D69" s="2538"/>
      <c r="E69" s="2539"/>
      <c r="F69" s="2539"/>
      <c r="G69" s="2539"/>
      <c r="H69" s="2539"/>
      <c r="I69" s="2539"/>
      <c r="J69" s="2539"/>
      <c r="K69" s="2539"/>
      <c r="L69" s="2539"/>
      <c r="M69" s="2539"/>
      <c r="N69" s="2539"/>
      <c r="O69" s="2539"/>
      <c r="P69" s="2552"/>
      <c r="Q69" s="2552"/>
      <c r="R69" s="2552"/>
      <c r="S69" s="2552"/>
      <c r="T69" s="2552"/>
      <c r="U69" s="2552"/>
      <c r="V69" s="2553"/>
      <c r="W69" s="782"/>
      <c r="X69" s="769"/>
      <c r="Y69" s="769"/>
      <c r="Z69" s="769"/>
      <c r="AA69" s="769"/>
      <c r="AB69" s="769"/>
      <c r="AC69" s="770"/>
      <c r="AD69" s="768"/>
      <c r="AE69" s="769"/>
      <c r="AF69" s="769"/>
      <c r="AG69" s="769"/>
      <c r="AH69" s="769"/>
      <c r="AI69" s="769"/>
      <c r="AJ69" s="770"/>
      <c r="AK69" s="768"/>
      <c r="AL69" s="769"/>
      <c r="AM69" s="769"/>
      <c r="AN69" s="769"/>
      <c r="AO69" s="769"/>
      <c r="AP69" s="769"/>
      <c r="AQ69" s="770"/>
      <c r="AR69" s="768"/>
      <c r="AS69" s="769"/>
      <c r="AT69" s="769"/>
      <c r="AU69" s="769"/>
      <c r="AV69" s="769"/>
      <c r="AW69" s="769"/>
      <c r="AX69" s="770"/>
      <c r="AY69" s="2514">
        <f t="shared" si="5"/>
        <v>0</v>
      </c>
      <c r="AZ69" s="2515"/>
      <c r="BA69" s="2515"/>
      <c r="BB69" s="2516">
        <f t="shared" si="6"/>
        <v>0</v>
      </c>
      <c r="BC69" s="2516"/>
      <c r="BD69" s="2517"/>
      <c r="BE69" s="2546"/>
      <c r="BF69" s="2546"/>
      <c r="BG69" s="2546"/>
      <c r="BH69" s="2546"/>
      <c r="BI69" s="2546"/>
      <c r="BJ69" s="2546"/>
      <c r="BK69" s="2530"/>
      <c r="BL69" s="2530"/>
      <c r="BM69" s="2530"/>
      <c r="BN69" s="2531"/>
    </row>
    <row r="70" spans="2:66" ht="24.75" customHeight="1">
      <c r="B70" s="2554"/>
      <c r="C70" s="2554"/>
      <c r="D70" s="2538"/>
      <c r="E70" s="2539"/>
      <c r="F70" s="2539"/>
      <c r="G70" s="2539"/>
      <c r="H70" s="2539"/>
      <c r="I70" s="2539"/>
      <c r="J70" s="2539"/>
      <c r="K70" s="2539"/>
      <c r="L70" s="2539"/>
      <c r="M70" s="2539"/>
      <c r="N70" s="2539"/>
      <c r="O70" s="2539"/>
      <c r="P70" s="2540"/>
      <c r="Q70" s="2541"/>
      <c r="R70" s="2541"/>
      <c r="S70" s="2541"/>
      <c r="T70" s="2541"/>
      <c r="U70" s="2541"/>
      <c r="V70" s="2542"/>
      <c r="W70" s="763"/>
      <c r="X70" s="756"/>
      <c r="Y70" s="756"/>
      <c r="Z70" s="756"/>
      <c r="AA70" s="756"/>
      <c r="AB70" s="756"/>
      <c r="AC70" s="783"/>
      <c r="AD70" s="755"/>
      <c r="AE70" s="756"/>
      <c r="AF70" s="756"/>
      <c r="AG70" s="756"/>
      <c r="AH70" s="756"/>
      <c r="AI70" s="756"/>
      <c r="AJ70" s="783"/>
      <c r="AK70" s="755"/>
      <c r="AL70" s="756"/>
      <c r="AM70" s="756"/>
      <c r="AN70" s="756"/>
      <c r="AO70" s="756"/>
      <c r="AP70" s="756"/>
      <c r="AQ70" s="783"/>
      <c r="AR70" s="755"/>
      <c r="AS70" s="756"/>
      <c r="AT70" s="756"/>
      <c r="AU70" s="756"/>
      <c r="AV70" s="756"/>
      <c r="AW70" s="756"/>
      <c r="AX70" s="783"/>
      <c r="AY70" s="2514">
        <f t="shared" si="5"/>
        <v>0</v>
      </c>
      <c r="AZ70" s="2515"/>
      <c r="BA70" s="2515"/>
      <c r="BB70" s="2516">
        <f t="shared" si="6"/>
        <v>0</v>
      </c>
      <c r="BC70" s="2516"/>
      <c r="BD70" s="2517"/>
      <c r="BE70" s="2546"/>
      <c r="BF70" s="2546"/>
      <c r="BG70" s="2546"/>
      <c r="BH70" s="2546"/>
      <c r="BI70" s="2546"/>
      <c r="BJ70" s="2546"/>
      <c r="BK70" s="2530"/>
      <c r="BL70" s="2530"/>
      <c r="BM70" s="2530"/>
      <c r="BN70" s="2531"/>
    </row>
    <row r="71" spans="2:66" ht="24.75" customHeight="1">
      <c r="B71" s="2554"/>
      <c r="C71" s="2554"/>
      <c r="D71" s="2538"/>
      <c r="E71" s="2539"/>
      <c r="F71" s="2539"/>
      <c r="G71" s="2539"/>
      <c r="H71" s="2539"/>
      <c r="I71" s="2539"/>
      <c r="J71" s="2539"/>
      <c r="K71" s="2539"/>
      <c r="L71" s="2539"/>
      <c r="M71" s="2539"/>
      <c r="N71" s="2539"/>
      <c r="O71" s="2539"/>
      <c r="P71" s="2540"/>
      <c r="Q71" s="2541"/>
      <c r="R71" s="2541"/>
      <c r="S71" s="2541"/>
      <c r="T71" s="2541"/>
      <c r="U71" s="2541"/>
      <c r="V71" s="2542"/>
      <c r="W71" s="763"/>
      <c r="X71" s="756"/>
      <c r="Y71" s="756"/>
      <c r="Z71" s="756"/>
      <c r="AA71" s="756"/>
      <c r="AB71" s="756"/>
      <c r="AC71" s="757"/>
      <c r="AD71" s="755"/>
      <c r="AE71" s="756"/>
      <c r="AF71" s="756"/>
      <c r="AG71" s="756"/>
      <c r="AH71" s="756"/>
      <c r="AI71" s="756"/>
      <c r="AJ71" s="757"/>
      <c r="AK71" s="755"/>
      <c r="AL71" s="756"/>
      <c r="AM71" s="756"/>
      <c r="AN71" s="756"/>
      <c r="AO71" s="756"/>
      <c r="AP71" s="756"/>
      <c r="AQ71" s="757"/>
      <c r="AR71" s="763"/>
      <c r="AS71" s="756"/>
      <c r="AT71" s="756"/>
      <c r="AU71" s="756"/>
      <c r="AV71" s="756"/>
      <c r="AW71" s="756"/>
      <c r="AX71" s="757"/>
      <c r="AY71" s="2514">
        <f t="shared" si="5"/>
        <v>0</v>
      </c>
      <c r="AZ71" s="2515"/>
      <c r="BA71" s="2515"/>
      <c r="BB71" s="2516">
        <f t="shared" si="6"/>
        <v>0</v>
      </c>
      <c r="BC71" s="2516"/>
      <c r="BD71" s="2517"/>
      <c r="BE71" s="2546"/>
      <c r="BF71" s="2546"/>
      <c r="BG71" s="2546"/>
      <c r="BH71" s="2546"/>
      <c r="BI71" s="2546"/>
      <c r="BJ71" s="2546"/>
      <c r="BK71" s="2530"/>
      <c r="BL71" s="2530"/>
      <c r="BM71" s="2530"/>
      <c r="BN71" s="2531"/>
    </row>
    <row r="72" spans="2:66" ht="24.75" customHeight="1" thickBot="1">
      <c r="B72" s="2554"/>
      <c r="C72" s="2554"/>
      <c r="D72" s="2562"/>
      <c r="E72" s="2563"/>
      <c r="F72" s="2563"/>
      <c r="G72" s="2563"/>
      <c r="H72" s="2563"/>
      <c r="I72" s="2563"/>
      <c r="J72" s="2563"/>
      <c r="K72" s="2563"/>
      <c r="L72" s="2563"/>
      <c r="M72" s="2563"/>
      <c r="N72" s="2563"/>
      <c r="O72" s="2563"/>
      <c r="P72" s="2564"/>
      <c r="Q72" s="2565"/>
      <c r="R72" s="2565"/>
      <c r="S72" s="2565"/>
      <c r="T72" s="2565"/>
      <c r="U72" s="2565"/>
      <c r="V72" s="2566"/>
      <c r="W72" s="767"/>
      <c r="X72" s="765"/>
      <c r="Y72" s="765"/>
      <c r="Z72" s="765"/>
      <c r="AA72" s="765"/>
      <c r="AB72" s="765"/>
      <c r="AC72" s="766"/>
      <c r="AD72" s="764"/>
      <c r="AE72" s="765"/>
      <c r="AF72" s="765"/>
      <c r="AG72" s="765"/>
      <c r="AH72" s="765"/>
      <c r="AI72" s="765"/>
      <c r="AJ72" s="766"/>
      <c r="AK72" s="764"/>
      <c r="AL72" s="765"/>
      <c r="AM72" s="765"/>
      <c r="AN72" s="765"/>
      <c r="AO72" s="765"/>
      <c r="AP72" s="765"/>
      <c r="AQ72" s="766"/>
      <c r="AR72" s="767"/>
      <c r="AS72" s="765"/>
      <c r="AT72" s="765"/>
      <c r="AU72" s="765"/>
      <c r="AV72" s="765"/>
      <c r="AW72" s="765"/>
      <c r="AX72" s="766"/>
      <c r="AY72" s="2534">
        <f t="shared" si="5"/>
        <v>0</v>
      </c>
      <c r="AZ72" s="2535"/>
      <c r="BA72" s="2535"/>
      <c r="BB72" s="2536">
        <f t="shared" si="6"/>
        <v>0</v>
      </c>
      <c r="BC72" s="2536"/>
      <c r="BD72" s="2537"/>
      <c r="BE72" s="2547"/>
      <c r="BF72" s="2547"/>
      <c r="BG72" s="2547"/>
      <c r="BH72" s="2547"/>
      <c r="BI72" s="2547"/>
      <c r="BJ72" s="2547"/>
      <c r="BK72" s="2532"/>
      <c r="BL72" s="2532"/>
      <c r="BM72" s="2532"/>
      <c r="BN72" s="2533"/>
    </row>
    <row r="73" spans="2:66" ht="21" customHeight="1" thickBot="1">
      <c r="B73" s="2554"/>
      <c r="C73" s="1797" t="s">
        <v>925</v>
      </c>
      <c r="D73" s="2560"/>
      <c r="E73" s="2560"/>
      <c r="F73" s="2560"/>
      <c r="G73" s="2560"/>
      <c r="H73" s="2560"/>
      <c r="I73" s="2560"/>
      <c r="J73" s="2560"/>
      <c r="K73" s="2560"/>
      <c r="L73" s="2560"/>
      <c r="M73" s="2560"/>
      <c r="N73" s="2560"/>
      <c r="O73" s="2560"/>
      <c r="P73" s="2560"/>
      <c r="Q73" s="2560"/>
      <c r="R73" s="2560"/>
      <c r="S73" s="2560"/>
      <c r="T73" s="2560"/>
      <c r="U73" s="2560"/>
      <c r="V73" s="2561"/>
      <c r="W73" s="772">
        <f t="shared" ref="W73:AX73" si="7">SUM(W65:W72)</f>
        <v>0</v>
      </c>
      <c r="X73" s="773">
        <f t="shared" si="7"/>
        <v>0</v>
      </c>
      <c r="Y73" s="773">
        <f t="shared" si="7"/>
        <v>0</v>
      </c>
      <c r="Z73" s="773">
        <f t="shared" si="7"/>
        <v>0</v>
      </c>
      <c r="AA73" s="773">
        <f t="shared" si="7"/>
        <v>0</v>
      </c>
      <c r="AB73" s="773">
        <f t="shared" si="7"/>
        <v>0</v>
      </c>
      <c r="AC73" s="774">
        <f t="shared" si="7"/>
        <v>0</v>
      </c>
      <c r="AD73" s="772">
        <f t="shared" si="7"/>
        <v>0</v>
      </c>
      <c r="AE73" s="773">
        <f t="shared" si="7"/>
        <v>0</v>
      </c>
      <c r="AF73" s="773">
        <f t="shared" si="7"/>
        <v>0</v>
      </c>
      <c r="AG73" s="773">
        <f t="shared" si="7"/>
        <v>0</v>
      </c>
      <c r="AH73" s="773">
        <f t="shared" si="7"/>
        <v>0</v>
      </c>
      <c r="AI73" s="773">
        <f t="shared" si="7"/>
        <v>0</v>
      </c>
      <c r="AJ73" s="774">
        <f t="shared" si="7"/>
        <v>0</v>
      </c>
      <c r="AK73" s="772">
        <f t="shared" si="7"/>
        <v>0</v>
      </c>
      <c r="AL73" s="773">
        <f t="shared" si="7"/>
        <v>0</v>
      </c>
      <c r="AM73" s="773">
        <f t="shared" si="7"/>
        <v>0</v>
      </c>
      <c r="AN73" s="773">
        <f t="shared" si="7"/>
        <v>0</v>
      </c>
      <c r="AO73" s="773">
        <f t="shared" si="7"/>
        <v>0</v>
      </c>
      <c r="AP73" s="773">
        <f t="shared" si="7"/>
        <v>0</v>
      </c>
      <c r="AQ73" s="774">
        <f t="shared" si="7"/>
        <v>0</v>
      </c>
      <c r="AR73" s="772">
        <f t="shared" si="7"/>
        <v>0</v>
      </c>
      <c r="AS73" s="773">
        <f t="shared" si="7"/>
        <v>0</v>
      </c>
      <c r="AT73" s="773">
        <f t="shared" si="7"/>
        <v>0</v>
      </c>
      <c r="AU73" s="773">
        <f t="shared" si="7"/>
        <v>0</v>
      </c>
      <c r="AV73" s="773">
        <f t="shared" si="7"/>
        <v>0</v>
      </c>
      <c r="AW73" s="773">
        <f t="shared" si="7"/>
        <v>0</v>
      </c>
      <c r="AX73" s="774">
        <f t="shared" si="7"/>
        <v>0</v>
      </c>
      <c r="AY73" s="2518">
        <f>SUM(AY65:BA72)</f>
        <v>0</v>
      </c>
      <c r="AZ73" s="2519"/>
      <c r="BA73" s="2519"/>
      <c r="BB73" s="2520">
        <f>SUM($BB$65:$BD$72)</f>
        <v>0</v>
      </c>
      <c r="BC73" s="2520"/>
      <c r="BD73" s="2521"/>
      <c r="BE73" s="2522">
        <f>SUM(BE65)</f>
        <v>0</v>
      </c>
      <c r="BF73" s="2523"/>
      <c r="BG73" s="2523"/>
      <c r="BH73" s="2523"/>
      <c r="BI73" s="2523"/>
      <c r="BJ73" s="2524"/>
      <c r="BK73" s="2525"/>
      <c r="BL73" s="2525"/>
      <c r="BM73" s="2525"/>
      <c r="BN73" s="2526"/>
    </row>
    <row r="74" spans="2:66" ht="21" customHeight="1" thickBot="1">
      <c r="B74" s="778" t="s">
        <v>927</v>
      </c>
      <c r="C74" s="779"/>
      <c r="D74" s="780"/>
      <c r="E74" s="771"/>
      <c r="F74" s="771"/>
      <c r="G74" s="771"/>
      <c r="H74" s="771"/>
      <c r="I74" s="771"/>
      <c r="J74" s="771"/>
      <c r="K74" s="771"/>
      <c r="L74" s="771"/>
      <c r="M74" s="771"/>
      <c r="N74" s="771"/>
      <c r="O74" s="771"/>
      <c r="P74" s="771"/>
      <c r="Q74" s="771"/>
      <c r="R74" s="771"/>
      <c r="S74" s="771"/>
      <c r="T74" s="771"/>
      <c r="U74" s="771"/>
      <c r="V74" s="771"/>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40"/>
      <c r="AY74" s="2527">
        <v>40</v>
      </c>
      <c r="AZ74" s="2528"/>
      <c r="BA74" s="2528"/>
      <c r="BB74" s="2528"/>
      <c r="BC74" s="2528"/>
      <c r="BD74" s="2528"/>
      <c r="BE74" s="2528"/>
      <c r="BF74" s="2528"/>
      <c r="BG74" s="2528"/>
      <c r="BH74" s="2528"/>
      <c r="BI74" s="2528"/>
      <c r="BJ74" s="2528"/>
      <c r="BK74" s="2528"/>
      <c r="BL74" s="2528"/>
      <c r="BM74" s="2528"/>
      <c r="BN74" s="2529"/>
    </row>
    <row r="75" spans="2:66" ht="21" customHeight="1">
      <c r="B75" s="1" t="s">
        <v>929</v>
      </c>
    </row>
    <row r="76" spans="2:66" ht="21" customHeight="1">
      <c r="B76" s="1" t="s">
        <v>930</v>
      </c>
      <c r="G76" s="1"/>
    </row>
    <row r="77" spans="2:66" ht="21" customHeight="1">
      <c r="G77" s="1"/>
    </row>
  </sheetData>
  <mergeCells count="447">
    <mergeCell ref="D4:J4"/>
    <mergeCell ref="AO2:AV2"/>
    <mergeCell ref="AW2:BR2"/>
    <mergeCell ref="AO3:AV3"/>
    <mergeCell ref="AW3:BJ3"/>
    <mergeCell ref="BK3:BN3"/>
    <mergeCell ref="BO3:BR3"/>
    <mergeCell ref="AW5:AZ5"/>
    <mergeCell ref="BA5:BD5"/>
    <mergeCell ref="BE5:BG5"/>
    <mergeCell ref="D5:F5"/>
    <mergeCell ref="G5:T5"/>
    <mergeCell ref="Z5:AF5"/>
    <mergeCell ref="AG5:AJ5"/>
    <mergeCell ref="AK5:AN5"/>
    <mergeCell ref="AO5:AR5"/>
    <mergeCell ref="AS5:AV5"/>
    <mergeCell ref="AO6:AR6"/>
    <mergeCell ref="AS6:AV6"/>
    <mergeCell ref="AW6:AZ6"/>
    <mergeCell ref="BA6:BD6"/>
    <mergeCell ref="BE6:BG6"/>
    <mergeCell ref="D6:F6"/>
    <mergeCell ref="G6:T6"/>
    <mergeCell ref="Z6:AF6"/>
    <mergeCell ref="AG6:AJ6"/>
    <mergeCell ref="AK6:AN6"/>
    <mergeCell ref="AO7:AR7"/>
    <mergeCell ref="AS7:AV7"/>
    <mergeCell ref="AW7:AZ7"/>
    <mergeCell ref="BA7:BD7"/>
    <mergeCell ref="BE7:BG7"/>
    <mergeCell ref="D7:F7"/>
    <mergeCell ref="G7:T7"/>
    <mergeCell ref="AA7:AF7"/>
    <mergeCell ref="AG7:AJ7"/>
    <mergeCell ref="AK7:AN7"/>
    <mergeCell ref="Z8:AF8"/>
    <mergeCell ref="AG8:AJ8"/>
    <mergeCell ref="AK8:AN8"/>
    <mergeCell ref="AO8:AR8"/>
    <mergeCell ref="AS8:AV8"/>
    <mergeCell ref="AW8:AZ8"/>
    <mergeCell ref="BA8:BD8"/>
    <mergeCell ref="BE8:BG8"/>
    <mergeCell ref="BW8:BX8"/>
    <mergeCell ref="BW10:BX10"/>
    <mergeCell ref="Z9:AF9"/>
    <mergeCell ref="AG9:AJ9"/>
    <mergeCell ref="AK9:AN9"/>
    <mergeCell ref="AO9:AR9"/>
    <mergeCell ref="AS9:AV9"/>
    <mergeCell ref="AW9:AZ9"/>
    <mergeCell ref="BA9:BD9"/>
    <mergeCell ref="BE9:BG9"/>
    <mergeCell ref="BW9:BX9"/>
    <mergeCell ref="BH13:BL13"/>
    <mergeCell ref="BM13:BP13"/>
    <mergeCell ref="BQ13:BS13"/>
    <mergeCell ref="BW12:BX12"/>
    <mergeCell ref="D13:E13"/>
    <mergeCell ref="F13:V13"/>
    <mergeCell ref="AE13:AH13"/>
    <mergeCell ref="AI13:AK13"/>
    <mergeCell ref="AQ13:AU13"/>
    <mergeCell ref="AV13:AY13"/>
    <mergeCell ref="D12:E12"/>
    <mergeCell ref="F12:V12"/>
    <mergeCell ref="AE12:AK12"/>
    <mergeCell ref="AL12:AN13"/>
    <mergeCell ref="AV12:BB12"/>
    <mergeCell ref="AZ13:BB13"/>
    <mergeCell ref="BC12:BE13"/>
    <mergeCell ref="BM12:BS12"/>
    <mergeCell ref="BC14:BE14"/>
    <mergeCell ref="BH14:BL14"/>
    <mergeCell ref="AZ14:BB14"/>
    <mergeCell ref="BM14:BP14"/>
    <mergeCell ref="BQ14:BS14"/>
    <mergeCell ref="D14:E14"/>
    <mergeCell ref="F14:V14"/>
    <mergeCell ref="Z14:AD14"/>
    <mergeCell ref="AE14:AH14"/>
    <mergeCell ref="AI14:AK14"/>
    <mergeCell ref="AL14:AN14"/>
    <mergeCell ref="AQ14:AU14"/>
    <mergeCell ref="AV14:AY14"/>
    <mergeCell ref="BM15:BP15"/>
    <mergeCell ref="AE15:AH15"/>
    <mergeCell ref="AI15:AK15"/>
    <mergeCell ref="AL15:AN15"/>
    <mergeCell ref="AQ15:AU15"/>
    <mergeCell ref="BQ15:BS15"/>
    <mergeCell ref="Z16:AD16"/>
    <mergeCell ref="AE16:AH16"/>
    <mergeCell ref="AI16:AK16"/>
    <mergeCell ref="AL16:AN16"/>
    <mergeCell ref="AQ16:AU16"/>
    <mergeCell ref="AV16:AY16"/>
    <mergeCell ref="AZ16:BB16"/>
    <mergeCell ref="BC16:BE16"/>
    <mergeCell ref="Z15:AD15"/>
    <mergeCell ref="AV15:AY15"/>
    <mergeCell ref="AZ15:BB15"/>
    <mergeCell ref="BC15:BE15"/>
    <mergeCell ref="BH15:BL15"/>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43:C50"/>
    <mergeCell ref="D43:I43"/>
    <mergeCell ref="J43:L43"/>
    <mergeCell ref="M43:O43"/>
    <mergeCell ref="P43:V43"/>
    <mergeCell ref="AY43:BA43"/>
    <mergeCell ref="BB43:BD43"/>
    <mergeCell ref="BK43:BN43"/>
    <mergeCell ref="D44:I44"/>
    <mergeCell ref="BK45:BN45"/>
    <mergeCell ref="BE43:BG50"/>
    <mergeCell ref="BH43:BJ50"/>
    <mergeCell ref="BB47:BD47"/>
    <mergeCell ref="BK47:BN47"/>
    <mergeCell ref="D46:I46"/>
    <mergeCell ref="J46:L46"/>
    <mergeCell ref="M46:O46"/>
    <mergeCell ref="P46:V46"/>
    <mergeCell ref="AY46:BA46"/>
    <mergeCell ref="D45:I45"/>
    <mergeCell ref="J45:L45"/>
    <mergeCell ref="M45:O45"/>
    <mergeCell ref="P45:V45"/>
    <mergeCell ref="M44:O44"/>
    <mergeCell ref="P44:V44"/>
    <mergeCell ref="AY44:BA44"/>
    <mergeCell ref="BB44:BD44"/>
    <mergeCell ref="BK44:BN44"/>
    <mergeCell ref="D47:I47"/>
    <mergeCell ref="J47:L47"/>
    <mergeCell ref="M47:O47"/>
    <mergeCell ref="P47:V47"/>
    <mergeCell ref="AY47:BA47"/>
    <mergeCell ref="AY45:BA45"/>
    <mergeCell ref="BB45:BD45"/>
    <mergeCell ref="J44:L44"/>
    <mergeCell ref="BK48:BN48"/>
    <mergeCell ref="BB46:BD46"/>
    <mergeCell ref="M48:O48"/>
    <mergeCell ref="P48:V48"/>
    <mergeCell ref="AY48:BA48"/>
    <mergeCell ref="BB48:BD48"/>
    <mergeCell ref="BK46:BN46"/>
    <mergeCell ref="BK49:BN49"/>
    <mergeCell ref="D48:I48"/>
    <mergeCell ref="J48:L48"/>
    <mergeCell ref="J50:L50"/>
    <mergeCell ref="M50:O50"/>
    <mergeCell ref="P50:V50"/>
    <mergeCell ref="AY50:BA50"/>
    <mergeCell ref="BB50:BD50"/>
    <mergeCell ref="D49:I49"/>
    <mergeCell ref="J49:L49"/>
    <mergeCell ref="M49:O49"/>
    <mergeCell ref="P49:V49"/>
    <mergeCell ref="AY49:BA49"/>
    <mergeCell ref="BB49:BD49"/>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D54:I54"/>
    <mergeCell ref="J54:L54"/>
    <mergeCell ref="M54:O54"/>
    <mergeCell ref="P54:V54"/>
    <mergeCell ref="AY54:BA54"/>
    <mergeCell ref="BB54:BD54"/>
    <mergeCell ref="BK54:BN54"/>
    <mergeCell ref="D53:I53"/>
    <mergeCell ref="J53:L53"/>
    <mergeCell ref="D50:I50"/>
    <mergeCell ref="AY58:BA58"/>
    <mergeCell ref="BB58:BD58"/>
    <mergeCell ref="P57:V57"/>
    <mergeCell ref="BE58:BG58"/>
    <mergeCell ref="BH58:BJ58"/>
    <mergeCell ref="BK58:BN58"/>
    <mergeCell ref="AY57:BA57"/>
    <mergeCell ref="BB57:BD57"/>
    <mergeCell ref="BK55:BN55"/>
    <mergeCell ref="BK57:BN57"/>
    <mergeCell ref="BK56:BN56"/>
    <mergeCell ref="BE51:BG57"/>
    <mergeCell ref="BH51:BJ57"/>
    <mergeCell ref="BK53:BN53"/>
    <mergeCell ref="BK51:BN51"/>
    <mergeCell ref="P53:V53"/>
    <mergeCell ref="AY53:BA53"/>
    <mergeCell ref="BB53:BD53"/>
    <mergeCell ref="P56:V56"/>
    <mergeCell ref="AY56:BA56"/>
    <mergeCell ref="BB56:BD56"/>
    <mergeCell ref="P55:V55"/>
    <mergeCell ref="AY55:BA55"/>
    <mergeCell ref="BB55:BD55"/>
    <mergeCell ref="B63:B64"/>
    <mergeCell ref="D63:I64"/>
    <mergeCell ref="J63:O64"/>
    <mergeCell ref="P63:V64"/>
    <mergeCell ref="W63:AC63"/>
    <mergeCell ref="AD63:AJ63"/>
    <mergeCell ref="D57:I57"/>
    <mergeCell ref="J57:L57"/>
    <mergeCell ref="M57:O57"/>
    <mergeCell ref="C59:V59"/>
    <mergeCell ref="C58:V58"/>
    <mergeCell ref="B37:B59"/>
    <mergeCell ref="D37:I37"/>
    <mergeCell ref="J37:L37"/>
    <mergeCell ref="M37:O37"/>
    <mergeCell ref="P37:V37"/>
    <mergeCell ref="M53:O53"/>
    <mergeCell ref="D56:I56"/>
    <mergeCell ref="J56:L56"/>
    <mergeCell ref="M56:O56"/>
    <mergeCell ref="D55:I55"/>
    <mergeCell ref="J55:L55"/>
    <mergeCell ref="M55:O55"/>
    <mergeCell ref="D52:I52"/>
    <mergeCell ref="AK63:AQ63"/>
    <mergeCell ref="AR63:AX63"/>
    <mergeCell ref="AY63:BA64"/>
    <mergeCell ref="BB63:BD64"/>
    <mergeCell ref="BE63:BJ64"/>
    <mergeCell ref="BK63:BN64"/>
    <mergeCell ref="BE59:BG59"/>
    <mergeCell ref="BH59:BJ59"/>
    <mergeCell ref="BK59:BN59"/>
    <mergeCell ref="AY60:BN60"/>
    <mergeCell ref="AY59:BA59"/>
    <mergeCell ref="BB59:BD59"/>
    <mergeCell ref="B65:B73"/>
    <mergeCell ref="C65:C72"/>
    <mergeCell ref="D65:I65"/>
    <mergeCell ref="J65:L65"/>
    <mergeCell ref="M65:O65"/>
    <mergeCell ref="P65:V65"/>
    <mergeCell ref="M67:O67"/>
    <mergeCell ref="P67:V67"/>
    <mergeCell ref="C73:V73"/>
    <mergeCell ref="J69:L69"/>
    <mergeCell ref="M69:O69"/>
    <mergeCell ref="P69:V69"/>
    <mergeCell ref="M71:O71"/>
    <mergeCell ref="P71:V71"/>
    <mergeCell ref="D72:I72"/>
    <mergeCell ref="J72:L72"/>
    <mergeCell ref="M72:O72"/>
    <mergeCell ref="P72:V72"/>
    <mergeCell ref="D71:I71"/>
    <mergeCell ref="J71:L71"/>
    <mergeCell ref="BB65:BD65"/>
    <mergeCell ref="BE65:BJ72"/>
    <mergeCell ref="BK67:BN67"/>
    <mergeCell ref="D68:I68"/>
    <mergeCell ref="J68:L68"/>
    <mergeCell ref="M68:O68"/>
    <mergeCell ref="P68:V68"/>
    <mergeCell ref="AY68:BA68"/>
    <mergeCell ref="AY65:BA65"/>
    <mergeCell ref="BK65:BN65"/>
    <mergeCell ref="D66:I66"/>
    <mergeCell ref="J66:L66"/>
    <mergeCell ref="M66:O66"/>
    <mergeCell ref="P66:V66"/>
    <mergeCell ref="AY66:BA66"/>
    <mergeCell ref="BB66:BD66"/>
    <mergeCell ref="BK66:BN66"/>
    <mergeCell ref="BB68:BD68"/>
    <mergeCell ref="BK68:BN68"/>
    <mergeCell ref="D67:I67"/>
    <mergeCell ref="J67:L67"/>
    <mergeCell ref="BB70:BD70"/>
    <mergeCell ref="BK70:BN70"/>
    <mergeCell ref="D69:I69"/>
    <mergeCell ref="AY67:BA67"/>
    <mergeCell ref="BB67:BD67"/>
    <mergeCell ref="BK69:BN69"/>
    <mergeCell ref="D70:I70"/>
    <mergeCell ref="J70:L70"/>
    <mergeCell ref="M70:O70"/>
    <mergeCell ref="P70:V70"/>
    <mergeCell ref="AY70:BA70"/>
    <mergeCell ref="AY69:BA69"/>
    <mergeCell ref="BB69:BD69"/>
    <mergeCell ref="AY71:BA71"/>
    <mergeCell ref="BB71:BD71"/>
    <mergeCell ref="AY73:BA73"/>
    <mergeCell ref="BB73:BD73"/>
    <mergeCell ref="BE73:BJ73"/>
    <mergeCell ref="BK73:BN73"/>
    <mergeCell ref="AY74:BN74"/>
    <mergeCell ref="BK71:BN71"/>
    <mergeCell ref="BK72:BN72"/>
    <mergeCell ref="AY72:BA72"/>
    <mergeCell ref="BB72:BD72"/>
  </mergeCells>
  <phoneticPr fontId="1"/>
  <conditionalFormatting sqref="C25:H26 I25:L29 Q25:X26 Y25:AB29 AC25:AF26 AG25:AG29 C27:D27 M27:M28 Q27:S28 T27 BV27:BV28 C28:H29 T28:X28 M29:X29 AC29:AF29 BV29:BX29 C30:AG30 C31:N31 AG31">
    <cfRule type="expression" dxfId="151" priority="26">
      <formula>COUNTA($D$7)&gt;=1</formula>
    </cfRule>
  </conditionalFormatting>
  <conditionalFormatting sqref="C24:AG24">
    <cfRule type="expression" dxfId="150" priority="32">
      <formula>COUNTA($D$7)&gt;=1</formula>
    </cfRule>
  </conditionalFormatting>
  <conditionalFormatting sqref="C32:AG33">
    <cfRule type="expression" dxfId="149" priority="28">
      <formula>COUNTA($D$7)&gt;=1</formula>
    </cfRule>
  </conditionalFormatting>
  <conditionalFormatting sqref="D5:D7 E16:E17">
    <cfRule type="expression" dxfId="148" priority="41">
      <formula>IF($E$9:$F$9="〇",TRUE,FALSE)</formula>
    </cfRule>
  </conditionalFormatting>
  <conditionalFormatting sqref="D5:D7">
    <cfRule type="expression" dxfId="147" priority="40">
      <formula>IF($E$10:$F$11="〇",TRUE,FALSE)</formula>
    </cfRule>
  </conditionalFormatting>
  <conditionalFormatting sqref="D10">
    <cfRule type="expression" dxfId="146" priority="39">
      <formula>IF($E$9:$F$9="〇",TRUE,FALSE)</formula>
    </cfRule>
  </conditionalFormatting>
  <conditionalFormatting sqref="D12:E12 D13:D14">
    <cfRule type="expression" dxfId="145" priority="37">
      <formula>IF($E$9:$F$9="〇",TRUE,FALSE)</formula>
    </cfRule>
    <cfRule type="expression" dxfId="144" priority="38">
      <formula>IF($E$10:$F$11="〇",TRUE,FALSE)</formula>
    </cfRule>
  </conditionalFormatting>
  <conditionalFormatting sqref="N31:P31">
    <cfRule type="expression" dxfId="143" priority="51" stopIfTrue="1">
      <formula>NOT(ISERROR(SEARCH("不可",N31)))</formula>
    </cfRule>
  </conditionalFormatting>
  <conditionalFormatting sqref="Q31:AD31">
    <cfRule type="expression" dxfId="142" priority="25">
      <formula>COUNTA($D$7)&gt;=1</formula>
    </cfRule>
  </conditionalFormatting>
  <conditionalFormatting sqref="AD31:AF31">
    <cfRule type="expression" dxfId="141" priority="53" stopIfTrue="1">
      <formula>NOT(ISERROR(SEARCH("不可",AD31)))</formula>
    </cfRule>
  </conditionalFormatting>
  <conditionalFormatting sqref="AE15">
    <cfRule type="expression" dxfId="140" priority="36">
      <formula>COUNTA($D$5,$D$6)&gt;=1</formula>
    </cfRule>
  </conditionalFormatting>
  <conditionalFormatting sqref="AE14:AN14">
    <cfRule type="expression" dxfId="139" priority="31">
      <formula>COUNTA($D$7)&gt;=1</formula>
    </cfRule>
  </conditionalFormatting>
  <conditionalFormatting sqref="AE16:AN16">
    <cfRule type="expression" dxfId="138" priority="35">
      <formula>COUNTA($D$6)&gt;=1</formula>
    </cfRule>
  </conditionalFormatting>
  <conditionalFormatting sqref="AI15:AN15">
    <cfRule type="expression" dxfId="137" priority="42">
      <formula>COUNTA($D$5,$D$6)&gt;=1</formula>
    </cfRule>
  </conditionalFormatting>
  <conditionalFormatting sqref="AI24:BM24 AI25:AR29 AW25:BH29 BM25:BM29 AI30:BM30 AI31:AT31">
    <cfRule type="expression" dxfId="136" priority="24">
      <formula>COUNTA($D$5:$D$6)&gt;=1</formula>
    </cfRule>
  </conditionalFormatting>
  <conditionalFormatting sqref="BM31">
    <cfRule type="expression" dxfId="135" priority="29">
      <formula>COUNTA($D$5:$D$6)&gt;=1</formula>
    </cfRule>
  </conditionalFormatting>
  <conditionalFormatting sqref="AI32:BM32">
    <cfRule type="expression" dxfId="134" priority="27">
      <formula>COUNTA($D$5:$D$6)&gt;=1</formula>
    </cfRule>
  </conditionalFormatting>
  <conditionalFormatting sqref="AT31:AV31">
    <cfRule type="expression" dxfId="133" priority="61" stopIfTrue="1">
      <formula>NOT(ISERROR(SEARCH("不可",AT31)))</formula>
    </cfRule>
  </conditionalFormatting>
  <conditionalFormatting sqref="AV14:BE14">
    <cfRule type="expression" dxfId="132" priority="17">
      <formula>COUNTA($D$7)&gt;=1</formula>
    </cfRule>
  </conditionalFormatting>
  <conditionalFormatting sqref="AV15:BE15">
    <cfRule type="expression" dxfId="131" priority="18">
      <formula>COUNTA($D$5,$D$6)&gt;=1</formula>
    </cfRule>
  </conditionalFormatting>
  <conditionalFormatting sqref="AV16:BE16">
    <cfRule type="expression" dxfId="130" priority="19">
      <formula>COUNTA($D$6)&gt;=1</formula>
    </cfRule>
  </conditionalFormatting>
  <conditionalFormatting sqref="AW31:BJ31">
    <cfRule type="expression" dxfId="129" priority="23">
      <formula>COUNTA($D$5:$D$6)&gt;=1</formula>
    </cfRule>
  </conditionalFormatting>
  <conditionalFormatting sqref="BJ31:BL31">
    <cfRule type="expression" dxfId="128" priority="66" stopIfTrue="1">
      <formula>NOT(ISERROR(SEARCH("不可",BJ31)))</formula>
    </cfRule>
  </conditionalFormatting>
  <conditionalFormatting sqref="BM14:BS14">
    <cfRule type="expression" dxfId="127" priority="30">
      <formula>COUNTA($D$7)&gt;=1</formula>
    </cfRule>
  </conditionalFormatting>
  <conditionalFormatting sqref="BV25:BX26">
    <cfRule type="expression" dxfId="126" priority="8">
      <formula>COUNTA($D$7)&gt;=1</formula>
    </cfRule>
  </conditionalFormatting>
  <conditionalFormatting sqref="M25:P26">
    <cfRule type="expression" dxfId="125" priority="7">
      <formula>COUNTA($D$7)&gt;=1</formula>
    </cfRule>
  </conditionalFormatting>
  <conditionalFormatting sqref="AC27:AC28">
    <cfRule type="expression" dxfId="124" priority="5">
      <formula>COUNTA($D$7)&gt;=1</formula>
    </cfRule>
  </conditionalFormatting>
  <conditionalFormatting sqref="AS25:AV29">
    <cfRule type="expression" dxfId="123" priority="3">
      <formula>COUNTA($D$5:$D$6)&gt;=1</formula>
    </cfRule>
  </conditionalFormatting>
  <conditionalFormatting sqref="BI25:BL29">
    <cfRule type="expression" dxfId="122" priority="1">
      <formula>COUNTA($D$5:$D$6)&gt;=1</formula>
    </cfRule>
  </conditionalFormatting>
  <dataValidations count="2">
    <dataValidation type="list" allowBlank="1" showInputMessage="1" showErrorMessage="1" sqref="D5:D7 D12:D14 E12" xr:uid="{00000000-0002-0000-2200-000000000000}">
      <formula1>$W$1:$W$2</formula1>
    </dataValidation>
    <dataValidation type="list" allowBlank="1" showInputMessage="1" showErrorMessage="1" sqref="D10 E16:E17" xr:uid="{00000000-0002-0000-2200-000001000000}">
      <formula1>$X$1:$X$2</formula1>
    </dataValidation>
  </dataValidations>
  <pageMargins left="0.7" right="0.7" top="0.75" bottom="0.75" header="0.3" footer="0.3"/>
  <pageSetup paperSize="9" scale="39" fitToHeight="0" orientation="landscape" r:id="rId1"/>
  <rowBreaks count="1" manualBreakCount="1">
    <brk id="60" max="7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BX77"/>
  <sheetViews>
    <sheetView view="pageBreakPreview" zoomScale="60" zoomScaleNormal="60" workbookViewId="0"/>
  </sheetViews>
  <sheetFormatPr defaultRowHeight="14.25"/>
  <cols>
    <col min="1" max="3" width="4.625" style="1" customWidth="1"/>
    <col min="4" max="7" width="4.625" style="2" customWidth="1"/>
    <col min="8" max="72" width="4.625" style="1" customWidth="1"/>
    <col min="73" max="76" width="3.375" style="1" customWidth="1"/>
    <col min="77" max="16384" width="9" style="1"/>
  </cols>
  <sheetData>
    <row r="1" spans="2:76" ht="21" customHeight="1">
      <c r="B1" s="2"/>
      <c r="C1" s="2"/>
      <c r="G1" s="1"/>
      <c r="W1" s="1" t="s">
        <v>859</v>
      </c>
      <c r="AK1" s="623"/>
      <c r="AO1" s="624"/>
      <c r="AZ1" s="624"/>
      <c r="BA1" s="624"/>
      <c r="BB1" s="624"/>
      <c r="BC1" s="624"/>
      <c r="BD1" s="624"/>
      <c r="BE1" s="624"/>
      <c r="BF1" s="624"/>
      <c r="BG1" s="624"/>
      <c r="BH1" s="624"/>
      <c r="BI1" s="624"/>
      <c r="BJ1" s="624"/>
      <c r="BK1" s="624"/>
      <c r="BL1" s="624"/>
      <c r="BM1" s="624"/>
      <c r="BN1" s="624"/>
      <c r="BO1" s="624"/>
      <c r="BP1" s="624"/>
      <c r="BQ1" s="624"/>
      <c r="BR1" s="624"/>
      <c r="BS1" s="623"/>
      <c r="BT1" s="623"/>
      <c r="BU1" s="623"/>
      <c r="BV1" s="623"/>
      <c r="BW1" s="623"/>
      <c r="BX1" s="623"/>
    </row>
    <row r="2" spans="2:76" ht="21" customHeight="1">
      <c r="B2" s="2"/>
      <c r="C2" s="2"/>
      <c r="G2" s="1"/>
      <c r="Y2" s="1">
        <v>-1</v>
      </c>
      <c r="AO2" s="2792" t="s">
        <v>860</v>
      </c>
      <c r="AP2" s="2792"/>
      <c r="AQ2" s="2792"/>
      <c r="AR2" s="2792"/>
      <c r="AS2" s="2792"/>
      <c r="AT2" s="2792"/>
      <c r="AU2" s="2792"/>
      <c r="AV2" s="2792"/>
      <c r="AW2" s="2793"/>
      <c r="AX2" s="2794"/>
      <c r="AY2" s="2794"/>
      <c r="AZ2" s="2794"/>
      <c r="BA2" s="2794"/>
      <c r="BB2" s="2794"/>
      <c r="BC2" s="2794"/>
      <c r="BD2" s="2794"/>
      <c r="BE2" s="2794"/>
      <c r="BF2" s="2794"/>
      <c r="BG2" s="2794"/>
      <c r="BH2" s="2794"/>
      <c r="BI2" s="2794"/>
      <c r="BJ2" s="2794"/>
      <c r="BK2" s="2794"/>
      <c r="BL2" s="2794"/>
      <c r="BM2" s="2794"/>
      <c r="BN2" s="2794"/>
      <c r="BO2" s="2794"/>
      <c r="BP2" s="2794"/>
      <c r="BQ2" s="2794"/>
      <c r="BR2" s="2795"/>
      <c r="BS2" s="625"/>
      <c r="BT2" s="625"/>
      <c r="BU2" s="625"/>
      <c r="BV2" s="625"/>
      <c r="BW2" s="625"/>
      <c r="BX2" s="625"/>
    </row>
    <row r="3" spans="2:76" ht="21" customHeight="1">
      <c r="B3" s="2"/>
      <c r="C3" s="2"/>
      <c r="G3" s="1"/>
      <c r="AO3" s="2792" t="s">
        <v>861</v>
      </c>
      <c r="AP3" s="2792"/>
      <c r="AQ3" s="2792"/>
      <c r="AR3" s="2792"/>
      <c r="AS3" s="2792"/>
      <c r="AT3" s="2792"/>
      <c r="AU3" s="2792"/>
      <c r="AV3" s="2792"/>
      <c r="AW3" s="2796"/>
      <c r="AX3" s="2796"/>
      <c r="AY3" s="2796"/>
      <c r="AZ3" s="2796"/>
      <c r="BA3" s="2796"/>
      <c r="BB3" s="2796"/>
      <c r="BC3" s="2796"/>
      <c r="BD3" s="2796"/>
      <c r="BE3" s="2796"/>
      <c r="BF3" s="2796"/>
      <c r="BG3" s="2796"/>
      <c r="BH3" s="2796"/>
      <c r="BI3" s="2796"/>
      <c r="BJ3" s="2796"/>
      <c r="BK3" s="2797" t="s">
        <v>862</v>
      </c>
      <c r="BL3" s="2798"/>
      <c r="BM3" s="2798"/>
      <c r="BN3" s="2799"/>
      <c r="BO3" s="2800">
        <v>15</v>
      </c>
      <c r="BP3" s="2801"/>
      <c r="BQ3" s="2801"/>
      <c r="BR3" s="2802"/>
      <c r="BS3" s="625"/>
      <c r="BT3" s="625"/>
      <c r="BU3" s="625"/>
      <c r="BV3" s="625"/>
      <c r="BW3" s="625"/>
      <c r="BX3" s="625"/>
    </row>
    <row r="4" spans="2:76" ht="21" customHeight="1">
      <c r="B4" s="2"/>
      <c r="C4" s="626"/>
      <c r="D4" s="2791" t="s">
        <v>863</v>
      </c>
      <c r="E4" s="2791"/>
      <c r="F4" s="2791"/>
      <c r="G4" s="2791"/>
      <c r="H4" s="2791"/>
      <c r="I4" s="2791"/>
      <c r="J4" s="2791"/>
      <c r="K4" s="627"/>
      <c r="L4" s="627"/>
      <c r="M4" s="628"/>
      <c r="N4" s="628"/>
      <c r="O4" s="628"/>
      <c r="P4" s="628"/>
      <c r="Q4" s="628"/>
      <c r="R4" s="628"/>
      <c r="S4" s="628"/>
      <c r="T4" s="628"/>
      <c r="U4" s="629"/>
      <c r="V4" s="630"/>
      <c r="W4" s="631"/>
      <c r="X4" s="140"/>
      <c r="Y4" s="140"/>
      <c r="Z4" s="632" t="s">
        <v>864</v>
      </c>
      <c r="AA4" s="633"/>
    </row>
    <row r="5" spans="2:76" ht="27.75" customHeight="1">
      <c r="B5" s="2"/>
      <c r="C5" s="626"/>
      <c r="D5" s="2789" t="s">
        <v>931</v>
      </c>
      <c r="E5" s="2789"/>
      <c r="F5" s="2789"/>
      <c r="G5" s="1795" t="s">
        <v>865</v>
      </c>
      <c r="H5" s="1795"/>
      <c r="I5" s="1795"/>
      <c r="J5" s="1795"/>
      <c r="K5" s="1795"/>
      <c r="L5" s="1795"/>
      <c r="M5" s="1795"/>
      <c r="N5" s="1795"/>
      <c r="O5" s="1795"/>
      <c r="P5" s="1795"/>
      <c r="Q5" s="1795"/>
      <c r="R5" s="1795"/>
      <c r="S5" s="1795"/>
      <c r="T5" s="1796"/>
      <c r="U5" s="629"/>
      <c r="V5" s="629"/>
      <c r="W5" s="631"/>
      <c r="X5" s="140"/>
      <c r="Y5" s="140"/>
      <c r="Z5" s="1794"/>
      <c r="AA5" s="1795"/>
      <c r="AB5" s="1795"/>
      <c r="AC5" s="1795"/>
      <c r="AD5" s="1795"/>
      <c r="AE5" s="1795"/>
      <c r="AF5" s="1796"/>
      <c r="AG5" s="2647" t="s">
        <v>866</v>
      </c>
      <c r="AH5" s="2648"/>
      <c r="AI5" s="2648"/>
      <c r="AJ5" s="2758"/>
      <c r="AK5" s="1794" t="s">
        <v>867</v>
      </c>
      <c r="AL5" s="1795"/>
      <c r="AM5" s="1795"/>
      <c r="AN5" s="1796"/>
      <c r="AO5" s="1794" t="s">
        <v>868</v>
      </c>
      <c r="AP5" s="1795"/>
      <c r="AQ5" s="1795"/>
      <c r="AR5" s="1796"/>
      <c r="AS5" s="1794" t="s">
        <v>869</v>
      </c>
      <c r="AT5" s="1795"/>
      <c r="AU5" s="1795"/>
      <c r="AV5" s="1796"/>
      <c r="AW5" s="1794" t="s">
        <v>53</v>
      </c>
      <c r="AX5" s="1795"/>
      <c r="AY5" s="1795"/>
      <c r="AZ5" s="1796"/>
      <c r="BA5" s="1794" t="s">
        <v>52</v>
      </c>
      <c r="BB5" s="1795"/>
      <c r="BC5" s="1795"/>
      <c r="BD5" s="1796"/>
      <c r="BE5" s="1794" t="s">
        <v>258</v>
      </c>
      <c r="BF5" s="1795"/>
      <c r="BG5" s="1796"/>
      <c r="BK5" s="634"/>
      <c r="BL5" s="634"/>
      <c r="BM5" s="634"/>
      <c r="BN5" s="634"/>
      <c r="BO5" s="635"/>
      <c r="BP5" s="636"/>
      <c r="BQ5" s="637"/>
      <c r="BR5" s="637"/>
      <c r="BS5" s="637"/>
    </row>
    <row r="6" spans="2:76" ht="21" customHeight="1">
      <c r="B6" s="2"/>
      <c r="C6" s="626"/>
      <c r="D6" s="2789"/>
      <c r="E6" s="2789"/>
      <c r="F6" s="2789"/>
      <c r="G6" s="1795" t="s">
        <v>870</v>
      </c>
      <c r="H6" s="1795"/>
      <c r="I6" s="1795"/>
      <c r="J6" s="1795"/>
      <c r="K6" s="1795"/>
      <c r="L6" s="1795"/>
      <c r="M6" s="1795"/>
      <c r="N6" s="1795"/>
      <c r="O6" s="1795"/>
      <c r="P6" s="1795"/>
      <c r="Q6" s="1795"/>
      <c r="R6" s="1795"/>
      <c r="S6" s="1795"/>
      <c r="T6" s="1796"/>
      <c r="U6" s="629"/>
      <c r="V6" s="629"/>
      <c r="W6" s="631"/>
      <c r="X6" s="140"/>
      <c r="Y6" s="140"/>
      <c r="Z6" s="2650" t="s">
        <v>871</v>
      </c>
      <c r="AA6" s="2651"/>
      <c r="AB6" s="2651"/>
      <c r="AC6" s="2651"/>
      <c r="AD6" s="2651"/>
      <c r="AE6" s="2651"/>
      <c r="AF6" s="2790"/>
      <c r="AG6" s="2782"/>
      <c r="AH6" s="2783"/>
      <c r="AI6" s="2783"/>
      <c r="AJ6" s="2784"/>
      <c r="AK6" s="2782"/>
      <c r="AL6" s="2783"/>
      <c r="AM6" s="2783"/>
      <c r="AN6" s="2784"/>
      <c r="AO6" s="2782"/>
      <c r="AP6" s="2783"/>
      <c r="AQ6" s="2783"/>
      <c r="AR6" s="2784"/>
      <c r="AS6" s="2782">
        <v>6</v>
      </c>
      <c r="AT6" s="2783"/>
      <c r="AU6" s="2783"/>
      <c r="AV6" s="2784"/>
      <c r="AW6" s="2782">
        <v>4</v>
      </c>
      <c r="AX6" s="2783"/>
      <c r="AY6" s="2783"/>
      <c r="AZ6" s="2784"/>
      <c r="BA6" s="2782">
        <v>5</v>
      </c>
      <c r="BB6" s="2783"/>
      <c r="BC6" s="2783"/>
      <c r="BD6" s="2784"/>
      <c r="BE6" s="2779">
        <f>SUM(AG6:BD6)</f>
        <v>15</v>
      </c>
      <c r="BF6" s="2780"/>
      <c r="BG6" s="2781"/>
      <c r="BL6" s="638"/>
      <c r="BM6" s="638"/>
      <c r="BN6" s="638"/>
      <c r="BW6" s="639"/>
    </row>
    <row r="7" spans="2:76" ht="21" customHeight="1">
      <c r="B7" s="2"/>
      <c r="C7" s="626"/>
      <c r="D7" s="2789"/>
      <c r="E7" s="2789"/>
      <c r="F7" s="2789"/>
      <c r="G7" s="1795" t="s">
        <v>872</v>
      </c>
      <c r="H7" s="1795"/>
      <c r="I7" s="1795"/>
      <c r="J7" s="1795"/>
      <c r="K7" s="1795"/>
      <c r="L7" s="1795"/>
      <c r="M7" s="1795"/>
      <c r="N7" s="1795"/>
      <c r="O7" s="1795"/>
      <c r="P7" s="1795"/>
      <c r="Q7" s="1795"/>
      <c r="R7" s="1795"/>
      <c r="S7" s="1795"/>
      <c r="T7" s="1796"/>
      <c r="U7" s="640"/>
      <c r="V7" s="629"/>
      <c r="W7" s="631"/>
      <c r="X7" s="140"/>
      <c r="Y7" s="140"/>
      <c r="Z7" s="641" t="s">
        <v>523</v>
      </c>
      <c r="AA7" s="2647" t="s">
        <v>873</v>
      </c>
      <c r="AB7" s="2648"/>
      <c r="AC7" s="2648"/>
      <c r="AD7" s="2648"/>
      <c r="AE7" s="2648"/>
      <c r="AF7" s="2758"/>
      <c r="AG7" s="2786"/>
      <c r="AH7" s="2787"/>
      <c r="AI7" s="2787"/>
      <c r="AJ7" s="2788"/>
      <c r="AK7" s="2786"/>
      <c r="AL7" s="2787"/>
      <c r="AM7" s="2787"/>
      <c r="AN7" s="2788"/>
      <c r="AO7" s="2786"/>
      <c r="AP7" s="2787"/>
      <c r="AQ7" s="2787"/>
      <c r="AR7" s="2788"/>
      <c r="AS7" s="2782"/>
      <c r="AT7" s="2783"/>
      <c r="AU7" s="2783"/>
      <c r="AV7" s="2784"/>
      <c r="AW7" s="2782"/>
      <c r="AX7" s="2783"/>
      <c r="AY7" s="2783"/>
      <c r="AZ7" s="2784"/>
      <c r="BA7" s="2782"/>
      <c r="BB7" s="2783"/>
      <c r="BC7" s="2783"/>
      <c r="BD7" s="2784"/>
      <c r="BE7" s="2779">
        <f>SUM(AG7:BD7)</f>
        <v>0</v>
      </c>
      <c r="BF7" s="2780"/>
      <c r="BG7" s="2781"/>
    </row>
    <row r="8" spans="2:76" ht="21" customHeight="1">
      <c r="B8" s="140"/>
      <c r="C8" s="642"/>
      <c r="D8" s="628"/>
      <c r="E8" s="628"/>
      <c r="F8" s="628"/>
      <c r="G8" s="628"/>
      <c r="H8" s="628"/>
      <c r="I8" s="628"/>
      <c r="J8" s="628"/>
      <c r="K8" s="628"/>
      <c r="L8" s="643" t="str">
        <f>IF(COUNTIF(D5:F7,"○")&gt;1,"いずれか１つを選択してください。","")</f>
        <v/>
      </c>
      <c r="M8" s="628"/>
      <c r="N8" s="628"/>
      <c r="O8" s="628"/>
      <c r="P8" s="628"/>
      <c r="Q8" s="628"/>
      <c r="R8" s="628"/>
      <c r="S8" s="628"/>
      <c r="T8" s="628"/>
      <c r="U8" s="644"/>
      <c r="V8" s="644"/>
      <c r="W8" s="631"/>
      <c r="X8" s="140"/>
      <c r="Y8" s="140"/>
      <c r="Z8" s="2647" t="s">
        <v>874</v>
      </c>
      <c r="AA8" s="2648"/>
      <c r="AB8" s="2648"/>
      <c r="AC8" s="2648"/>
      <c r="AD8" s="2648"/>
      <c r="AE8" s="2648"/>
      <c r="AF8" s="2758"/>
      <c r="AG8" s="2782"/>
      <c r="AH8" s="2783"/>
      <c r="AI8" s="2783"/>
      <c r="AJ8" s="2784"/>
      <c r="AK8" s="2782"/>
      <c r="AL8" s="2783"/>
      <c r="AM8" s="2783"/>
      <c r="AN8" s="2784"/>
      <c r="AO8" s="2782"/>
      <c r="AP8" s="2783"/>
      <c r="AQ8" s="2783"/>
      <c r="AR8" s="2784"/>
      <c r="AS8" s="2782"/>
      <c r="AT8" s="2783"/>
      <c r="AU8" s="2783"/>
      <c r="AV8" s="2784"/>
      <c r="AW8" s="2782"/>
      <c r="AX8" s="2783"/>
      <c r="AY8" s="2783"/>
      <c r="AZ8" s="2784"/>
      <c r="BA8" s="2782"/>
      <c r="BB8" s="2783"/>
      <c r="BC8" s="2783"/>
      <c r="BD8" s="2784"/>
      <c r="BE8" s="2779">
        <f>SUM(AG8:BD8)</f>
        <v>0</v>
      </c>
      <c r="BF8" s="2780"/>
      <c r="BG8" s="2781"/>
      <c r="BU8" s="639"/>
      <c r="BW8" s="2785"/>
      <c r="BX8" s="2785"/>
    </row>
    <row r="9" spans="2:76" ht="21" customHeight="1">
      <c r="B9" s="140"/>
      <c r="C9" s="642"/>
      <c r="D9" s="628"/>
      <c r="E9" s="644"/>
      <c r="F9" s="629"/>
      <c r="G9" s="629"/>
      <c r="H9" s="629"/>
      <c r="I9" s="629"/>
      <c r="J9" s="629"/>
      <c r="K9" s="629"/>
      <c r="L9" s="629"/>
      <c r="M9" s="629"/>
      <c r="N9" s="629"/>
      <c r="O9" s="629"/>
      <c r="P9" s="629"/>
      <c r="Q9" s="629"/>
      <c r="R9" s="629"/>
      <c r="S9" s="629"/>
      <c r="T9" s="629"/>
      <c r="U9" s="629"/>
      <c r="V9" s="644"/>
      <c r="W9" s="631"/>
      <c r="X9" s="140"/>
      <c r="Y9" s="140"/>
      <c r="Z9" s="2647" t="s">
        <v>258</v>
      </c>
      <c r="AA9" s="2648"/>
      <c r="AB9" s="2648"/>
      <c r="AC9" s="2648"/>
      <c r="AD9" s="2648"/>
      <c r="AE9" s="2648"/>
      <c r="AF9" s="2758"/>
      <c r="AG9" s="2779">
        <f>AG6+AG8</f>
        <v>0</v>
      </c>
      <c r="AH9" s="2780"/>
      <c r="AI9" s="2780"/>
      <c r="AJ9" s="2781"/>
      <c r="AK9" s="2779">
        <f>AK6+AK8</f>
        <v>0</v>
      </c>
      <c r="AL9" s="2780"/>
      <c r="AM9" s="2780"/>
      <c r="AN9" s="2781"/>
      <c r="AO9" s="2779">
        <f>AO6+AO8</f>
        <v>0</v>
      </c>
      <c r="AP9" s="2780"/>
      <c r="AQ9" s="2780"/>
      <c r="AR9" s="2781"/>
      <c r="AS9" s="2779">
        <f>AS6+AS8</f>
        <v>6</v>
      </c>
      <c r="AT9" s="2780"/>
      <c r="AU9" s="2780"/>
      <c r="AV9" s="2781"/>
      <c r="AW9" s="2779">
        <f>AW6+AW8</f>
        <v>4</v>
      </c>
      <c r="AX9" s="2780"/>
      <c r="AY9" s="2780"/>
      <c r="AZ9" s="2781"/>
      <c r="BA9" s="2779">
        <f>BA6+BA8</f>
        <v>5</v>
      </c>
      <c r="BB9" s="2780"/>
      <c r="BC9" s="2780"/>
      <c r="BD9" s="2781"/>
      <c r="BE9" s="2779">
        <f>BE6+BE8</f>
        <v>15</v>
      </c>
      <c r="BF9" s="2780"/>
      <c r="BG9" s="2781"/>
      <c r="BW9" s="2593"/>
      <c r="BX9" s="2593"/>
    </row>
    <row r="10" spans="2:76" ht="21" customHeight="1">
      <c r="B10" s="140"/>
      <c r="C10" s="642"/>
      <c r="D10" s="628"/>
      <c r="E10" s="644"/>
      <c r="F10" s="629"/>
      <c r="G10" s="629"/>
      <c r="H10" s="629"/>
      <c r="I10" s="629"/>
      <c r="J10" s="629"/>
      <c r="K10" s="629"/>
      <c r="L10" s="629"/>
      <c r="M10" s="629"/>
      <c r="N10" s="629"/>
      <c r="O10" s="629"/>
      <c r="P10" s="629"/>
      <c r="Q10" s="629"/>
      <c r="R10" s="629"/>
      <c r="S10" s="629"/>
      <c r="T10" s="629"/>
      <c r="U10" s="629"/>
      <c r="V10" s="644"/>
      <c r="W10" s="645"/>
      <c r="X10" s="140"/>
      <c r="Y10" s="140"/>
      <c r="Z10" s="140"/>
      <c r="AA10" s="140"/>
      <c r="BG10" s="646" t="str">
        <f>IF(AND(BE9&lt;&gt;BO3,D12="○"),"「事業者名簿」の定員数と想定される利用者数が一致しません。","")</f>
        <v/>
      </c>
      <c r="BK10" s="634"/>
      <c r="BL10" s="634"/>
      <c r="BM10" s="634"/>
      <c r="BN10" s="634"/>
      <c r="BO10" s="635"/>
      <c r="BP10" s="636"/>
      <c r="BQ10" s="637"/>
      <c r="BR10" s="637"/>
      <c r="BS10" s="637"/>
      <c r="BW10" s="2593"/>
      <c r="BX10" s="2593"/>
    </row>
    <row r="11" spans="2:76" ht="21" customHeight="1">
      <c r="B11" s="140"/>
      <c r="C11" s="642"/>
      <c r="D11" s="647" t="s">
        <v>875</v>
      </c>
      <c r="E11" s="648"/>
      <c r="F11" s="648"/>
      <c r="G11" s="648"/>
      <c r="H11" s="648"/>
      <c r="I11" s="648"/>
      <c r="J11" s="629"/>
      <c r="K11" s="629"/>
      <c r="L11" s="629"/>
      <c r="M11" s="629"/>
      <c r="N11" s="629"/>
      <c r="O11" s="629"/>
      <c r="P11" s="629"/>
      <c r="Q11" s="629"/>
      <c r="R11" s="629"/>
      <c r="S11" s="629"/>
      <c r="T11" s="629"/>
      <c r="U11" s="629"/>
      <c r="V11" s="644"/>
      <c r="W11" s="649"/>
      <c r="Z11" s="639" t="s">
        <v>876</v>
      </c>
      <c r="AP11" s="639" t="s">
        <v>877</v>
      </c>
      <c r="AQ11" s="639"/>
      <c r="AW11" s="638"/>
      <c r="AX11" s="638"/>
      <c r="AY11" s="638"/>
      <c r="BG11" s="650"/>
      <c r="BH11" s="639" t="s">
        <v>878</v>
      </c>
      <c r="BN11" s="638"/>
      <c r="BO11" s="638"/>
      <c r="BP11" s="638"/>
      <c r="BW11" s="140"/>
      <c r="BX11" s="140"/>
    </row>
    <row r="12" spans="2:76" ht="21" customHeight="1">
      <c r="B12" s="140"/>
      <c r="C12" s="642"/>
      <c r="D12" s="2763" t="s">
        <v>931</v>
      </c>
      <c r="E12" s="2772"/>
      <c r="F12" s="2765" t="s">
        <v>879</v>
      </c>
      <c r="G12" s="2766"/>
      <c r="H12" s="2766"/>
      <c r="I12" s="2766"/>
      <c r="J12" s="2766"/>
      <c r="K12" s="2766"/>
      <c r="L12" s="2766"/>
      <c r="M12" s="2766"/>
      <c r="N12" s="2766"/>
      <c r="O12" s="2766"/>
      <c r="P12" s="2766"/>
      <c r="Q12" s="2766"/>
      <c r="R12" s="2766"/>
      <c r="S12" s="2766"/>
      <c r="T12" s="2766"/>
      <c r="U12" s="2766"/>
      <c r="V12" s="2767"/>
      <c r="W12" s="645"/>
      <c r="AE12" s="1794" t="s">
        <v>880</v>
      </c>
      <c r="AF12" s="1795"/>
      <c r="AG12" s="1795"/>
      <c r="AH12" s="1795"/>
      <c r="AI12" s="1795"/>
      <c r="AJ12" s="1795"/>
      <c r="AK12" s="1796"/>
      <c r="AL12" s="2773" t="s">
        <v>881</v>
      </c>
      <c r="AM12" s="2774"/>
      <c r="AN12" s="2775"/>
      <c r="AV12" s="1794" t="s">
        <v>880</v>
      </c>
      <c r="AW12" s="1795"/>
      <c r="AX12" s="1795"/>
      <c r="AY12" s="1795"/>
      <c r="AZ12" s="1795"/>
      <c r="BA12" s="1795"/>
      <c r="BB12" s="1796"/>
      <c r="BC12" s="2773" t="s">
        <v>881</v>
      </c>
      <c r="BD12" s="2774"/>
      <c r="BE12" s="2775"/>
      <c r="BF12" s="424"/>
      <c r="BG12" s="650"/>
      <c r="BM12" s="1794" t="s">
        <v>882</v>
      </c>
      <c r="BN12" s="1795"/>
      <c r="BO12" s="1795"/>
      <c r="BP12" s="1795"/>
      <c r="BQ12" s="1795"/>
      <c r="BR12" s="1795"/>
      <c r="BS12" s="1796"/>
      <c r="BW12" s="2771"/>
      <c r="BX12" s="2771"/>
    </row>
    <row r="13" spans="2:76" ht="26.25" customHeight="1">
      <c r="B13" s="140"/>
      <c r="C13" s="642"/>
      <c r="D13" s="2763"/>
      <c r="E13" s="2764"/>
      <c r="F13" s="2765" t="s">
        <v>883</v>
      </c>
      <c r="G13" s="2766"/>
      <c r="H13" s="2766"/>
      <c r="I13" s="2766"/>
      <c r="J13" s="2766"/>
      <c r="K13" s="2766"/>
      <c r="L13" s="2766"/>
      <c r="M13" s="2766"/>
      <c r="N13" s="2766"/>
      <c r="O13" s="2766"/>
      <c r="P13" s="2766"/>
      <c r="Q13" s="2766"/>
      <c r="R13" s="2766"/>
      <c r="S13" s="2766"/>
      <c r="T13" s="2766"/>
      <c r="U13" s="2766"/>
      <c r="V13" s="2767"/>
      <c r="W13" s="652"/>
      <c r="AE13" s="2768" t="s">
        <v>884</v>
      </c>
      <c r="AF13" s="2769"/>
      <c r="AG13" s="2769"/>
      <c r="AH13" s="2770"/>
      <c r="AI13" s="2768" t="s">
        <v>885</v>
      </c>
      <c r="AJ13" s="2769"/>
      <c r="AK13" s="2770"/>
      <c r="AL13" s="2776"/>
      <c r="AM13" s="2777"/>
      <c r="AN13" s="2778"/>
      <c r="AQ13" s="2765"/>
      <c r="AR13" s="2766"/>
      <c r="AS13" s="2766"/>
      <c r="AT13" s="2766"/>
      <c r="AU13" s="2767"/>
      <c r="AV13" s="2768" t="s">
        <v>884</v>
      </c>
      <c r="AW13" s="2769"/>
      <c r="AX13" s="2769"/>
      <c r="AY13" s="2770"/>
      <c r="AZ13" s="2768" t="s">
        <v>885</v>
      </c>
      <c r="BA13" s="2769"/>
      <c r="BB13" s="2770"/>
      <c r="BC13" s="2776"/>
      <c r="BD13" s="2777"/>
      <c r="BE13" s="2778"/>
      <c r="BF13" s="424"/>
      <c r="BG13" s="653"/>
      <c r="BH13" s="2765"/>
      <c r="BI13" s="2766"/>
      <c r="BJ13" s="2766"/>
      <c r="BK13" s="2766"/>
      <c r="BL13" s="2767"/>
      <c r="BM13" s="2768" t="s">
        <v>886</v>
      </c>
      <c r="BN13" s="2769"/>
      <c r="BO13" s="2769"/>
      <c r="BP13" s="2770"/>
      <c r="BQ13" s="2768" t="s">
        <v>885</v>
      </c>
      <c r="BR13" s="2769"/>
      <c r="BS13" s="2770"/>
      <c r="BW13" s="140"/>
      <c r="BX13" s="140"/>
    </row>
    <row r="14" spans="2:76" ht="21" customHeight="1">
      <c r="B14" s="140"/>
      <c r="C14" s="642"/>
      <c r="D14" s="2763"/>
      <c r="E14" s="2764"/>
      <c r="F14" s="2765" t="s">
        <v>887</v>
      </c>
      <c r="G14" s="2766"/>
      <c r="H14" s="2766"/>
      <c r="I14" s="2766"/>
      <c r="J14" s="2766"/>
      <c r="K14" s="2766"/>
      <c r="L14" s="2766"/>
      <c r="M14" s="2766"/>
      <c r="N14" s="2766"/>
      <c r="O14" s="2766"/>
      <c r="P14" s="2766"/>
      <c r="Q14" s="2766"/>
      <c r="R14" s="2766"/>
      <c r="S14" s="2766"/>
      <c r="T14" s="2766"/>
      <c r="U14" s="2766"/>
      <c r="V14" s="2767"/>
      <c r="W14" s="652"/>
      <c r="Z14" s="1794" t="s">
        <v>888</v>
      </c>
      <c r="AA14" s="1795"/>
      <c r="AB14" s="1795"/>
      <c r="AC14" s="1795"/>
      <c r="AD14" s="1796"/>
      <c r="AE14" s="2752">
        <f>IF((OR($D$5="○",$D$6="○")),ROUNDDOWN(((BE$6+BE$8*0.9))/6,1))</f>
        <v>2.5</v>
      </c>
      <c r="AF14" s="2753"/>
      <c r="AG14" s="2753"/>
      <c r="AH14" s="2754"/>
      <c r="AI14" s="2755">
        <f>AE14*$AY$60</f>
        <v>80</v>
      </c>
      <c r="AJ14" s="2756"/>
      <c r="AK14" s="2757"/>
      <c r="AL14" s="2755">
        <f>AE14*40</f>
        <v>100</v>
      </c>
      <c r="AM14" s="2756"/>
      <c r="AN14" s="2757"/>
      <c r="AQ14" s="1794" t="s">
        <v>888</v>
      </c>
      <c r="AR14" s="1795"/>
      <c r="AS14" s="1795"/>
      <c r="AT14" s="1795"/>
      <c r="AU14" s="1796"/>
      <c r="AV14" s="2759">
        <f>IF((OR($D$5="○",$D$6="○")),$BE$43)</f>
        <v>2.5</v>
      </c>
      <c r="AW14" s="2760"/>
      <c r="AX14" s="2760"/>
      <c r="AY14" s="2761"/>
      <c r="AZ14" s="2762">
        <f>AV14*$AY$60</f>
        <v>80</v>
      </c>
      <c r="BA14" s="2762"/>
      <c r="BB14" s="2762"/>
      <c r="BC14" s="2755">
        <f>AV14*40</f>
        <v>100</v>
      </c>
      <c r="BD14" s="2756"/>
      <c r="BE14" s="2757"/>
      <c r="BF14" s="654"/>
      <c r="BG14" s="650"/>
      <c r="BH14" s="1794" t="s">
        <v>889</v>
      </c>
      <c r="BI14" s="1795"/>
      <c r="BJ14" s="1795"/>
      <c r="BK14" s="1795"/>
      <c r="BL14" s="1796"/>
      <c r="BM14" s="2759">
        <f>(ROUNDDOWN(BQ14/40,1))</f>
        <v>2.5</v>
      </c>
      <c r="BN14" s="2760"/>
      <c r="BO14" s="2760"/>
      <c r="BP14" s="2761"/>
      <c r="BQ14" s="2762">
        <f>$BB$73</f>
        <v>100.25</v>
      </c>
      <c r="BR14" s="2762"/>
      <c r="BS14" s="2762"/>
      <c r="BU14" s="639"/>
      <c r="BW14" s="639"/>
      <c r="BX14" s="639"/>
    </row>
    <row r="15" spans="2:76" ht="21" customHeight="1">
      <c r="B15" s="140"/>
      <c r="C15" s="655"/>
      <c r="D15" s="656"/>
      <c r="E15" s="656"/>
      <c r="F15" s="656"/>
      <c r="G15" s="656"/>
      <c r="H15" s="656"/>
      <c r="I15" s="656"/>
      <c r="J15" s="656"/>
      <c r="K15" s="656"/>
      <c r="L15" s="657" t="str">
        <f>IF(COUNTIF(D12:E14,"○")&gt;1,"いずれか１つを選択してください。","")</f>
        <v/>
      </c>
      <c r="M15" s="656"/>
      <c r="N15" s="656"/>
      <c r="O15" s="656"/>
      <c r="P15" s="656"/>
      <c r="Q15" s="656"/>
      <c r="R15" s="656"/>
      <c r="S15" s="656"/>
      <c r="T15" s="656"/>
      <c r="U15" s="656"/>
      <c r="V15" s="658"/>
      <c r="W15" s="659"/>
      <c r="Z15" s="1794" t="s">
        <v>890</v>
      </c>
      <c r="AA15" s="1795"/>
      <c r="AB15" s="1795"/>
      <c r="AC15" s="1795"/>
      <c r="AD15" s="1796"/>
      <c r="AE15" s="2752" t="b">
        <f>IF((OR($D$7="○")),ROUNDDOWN((BE$6+BE$8*0.9)/5,1))</f>
        <v>0</v>
      </c>
      <c r="AF15" s="2753"/>
      <c r="AG15" s="2753"/>
      <c r="AH15" s="2754"/>
      <c r="AI15" s="2755">
        <f>AE15*$AY$60</f>
        <v>0</v>
      </c>
      <c r="AJ15" s="2756"/>
      <c r="AK15" s="2757"/>
      <c r="AL15" s="2755">
        <f>AE15*40</f>
        <v>0</v>
      </c>
      <c r="AM15" s="2756"/>
      <c r="AN15" s="2757"/>
      <c r="AQ15" s="1794" t="s">
        <v>890</v>
      </c>
      <c r="AR15" s="1795"/>
      <c r="AS15" s="1795"/>
      <c r="AT15" s="1795"/>
      <c r="AU15" s="1796"/>
      <c r="AV15" s="2759" t="b">
        <f>IF(($D$7="○"),$BE$43)</f>
        <v>0</v>
      </c>
      <c r="AW15" s="2760"/>
      <c r="AX15" s="2760"/>
      <c r="AY15" s="2761"/>
      <c r="AZ15" s="2762">
        <f>AV15*$AY$60</f>
        <v>0</v>
      </c>
      <c r="BA15" s="2762"/>
      <c r="BB15" s="2762"/>
      <c r="BC15" s="2755">
        <f>AV15*40</f>
        <v>0</v>
      </c>
      <c r="BD15" s="2756"/>
      <c r="BE15" s="2757"/>
      <c r="BF15" s="654"/>
      <c r="BG15" s="650"/>
      <c r="BH15" s="2737" t="s">
        <v>67</v>
      </c>
      <c r="BI15" s="2738"/>
      <c r="BJ15" s="2738"/>
      <c r="BK15" s="2738"/>
      <c r="BL15" s="2739"/>
      <c r="BM15" s="2748">
        <f>SUM(BM12:BP14)</f>
        <v>2.5</v>
      </c>
      <c r="BN15" s="2749"/>
      <c r="BO15" s="2749"/>
      <c r="BP15" s="2750"/>
      <c r="BQ15" s="2736">
        <f>SUMIF(BQ12:BS14,"&lt;&gt;#VALUE!")</f>
        <v>100.25</v>
      </c>
      <c r="BR15" s="2736"/>
      <c r="BS15" s="2736"/>
      <c r="BW15" s="660"/>
    </row>
    <row r="16" spans="2:76" ht="21" customHeight="1">
      <c r="B16" s="140"/>
      <c r="C16" s="140"/>
      <c r="D16" s="140"/>
      <c r="E16" s="634"/>
      <c r="F16" s="634"/>
      <c r="G16" s="634"/>
      <c r="H16" s="634"/>
      <c r="I16" s="634"/>
      <c r="J16" s="634"/>
      <c r="K16" s="634"/>
      <c r="L16" s="634"/>
      <c r="M16" s="634"/>
      <c r="N16" s="634"/>
      <c r="O16" s="634"/>
      <c r="P16" s="634"/>
      <c r="Q16" s="634"/>
      <c r="R16" s="634"/>
      <c r="S16" s="634"/>
      <c r="T16" s="634"/>
      <c r="U16" s="634"/>
      <c r="V16" s="140"/>
      <c r="W16" s="140"/>
      <c r="X16" s="140"/>
      <c r="Y16" s="140"/>
      <c r="Z16" s="2647" t="s">
        <v>891</v>
      </c>
      <c r="AA16" s="2648"/>
      <c r="AB16" s="2648"/>
      <c r="AC16" s="2648"/>
      <c r="AD16" s="2758"/>
      <c r="AE16" s="2759">
        <f>IF($D$6="○","",ROUNDDOWN(($AO$6+$AO$8*0.9)/9,1)+ROUNDDOWN(($AS$6-$AS$7+$AS$8*0.9)/6,1)+ROUNDDOWN($AS$7/12,1)+ROUNDDOWN(($AW$6-$AW$7+$AW$8*0.9)/4,1)+ROUNDDOWN($AW$7/8,1)+ROUNDDOWN(($BA$6-$BA$7+$BA$8*0.9)/2.5,1)+ROUNDDOWN($BA$7/5,1))</f>
        <v>4</v>
      </c>
      <c r="AF16" s="2760"/>
      <c r="AG16" s="2760"/>
      <c r="AH16" s="2761"/>
      <c r="AI16" s="2755">
        <f>AE16*$AY$60</f>
        <v>128</v>
      </c>
      <c r="AJ16" s="2756"/>
      <c r="AK16" s="2757"/>
      <c r="AL16" s="2755">
        <f>AE16*40</f>
        <v>160</v>
      </c>
      <c r="AM16" s="2756"/>
      <c r="AN16" s="2757"/>
      <c r="AO16" s="140"/>
      <c r="AP16" s="140"/>
      <c r="AQ16" s="2647" t="s">
        <v>891</v>
      </c>
      <c r="AR16" s="2648"/>
      <c r="AS16" s="2648"/>
      <c r="AT16" s="2648"/>
      <c r="AU16" s="2758"/>
      <c r="AV16" s="2759">
        <f>IF(($D$6="○"),"",$BE$51)</f>
        <v>4.2</v>
      </c>
      <c r="AW16" s="2760"/>
      <c r="AX16" s="2760"/>
      <c r="AY16" s="2761"/>
      <c r="AZ16" s="2762">
        <f>AV16*$AY$60</f>
        <v>134.4</v>
      </c>
      <c r="BA16" s="2762"/>
      <c r="BB16" s="2762"/>
      <c r="BC16" s="2755">
        <f>AV16*40</f>
        <v>168</v>
      </c>
      <c r="BD16" s="2756"/>
      <c r="BE16" s="2757"/>
      <c r="BF16" s="654"/>
      <c r="BG16" s="650"/>
      <c r="BH16" s="140"/>
      <c r="BI16" s="140"/>
      <c r="BJ16" s="140"/>
      <c r="BK16" s="140"/>
      <c r="BL16" s="140"/>
      <c r="BM16" s="638"/>
      <c r="BN16" s="638"/>
      <c r="BO16" s="638"/>
      <c r="BP16" s="638"/>
      <c r="BQ16" s="654"/>
      <c r="BR16" s="654"/>
      <c r="BS16" s="654"/>
    </row>
    <row r="17" spans="2:76" ht="21" customHeight="1">
      <c r="B17" s="140"/>
      <c r="C17" s="140"/>
      <c r="D17" s="140"/>
      <c r="E17" s="634"/>
      <c r="F17" s="634"/>
      <c r="G17" s="634"/>
      <c r="H17" s="634"/>
      <c r="I17" s="634"/>
      <c r="J17" s="634"/>
      <c r="K17" s="634"/>
      <c r="L17" s="634"/>
      <c r="M17" s="634"/>
      <c r="N17" s="634"/>
      <c r="O17" s="634"/>
      <c r="P17" s="634"/>
      <c r="Q17" s="634"/>
      <c r="R17" s="634"/>
      <c r="S17" s="634"/>
      <c r="T17" s="634"/>
      <c r="U17" s="634"/>
      <c r="V17" s="140"/>
      <c r="W17" s="639"/>
      <c r="X17" s="639"/>
      <c r="Y17" s="639"/>
      <c r="Z17" s="2737" t="s">
        <v>67</v>
      </c>
      <c r="AA17" s="2738"/>
      <c r="AB17" s="2738"/>
      <c r="AC17" s="2738"/>
      <c r="AD17" s="2739"/>
      <c r="AE17" s="2748">
        <f>SUM(AE14:AH16)</f>
        <v>6.5</v>
      </c>
      <c r="AF17" s="2749"/>
      <c r="AG17" s="2749"/>
      <c r="AH17" s="2750"/>
      <c r="AI17" s="2751">
        <f>SUMIF(AI14:AK16,"&lt;&gt;#VALUE!")</f>
        <v>208</v>
      </c>
      <c r="AJ17" s="2751"/>
      <c r="AK17" s="2751"/>
      <c r="AL17" s="2751">
        <f>SUMIF(AL14:AN16,"&lt;&gt;#VALUE!")</f>
        <v>260</v>
      </c>
      <c r="AM17" s="2751"/>
      <c r="AN17" s="2751"/>
      <c r="AO17" s="639"/>
      <c r="AP17" s="639"/>
      <c r="AQ17" s="2737" t="s">
        <v>67</v>
      </c>
      <c r="AR17" s="2738"/>
      <c r="AS17" s="2738"/>
      <c r="AT17" s="2738"/>
      <c r="AU17" s="2739"/>
      <c r="AV17" s="2748">
        <f>SUM(AV14:AY16)</f>
        <v>6.7</v>
      </c>
      <c r="AW17" s="2749"/>
      <c r="AX17" s="2749"/>
      <c r="AY17" s="2750"/>
      <c r="AZ17" s="2736">
        <f>SUMIF(AZ14:BB16,"&lt;&gt;#VALUE!")</f>
        <v>214.4</v>
      </c>
      <c r="BA17" s="2736"/>
      <c r="BB17" s="2736"/>
      <c r="BC17" s="2737">
        <f>SUMIF(BC14:BE16,"&lt;&gt;#VALUE!")</f>
        <v>268</v>
      </c>
      <c r="BD17" s="2738"/>
      <c r="BE17" s="2739"/>
      <c r="BF17" s="639"/>
      <c r="BG17" s="661"/>
      <c r="BH17" s="639"/>
      <c r="BI17" s="639"/>
      <c r="BJ17" s="639"/>
      <c r="BK17" s="639"/>
      <c r="BL17" s="639"/>
      <c r="BM17" s="662"/>
      <c r="BN17" s="662"/>
      <c r="BO17" s="662"/>
      <c r="BP17" s="662"/>
      <c r="BQ17" s="663"/>
      <c r="BR17" s="663"/>
      <c r="BS17" s="663"/>
      <c r="BT17" s="639"/>
      <c r="BU17" s="639"/>
      <c r="BV17" s="639"/>
      <c r="BW17" s="664"/>
      <c r="BX17" s="665"/>
    </row>
    <row r="18" spans="2:76" ht="21" customHeight="1" thickBot="1">
      <c r="B18" s="140"/>
      <c r="C18" s="140"/>
      <c r="D18" s="140"/>
      <c r="E18" s="634"/>
      <c r="F18" s="634"/>
      <c r="G18" s="634"/>
      <c r="H18" s="634"/>
      <c r="I18" s="634"/>
      <c r="J18" s="634"/>
      <c r="K18" s="634"/>
      <c r="L18" s="634"/>
      <c r="M18" s="634"/>
      <c r="N18" s="634"/>
      <c r="O18" s="634"/>
      <c r="P18" s="634"/>
      <c r="Q18" s="634"/>
      <c r="R18" s="634"/>
      <c r="S18" s="634"/>
      <c r="T18" s="634"/>
      <c r="U18" s="634"/>
      <c r="V18" s="140"/>
      <c r="W18" s="651"/>
      <c r="X18" s="651"/>
      <c r="Y18" s="651"/>
      <c r="Z18" s="651"/>
      <c r="AA18" s="651"/>
      <c r="AB18" s="666"/>
      <c r="AC18" s="666"/>
      <c r="AD18" s="666"/>
      <c r="AE18" s="666"/>
      <c r="AF18" s="634"/>
      <c r="AG18" s="634"/>
      <c r="AH18" s="634"/>
      <c r="AI18" s="634"/>
      <c r="AJ18" s="634"/>
      <c r="AK18" s="634"/>
      <c r="AM18" s="651"/>
      <c r="AN18" s="651"/>
      <c r="AO18" s="651"/>
      <c r="AP18" s="651"/>
      <c r="AQ18" s="651"/>
      <c r="AR18" s="666"/>
      <c r="AS18" s="666"/>
      <c r="AT18" s="666"/>
      <c r="AU18" s="666"/>
      <c r="AV18" s="667"/>
      <c r="AW18" s="667"/>
      <c r="AX18" s="667"/>
      <c r="AY18" s="634"/>
      <c r="AZ18" s="634"/>
      <c r="BA18" s="634"/>
      <c r="BD18" s="661"/>
      <c r="BE18" s="661"/>
      <c r="BF18" s="661"/>
      <c r="BG18" s="661"/>
      <c r="BH18" s="661"/>
      <c r="BI18" s="668"/>
      <c r="BJ18" s="668"/>
      <c r="BK18" s="668"/>
      <c r="BL18" s="668"/>
      <c r="BM18" s="669"/>
      <c r="BN18" s="669"/>
      <c r="BO18" s="669"/>
      <c r="BP18" s="669"/>
      <c r="BQ18" s="633"/>
      <c r="BR18" s="664"/>
      <c r="BS18" s="664"/>
      <c r="BT18" s="664"/>
      <c r="BU18" s="660"/>
      <c r="BV18" s="660"/>
      <c r="BW18" s="660"/>
      <c r="BX18" s="665"/>
    </row>
    <row r="19" spans="2:76" ht="8.25" customHeight="1">
      <c r="B19" s="670"/>
      <c r="C19" s="671"/>
      <c r="D19" s="671"/>
      <c r="E19" s="672"/>
      <c r="F19" s="672"/>
      <c r="G19" s="672"/>
      <c r="H19" s="672"/>
      <c r="I19" s="672"/>
      <c r="J19" s="672"/>
      <c r="K19" s="672"/>
      <c r="L19" s="672"/>
      <c r="M19" s="672"/>
      <c r="N19" s="672"/>
      <c r="O19" s="672"/>
      <c r="P19" s="672"/>
      <c r="Q19" s="672"/>
      <c r="R19" s="672"/>
      <c r="S19" s="672"/>
      <c r="T19" s="672"/>
      <c r="U19" s="672"/>
      <c r="V19" s="671"/>
      <c r="W19" s="673"/>
      <c r="X19" s="673"/>
      <c r="Y19" s="673"/>
      <c r="Z19" s="673"/>
      <c r="AA19" s="673"/>
      <c r="AB19" s="674"/>
      <c r="AC19" s="674"/>
      <c r="AD19" s="674"/>
      <c r="AE19" s="674"/>
      <c r="AF19" s="672"/>
      <c r="AG19" s="672"/>
      <c r="AH19" s="672"/>
      <c r="AI19" s="672"/>
      <c r="AJ19" s="672"/>
      <c r="AK19" s="672"/>
      <c r="AL19" s="675"/>
      <c r="AM19" s="673"/>
      <c r="AN19" s="673"/>
      <c r="AO19" s="673"/>
      <c r="AP19" s="673"/>
      <c r="AQ19" s="673"/>
      <c r="AR19" s="674"/>
      <c r="AS19" s="674"/>
      <c r="AT19" s="674"/>
      <c r="AU19" s="674"/>
      <c r="AV19" s="676"/>
      <c r="AW19" s="676"/>
      <c r="AX19" s="676"/>
      <c r="AY19" s="672"/>
      <c r="AZ19" s="672"/>
      <c r="BA19" s="672"/>
      <c r="BB19" s="675"/>
      <c r="BC19" s="675"/>
      <c r="BD19" s="677"/>
      <c r="BE19" s="677"/>
      <c r="BF19" s="677"/>
      <c r="BG19" s="677"/>
      <c r="BH19" s="677"/>
      <c r="BI19" s="678"/>
      <c r="BJ19" s="678"/>
      <c r="BK19" s="678"/>
      <c r="BL19" s="678"/>
      <c r="BM19" s="679"/>
      <c r="BN19" s="680"/>
      <c r="BO19" s="669"/>
      <c r="BP19" s="669"/>
      <c r="BQ19" s="633"/>
      <c r="BR19" s="664"/>
      <c r="BS19" s="664"/>
      <c r="BT19" s="664"/>
      <c r="BU19" s="660"/>
      <c r="BV19" s="660"/>
      <c r="BW19" s="660"/>
      <c r="BX19" s="665"/>
    </row>
    <row r="20" spans="2:76" ht="21" customHeight="1">
      <c r="B20" s="681"/>
      <c r="D20" s="639" t="s">
        <v>892</v>
      </c>
      <c r="E20" s="682"/>
      <c r="F20" s="682"/>
      <c r="G20" s="682"/>
      <c r="H20" s="682"/>
      <c r="I20" s="58"/>
      <c r="J20" s="668"/>
      <c r="K20" s="668"/>
      <c r="L20" s="668"/>
      <c r="M20" s="669"/>
      <c r="N20" s="669"/>
      <c r="O20" s="58"/>
      <c r="P20" s="669"/>
      <c r="Q20" s="634"/>
      <c r="R20" s="634"/>
      <c r="S20" s="634"/>
      <c r="T20" s="634"/>
      <c r="U20" s="634"/>
      <c r="V20" s="140"/>
      <c r="W20" s="683"/>
      <c r="X20" s="684"/>
      <c r="Y20" s="684"/>
      <c r="Z20" s="2740" t="s">
        <v>893</v>
      </c>
      <c r="AA20" s="2740"/>
      <c r="AB20" s="2740"/>
      <c r="AC20" s="2740"/>
      <c r="AD20" s="2740"/>
      <c r="AE20" s="2740"/>
      <c r="AF20" s="2740"/>
      <c r="AG20" s="2740"/>
      <c r="AH20" s="2740"/>
      <c r="AI20" s="2740"/>
      <c r="AJ20" s="2740"/>
      <c r="AK20" s="2740"/>
      <c r="AL20" s="2740"/>
      <c r="AM20" s="2740"/>
      <c r="AN20" s="2740"/>
      <c r="AO20" s="2740"/>
      <c r="AP20" s="2740"/>
      <c r="AQ20" s="2740"/>
      <c r="AR20" s="2740"/>
      <c r="AS20" s="2740"/>
      <c r="AT20" s="2740"/>
      <c r="AU20" s="2740"/>
      <c r="AV20" s="2740"/>
      <c r="AW20" s="2740"/>
      <c r="AX20" s="2740"/>
      <c r="AY20" s="2740"/>
      <c r="AZ20" s="2740"/>
      <c r="BA20" s="2740"/>
      <c r="BB20" s="2740"/>
      <c r="BC20" s="2740"/>
      <c r="BD20" s="2740"/>
      <c r="BE20" s="2740"/>
      <c r="BF20" s="2740"/>
      <c r="BG20" s="2740"/>
      <c r="BH20" s="2740"/>
      <c r="BI20" s="2740"/>
      <c r="BJ20" s="2740"/>
      <c r="BK20" s="2740"/>
      <c r="BL20" s="2740"/>
      <c r="BM20" s="2741"/>
      <c r="BN20" s="685"/>
      <c r="BO20" s="669"/>
      <c r="BP20" s="669"/>
      <c r="BQ20" s="633"/>
      <c r="BR20" s="664"/>
      <c r="BS20" s="664"/>
      <c r="BT20" s="664"/>
      <c r="BU20" s="660"/>
      <c r="BV20" s="660"/>
      <c r="BW20" s="660"/>
      <c r="BX20" s="669"/>
    </row>
    <row r="21" spans="2:76" ht="16.5" customHeight="1">
      <c r="B21" s="681"/>
      <c r="C21" s="140"/>
      <c r="D21" s="140"/>
      <c r="E21" s="1"/>
      <c r="F21" s="668"/>
      <c r="G21" s="668"/>
      <c r="H21" s="668"/>
      <c r="I21" s="669"/>
      <c r="J21" s="669"/>
      <c r="L21" s="669"/>
      <c r="M21" s="634"/>
      <c r="N21" s="634"/>
      <c r="Q21" s="634"/>
      <c r="S21" s="668"/>
      <c r="T21" s="668"/>
      <c r="U21" s="668"/>
      <c r="V21" s="669"/>
      <c r="W21" s="686" t="s">
        <v>894</v>
      </c>
      <c r="X21" s="687"/>
      <c r="Y21" s="688"/>
      <c r="Z21" s="2742"/>
      <c r="AA21" s="2742"/>
      <c r="AB21" s="2742"/>
      <c r="AC21" s="2742"/>
      <c r="AD21" s="2742"/>
      <c r="AE21" s="2742"/>
      <c r="AF21" s="2742"/>
      <c r="AG21" s="2742"/>
      <c r="AH21" s="2742"/>
      <c r="AI21" s="2742"/>
      <c r="AJ21" s="2742"/>
      <c r="AK21" s="2742"/>
      <c r="AL21" s="2742"/>
      <c r="AM21" s="2742"/>
      <c r="AN21" s="2742"/>
      <c r="AO21" s="2742"/>
      <c r="AP21" s="2742"/>
      <c r="AQ21" s="2742"/>
      <c r="AR21" s="2742"/>
      <c r="AS21" s="2742"/>
      <c r="AT21" s="2742"/>
      <c r="AU21" s="2742"/>
      <c r="AV21" s="2742"/>
      <c r="AW21" s="2742"/>
      <c r="AX21" s="2742"/>
      <c r="AY21" s="2742"/>
      <c r="AZ21" s="2742"/>
      <c r="BA21" s="2742"/>
      <c r="BB21" s="2742"/>
      <c r="BC21" s="2742"/>
      <c r="BD21" s="2742"/>
      <c r="BE21" s="2742"/>
      <c r="BF21" s="2742"/>
      <c r="BG21" s="2742"/>
      <c r="BH21" s="2742"/>
      <c r="BI21" s="2742"/>
      <c r="BJ21" s="2742"/>
      <c r="BK21" s="2742"/>
      <c r="BL21" s="2742"/>
      <c r="BM21" s="2743"/>
      <c r="BN21" s="685"/>
      <c r="BO21" s="669"/>
      <c r="BQ21" s="682"/>
      <c r="BR21" s="689"/>
      <c r="BS21" s="689"/>
      <c r="BT21" s="690"/>
      <c r="BU21" s="690"/>
      <c r="BX21" s="669"/>
    </row>
    <row r="22" spans="2:76" ht="16.5" customHeight="1">
      <c r="B22" s="681"/>
      <c r="C22" s="140"/>
      <c r="D22" s="140"/>
      <c r="E22" s="1"/>
      <c r="F22" s="668"/>
      <c r="G22" s="668"/>
      <c r="H22" s="668"/>
      <c r="I22" s="669"/>
      <c r="J22" s="669"/>
      <c r="L22" s="669"/>
      <c r="M22" s="634"/>
      <c r="N22" s="634"/>
      <c r="Q22" s="634"/>
      <c r="S22" s="668"/>
      <c r="T22" s="668"/>
      <c r="U22" s="668"/>
      <c r="V22" s="669"/>
      <c r="W22" s="691"/>
      <c r="X22" s="692"/>
      <c r="Y22" s="692"/>
      <c r="Z22" s="2744"/>
      <c r="AA22" s="2744"/>
      <c r="AB22" s="2744"/>
      <c r="AC22" s="2744"/>
      <c r="AD22" s="2744"/>
      <c r="AE22" s="2744"/>
      <c r="AF22" s="2744"/>
      <c r="AG22" s="2744"/>
      <c r="AH22" s="2744"/>
      <c r="AI22" s="2744"/>
      <c r="AJ22" s="2744"/>
      <c r="AK22" s="2744"/>
      <c r="AL22" s="2744"/>
      <c r="AM22" s="2744"/>
      <c r="AN22" s="2744"/>
      <c r="AO22" s="2744"/>
      <c r="AP22" s="2744"/>
      <c r="AQ22" s="2744"/>
      <c r="AR22" s="2744"/>
      <c r="AS22" s="2744"/>
      <c r="AT22" s="2744"/>
      <c r="AU22" s="2744"/>
      <c r="AV22" s="2744"/>
      <c r="AW22" s="2744"/>
      <c r="AX22" s="2744"/>
      <c r="AY22" s="2744"/>
      <c r="AZ22" s="2744"/>
      <c r="BA22" s="2744"/>
      <c r="BB22" s="2744"/>
      <c r="BC22" s="2744"/>
      <c r="BD22" s="2744"/>
      <c r="BE22" s="2744"/>
      <c r="BF22" s="2744"/>
      <c r="BG22" s="2744"/>
      <c r="BH22" s="2744"/>
      <c r="BI22" s="2744"/>
      <c r="BJ22" s="2744"/>
      <c r="BK22" s="2744"/>
      <c r="BL22" s="2744"/>
      <c r="BM22" s="2745"/>
      <c r="BN22" s="685"/>
      <c r="BO22" s="664"/>
      <c r="BQ22" s="682"/>
      <c r="BR22" s="689"/>
      <c r="BS22" s="689"/>
      <c r="BT22" s="690"/>
      <c r="BU22" s="690"/>
      <c r="BX22" s="669"/>
    </row>
    <row r="23" spans="2:76" ht="12" customHeight="1">
      <c r="B23" s="681"/>
      <c r="C23" s="140"/>
      <c r="D23" s="140"/>
      <c r="E23" s="1"/>
      <c r="F23" s="668"/>
      <c r="G23" s="668"/>
      <c r="H23" s="668"/>
      <c r="I23" s="669"/>
      <c r="J23" s="669"/>
      <c r="L23" s="669"/>
      <c r="M23" s="634"/>
      <c r="N23" s="634"/>
      <c r="Q23" s="634"/>
      <c r="S23" s="668"/>
      <c r="T23" s="668"/>
      <c r="U23" s="668"/>
      <c r="V23" s="669"/>
      <c r="W23" s="74"/>
      <c r="X23" s="693"/>
      <c r="Y23" s="693"/>
      <c r="Z23" s="452"/>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694"/>
      <c r="AY23" s="694"/>
      <c r="AZ23" s="694"/>
      <c r="BA23" s="694"/>
      <c r="BB23" s="694"/>
      <c r="BC23" s="694"/>
      <c r="BD23" s="694"/>
      <c r="BE23" s="694"/>
      <c r="BF23" s="694"/>
      <c r="BG23" s="694"/>
      <c r="BH23" s="694"/>
      <c r="BI23" s="694"/>
      <c r="BJ23" s="694"/>
      <c r="BK23" s="694"/>
      <c r="BL23" s="694"/>
      <c r="BM23" s="694"/>
      <c r="BN23" s="685"/>
      <c r="BO23" s="664"/>
      <c r="BQ23" s="682"/>
      <c r="BR23" s="689"/>
      <c r="BS23" s="689"/>
      <c r="BT23" s="690"/>
      <c r="BU23" s="695"/>
      <c r="BV23" s="116"/>
      <c r="BW23" s="116"/>
      <c r="BX23" s="696"/>
    </row>
    <row r="24" spans="2:76" ht="21" customHeight="1">
      <c r="B24" s="681"/>
      <c r="C24" s="697"/>
      <c r="D24" s="2746" t="s">
        <v>895</v>
      </c>
      <c r="E24" s="2746"/>
      <c r="F24" s="2746"/>
      <c r="G24" s="2746"/>
      <c r="H24" s="2746"/>
      <c r="I24" s="2746"/>
      <c r="J24" s="2746"/>
      <c r="K24" s="2746"/>
      <c r="L24" s="2746"/>
      <c r="M24" s="2746"/>
      <c r="N24" s="2746"/>
      <c r="O24" s="2746"/>
      <c r="P24" s="2746"/>
      <c r="Q24" s="2746"/>
      <c r="R24" s="2746"/>
      <c r="S24" s="2746"/>
      <c r="T24" s="2746"/>
      <c r="U24" s="2746"/>
      <c r="V24" s="2746"/>
      <c r="W24" s="2746"/>
      <c r="X24" s="2746"/>
      <c r="Y24" s="2746"/>
      <c r="Z24" s="2746"/>
      <c r="AA24" s="2746"/>
      <c r="AB24" s="2746"/>
      <c r="AC24" s="2746"/>
      <c r="AD24" s="2746"/>
      <c r="AE24" s="2746"/>
      <c r="AF24" s="2746"/>
      <c r="AG24" s="698"/>
      <c r="AH24" s="669"/>
      <c r="AI24" s="699"/>
      <c r="AJ24" s="2747" t="s">
        <v>896</v>
      </c>
      <c r="AK24" s="2747"/>
      <c r="AL24" s="2747"/>
      <c r="AM24" s="2747"/>
      <c r="AN24" s="2747"/>
      <c r="AO24" s="2747"/>
      <c r="AP24" s="2747"/>
      <c r="AQ24" s="2747"/>
      <c r="AR24" s="2747"/>
      <c r="AS24" s="2747"/>
      <c r="AT24" s="2747"/>
      <c r="AU24" s="2747"/>
      <c r="AV24" s="2747"/>
      <c r="AW24" s="2747"/>
      <c r="AX24" s="2747"/>
      <c r="AY24" s="2747"/>
      <c r="AZ24" s="2747"/>
      <c r="BA24" s="2747"/>
      <c r="BB24" s="2747"/>
      <c r="BC24" s="2747"/>
      <c r="BD24" s="2747"/>
      <c r="BE24" s="2747"/>
      <c r="BF24" s="2747"/>
      <c r="BG24" s="2747"/>
      <c r="BH24" s="2747"/>
      <c r="BI24" s="2747"/>
      <c r="BJ24" s="2747"/>
      <c r="BK24" s="2747"/>
      <c r="BL24" s="2747"/>
      <c r="BM24" s="700"/>
      <c r="BN24" s="685"/>
      <c r="BO24" s="664"/>
      <c r="BQ24" s="682"/>
      <c r="BR24" s="689"/>
      <c r="BS24" s="689"/>
      <c r="BT24" s="690"/>
      <c r="BU24" s="695"/>
      <c r="BV24" s="116"/>
      <c r="BW24" s="116"/>
      <c r="BX24" s="116"/>
    </row>
    <row r="25" spans="2:76" ht="21" customHeight="1">
      <c r="B25" s="681"/>
      <c r="C25" s="701"/>
      <c r="D25" s="2735" t="s">
        <v>897</v>
      </c>
      <c r="E25" s="2735"/>
      <c r="F25" s="2735"/>
      <c r="G25" s="2735"/>
      <c r="H25" s="2735"/>
      <c r="I25" s="702" t="s">
        <v>898</v>
      </c>
      <c r="J25" s="702"/>
      <c r="K25" s="702"/>
      <c r="L25" s="702"/>
      <c r="M25" s="702" t="s">
        <v>899</v>
      </c>
      <c r="N25" s="702"/>
      <c r="O25" s="702"/>
      <c r="P25" s="702"/>
      <c r="Q25" s="9"/>
      <c r="R25" s="29"/>
      <c r="S25" s="29"/>
      <c r="T25" s="2735" t="s">
        <v>900</v>
      </c>
      <c r="U25" s="2735"/>
      <c r="V25" s="2735"/>
      <c r="W25" s="2735"/>
      <c r="X25" s="2735"/>
      <c r="Y25" s="702" t="s">
        <v>898</v>
      </c>
      <c r="Z25" s="702"/>
      <c r="AA25" s="702"/>
      <c r="AB25" s="702"/>
      <c r="AC25" s="702" t="s">
        <v>899</v>
      </c>
      <c r="AD25" s="702"/>
      <c r="AE25" s="702"/>
      <c r="AF25" s="702"/>
      <c r="AG25" s="703"/>
      <c r="AH25" s="29"/>
      <c r="AI25" s="704"/>
      <c r="AJ25" s="2735" t="s">
        <v>901</v>
      </c>
      <c r="AK25" s="2735"/>
      <c r="AL25" s="2735"/>
      <c r="AM25" s="2735"/>
      <c r="AN25" s="2735"/>
      <c r="AO25" s="702" t="s">
        <v>898</v>
      </c>
      <c r="AP25" s="702"/>
      <c r="AQ25" s="702"/>
      <c r="AR25" s="702"/>
      <c r="AS25" s="702" t="s">
        <v>899</v>
      </c>
      <c r="AT25" s="702"/>
      <c r="AU25" s="702"/>
      <c r="AV25" s="702"/>
      <c r="AW25" s="450"/>
      <c r="AX25" s="451"/>
      <c r="AY25" s="705"/>
      <c r="AZ25" s="2735" t="s">
        <v>902</v>
      </c>
      <c r="BA25" s="2735"/>
      <c r="BB25" s="2735"/>
      <c r="BC25" s="2735"/>
      <c r="BD25" s="2735"/>
      <c r="BE25" s="702" t="s">
        <v>898</v>
      </c>
      <c r="BF25" s="702"/>
      <c r="BG25" s="702"/>
      <c r="BH25" s="702"/>
      <c r="BI25" s="702" t="s">
        <v>899</v>
      </c>
      <c r="BJ25" s="702"/>
      <c r="BK25" s="702"/>
      <c r="BL25" s="702"/>
      <c r="BM25" s="706"/>
      <c r="BN25" s="707"/>
      <c r="BO25" s="669"/>
      <c r="BQ25" s="682"/>
      <c r="BR25" s="689"/>
      <c r="BS25" s="689"/>
      <c r="BT25" s="690"/>
      <c r="BU25" s="695"/>
      <c r="BV25" s="450"/>
      <c r="BW25" s="450"/>
      <c r="BX25" s="450"/>
    </row>
    <row r="26" spans="2:76" ht="21" customHeight="1">
      <c r="B26" s="681"/>
      <c r="C26" s="701"/>
      <c r="D26" s="2735" t="s">
        <v>903</v>
      </c>
      <c r="E26" s="2735"/>
      <c r="F26" s="2735"/>
      <c r="G26" s="2735"/>
      <c r="H26" s="2735"/>
      <c r="I26" s="2731">
        <f>(ROUNDDOWN(M26/40,1))</f>
        <v>-1.2</v>
      </c>
      <c r="J26" s="2731"/>
      <c r="K26" s="2731"/>
      <c r="L26" s="2731"/>
      <c r="M26" s="2731">
        <f>((((ROUNDDOWN($BE$9/12,1))*40)))*-1</f>
        <v>-48</v>
      </c>
      <c r="N26" s="2731"/>
      <c r="O26" s="2731"/>
      <c r="P26" s="2731"/>
      <c r="Q26" s="9"/>
      <c r="R26" s="29"/>
      <c r="S26" s="29"/>
      <c r="T26" s="2735" t="s">
        <v>903</v>
      </c>
      <c r="U26" s="2735"/>
      <c r="V26" s="2735"/>
      <c r="W26" s="2735"/>
      <c r="X26" s="2735"/>
      <c r="Y26" s="2731">
        <f>(ROUNDDOWN(AC26/40,1))</f>
        <v>-0.5</v>
      </c>
      <c r="Z26" s="2731"/>
      <c r="AA26" s="2731"/>
      <c r="AB26" s="2731"/>
      <c r="AC26" s="2731">
        <f>((((ROUNDDOWN($BE$9/30,1))*40)))*-1</f>
        <v>-20</v>
      </c>
      <c r="AD26" s="2731"/>
      <c r="AE26" s="2731"/>
      <c r="AF26" s="2731"/>
      <c r="AG26" s="703"/>
      <c r="AH26" s="29"/>
      <c r="AI26" s="704"/>
      <c r="AJ26" s="2735" t="s">
        <v>903</v>
      </c>
      <c r="AK26" s="2735"/>
      <c r="AL26" s="2735"/>
      <c r="AM26" s="2735"/>
      <c r="AN26" s="2735"/>
      <c r="AO26" s="2731">
        <f>(ROUNDDOWN(AS26/40,1))</f>
        <v>-2</v>
      </c>
      <c r="AP26" s="2731"/>
      <c r="AQ26" s="2731"/>
      <c r="AR26" s="2731"/>
      <c r="AS26" s="2731">
        <f>((((ROUNDDOWN($BE$9/7.5,1))*40)))*-1</f>
        <v>-80</v>
      </c>
      <c r="AT26" s="2731"/>
      <c r="AU26" s="2731"/>
      <c r="AV26" s="2731"/>
      <c r="AW26" s="708"/>
      <c r="AX26" s="451"/>
      <c r="AY26" s="705"/>
      <c r="AZ26" s="2735" t="s">
        <v>903</v>
      </c>
      <c r="BA26" s="2735"/>
      <c r="BB26" s="2735"/>
      <c r="BC26" s="2735"/>
      <c r="BD26" s="2735"/>
      <c r="BE26" s="2731">
        <f>(ROUNDDOWN(BI26/40,1))</f>
        <v>-0.7</v>
      </c>
      <c r="BF26" s="2731"/>
      <c r="BG26" s="2731"/>
      <c r="BH26" s="2731"/>
      <c r="BI26" s="2732">
        <f>((((ROUNDDOWN($BE$9/20,1))*40)))*-1</f>
        <v>-28</v>
      </c>
      <c r="BJ26" s="2733"/>
      <c r="BK26" s="2733"/>
      <c r="BL26" s="2734"/>
      <c r="BM26" s="706"/>
      <c r="BN26" s="707"/>
      <c r="BO26" s="669"/>
      <c r="BQ26" s="682"/>
      <c r="BR26" s="689"/>
      <c r="BS26" s="689"/>
      <c r="BT26" s="690"/>
      <c r="BU26" s="695"/>
      <c r="BV26" s="709"/>
      <c r="BW26" s="709"/>
      <c r="BX26" s="709"/>
    </row>
    <row r="27" spans="2:76" ht="21" customHeight="1">
      <c r="B27" s="681"/>
      <c r="C27" s="701"/>
      <c r="D27" s="2728" t="s">
        <v>904</v>
      </c>
      <c r="E27" s="2729"/>
      <c r="F27" s="2729"/>
      <c r="G27" s="2729"/>
      <c r="H27" s="2730"/>
      <c r="I27" s="2731">
        <f>(ROUNDDOWN(M27/40,1))</f>
        <v>-1.3</v>
      </c>
      <c r="J27" s="2731"/>
      <c r="K27" s="2731"/>
      <c r="L27" s="2731"/>
      <c r="M27" s="2732">
        <f>($AL$17-$AI$17)*-1</f>
        <v>-52</v>
      </c>
      <c r="N27" s="2733"/>
      <c r="O27" s="2733"/>
      <c r="P27" s="2734"/>
      <c r="Q27" s="9"/>
      <c r="R27" s="29"/>
      <c r="S27" s="29"/>
      <c r="T27" s="2728" t="s">
        <v>904</v>
      </c>
      <c r="U27" s="2729"/>
      <c r="V27" s="2729"/>
      <c r="W27" s="2729"/>
      <c r="X27" s="2730"/>
      <c r="Y27" s="2731">
        <f>(ROUNDDOWN(AC27/40,1))</f>
        <v>-1.3</v>
      </c>
      <c r="Z27" s="2731"/>
      <c r="AA27" s="2731"/>
      <c r="AB27" s="2731"/>
      <c r="AC27" s="2732">
        <f>($AL$17-$AI$17)*-1</f>
        <v>-52</v>
      </c>
      <c r="AD27" s="2733"/>
      <c r="AE27" s="2733"/>
      <c r="AF27" s="2734"/>
      <c r="AG27" s="703"/>
      <c r="AH27" s="29"/>
      <c r="AI27" s="704"/>
      <c r="AJ27" s="2728" t="s">
        <v>904</v>
      </c>
      <c r="AK27" s="2729"/>
      <c r="AL27" s="2729"/>
      <c r="AM27" s="2729"/>
      <c r="AN27" s="2730"/>
      <c r="AO27" s="2731">
        <f>(ROUNDDOWN(AS27/40,1))</f>
        <v>-1.3</v>
      </c>
      <c r="AP27" s="2731"/>
      <c r="AQ27" s="2731"/>
      <c r="AR27" s="2731"/>
      <c r="AS27" s="2732">
        <f>($AL$17-$AI$17)*-1</f>
        <v>-52</v>
      </c>
      <c r="AT27" s="2733"/>
      <c r="AU27" s="2733"/>
      <c r="AV27" s="2734"/>
      <c r="AW27" s="708"/>
      <c r="AX27" s="451"/>
      <c r="AY27" s="705"/>
      <c r="AZ27" s="2728" t="s">
        <v>904</v>
      </c>
      <c r="BA27" s="2729"/>
      <c r="BB27" s="2729"/>
      <c r="BC27" s="2729"/>
      <c r="BD27" s="2730"/>
      <c r="BE27" s="2731">
        <f>(ROUNDDOWN(BI27/40,1))</f>
        <v>-1.3</v>
      </c>
      <c r="BF27" s="2731"/>
      <c r="BG27" s="2731"/>
      <c r="BH27" s="2731"/>
      <c r="BI27" s="2732">
        <f>($AL$17-$AI$17)*-1</f>
        <v>-52</v>
      </c>
      <c r="BJ27" s="2733"/>
      <c r="BK27" s="2733"/>
      <c r="BL27" s="2734"/>
      <c r="BM27" s="706"/>
      <c r="BN27" s="707"/>
      <c r="BO27" s="669"/>
      <c r="BQ27" s="682"/>
      <c r="BR27" s="689"/>
      <c r="BS27" s="689"/>
      <c r="BT27" s="690"/>
      <c r="BU27" s="695"/>
      <c r="BV27" s="709"/>
      <c r="BW27" s="709"/>
      <c r="BX27" s="709"/>
    </row>
    <row r="28" spans="2:76" ht="21" customHeight="1" thickBot="1">
      <c r="B28" s="681"/>
      <c r="C28" s="701"/>
      <c r="D28" s="2722" t="s">
        <v>905</v>
      </c>
      <c r="E28" s="2722"/>
      <c r="F28" s="2722"/>
      <c r="G28" s="2722"/>
      <c r="H28" s="2722"/>
      <c r="I28" s="2723">
        <f>(ROUNDDOWN(M28/40,1))</f>
        <v>2.5</v>
      </c>
      <c r="J28" s="2723"/>
      <c r="K28" s="2723"/>
      <c r="L28" s="2723"/>
      <c r="M28" s="2724">
        <f>$BB$73</f>
        <v>100.25</v>
      </c>
      <c r="N28" s="2725"/>
      <c r="O28" s="2725"/>
      <c r="P28" s="2726"/>
      <c r="Q28" s="9"/>
      <c r="R28" s="29"/>
      <c r="S28" s="29"/>
      <c r="T28" s="2722" t="s">
        <v>905</v>
      </c>
      <c r="U28" s="2722"/>
      <c r="V28" s="2722"/>
      <c r="W28" s="2722"/>
      <c r="X28" s="2722"/>
      <c r="Y28" s="2723">
        <f>(ROUNDDOWN(AC28/40,1))</f>
        <v>2.5</v>
      </c>
      <c r="Z28" s="2723"/>
      <c r="AA28" s="2723"/>
      <c r="AB28" s="2723"/>
      <c r="AC28" s="2724">
        <f>$BB$73</f>
        <v>100.25</v>
      </c>
      <c r="AD28" s="2725"/>
      <c r="AE28" s="2725"/>
      <c r="AF28" s="2726"/>
      <c r="AG28" s="703"/>
      <c r="AH28" s="29"/>
      <c r="AI28" s="704"/>
      <c r="AJ28" s="2722" t="s">
        <v>905</v>
      </c>
      <c r="AK28" s="2722"/>
      <c r="AL28" s="2722"/>
      <c r="AM28" s="2722"/>
      <c r="AN28" s="2722"/>
      <c r="AO28" s="2723">
        <f>(ROUNDDOWN(AS28/40,1))</f>
        <v>2.5</v>
      </c>
      <c r="AP28" s="2723"/>
      <c r="AQ28" s="2723"/>
      <c r="AR28" s="2723"/>
      <c r="AS28" s="2724">
        <f>$BB$73</f>
        <v>100.25</v>
      </c>
      <c r="AT28" s="2725"/>
      <c r="AU28" s="2725"/>
      <c r="AV28" s="2726"/>
      <c r="AW28" s="708"/>
      <c r="AX28" s="451"/>
      <c r="AY28" s="705"/>
      <c r="AZ28" s="2722" t="s">
        <v>905</v>
      </c>
      <c r="BA28" s="2722"/>
      <c r="BB28" s="2722"/>
      <c r="BC28" s="2722"/>
      <c r="BD28" s="2722"/>
      <c r="BE28" s="2727">
        <f>(ROUNDDOWN(BI28/40,1))</f>
        <v>2.5</v>
      </c>
      <c r="BF28" s="2727"/>
      <c r="BG28" s="2727"/>
      <c r="BH28" s="2727"/>
      <c r="BI28" s="2724">
        <f>$BB$73</f>
        <v>100.25</v>
      </c>
      <c r="BJ28" s="2725"/>
      <c r="BK28" s="2725"/>
      <c r="BL28" s="2726"/>
      <c r="BM28" s="706"/>
      <c r="BN28" s="707"/>
      <c r="BO28" s="669"/>
      <c r="BU28" s="116"/>
      <c r="BV28" s="708"/>
      <c r="BW28" s="708"/>
      <c r="BX28" s="708"/>
    </row>
    <row r="29" spans="2:76" ht="30.75" customHeight="1" thickTop="1">
      <c r="B29" s="681"/>
      <c r="C29" s="701"/>
      <c r="D29" s="2718" t="s">
        <v>906</v>
      </c>
      <c r="E29" s="2719"/>
      <c r="F29" s="2719"/>
      <c r="G29" s="2719"/>
      <c r="H29" s="2719"/>
      <c r="I29" s="2721">
        <f>SUM(I26:L28)</f>
        <v>0</v>
      </c>
      <c r="J29" s="2721"/>
      <c r="K29" s="2721"/>
      <c r="L29" s="2721"/>
      <c r="M29" s="2721">
        <f>SUM(M26:P28)</f>
        <v>0.25</v>
      </c>
      <c r="N29" s="2721"/>
      <c r="O29" s="2721"/>
      <c r="P29" s="2721"/>
      <c r="Q29" s="29"/>
      <c r="R29" s="29"/>
      <c r="S29" s="29"/>
      <c r="T29" s="2718" t="s">
        <v>906</v>
      </c>
      <c r="U29" s="2719"/>
      <c r="V29" s="2719"/>
      <c r="W29" s="2719"/>
      <c r="X29" s="2719"/>
      <c r="Y29" s="2721">
        <f>SUM(Y26:AB28)</f>
        <v>0.7</v>
      </c>
      <c r="Z29" s="2721"/>
      <c r="AA29" s="2721"/>
      <c r="AB29" s="2721"/>
      <c r="AC29" s="2721">
        <f>SUM(AC26:AF28)</f>
        <v>28.25</v>
      </c>
      <c r="AD29" s="2721"/>
      <c r="AE29" s="2721"/>
      <c r="AF29" s="2721"/>
      <c r="AG29" s="703"/>
      <c r="AH29" s="29"/>
      <c r="AI29" s="704"/>
      <c r="AJ29" s="2718" t="s">
        <v>907</v>
      </c>
      <c r="AK29" s="2719"/>
      <c r="AL29" s="2719"/>
      <c r="AM29" s="2719"/>
      <c r="AN29" s="2719"/>
      <c r="AO29" s="2720">
        <f>SUM(AO26:AR28)</f>
        <v>-0.79999999999999982</v>
      </c>
      <c r="AP29" s="2720"/>
      <c r="AQ29" s="2720"/>
      <c r="AR29" s="2720"/>
      <c r="AS29" s="2721">
        <f>SUM(AS26:AV28)</f>
        <v>-31.75</v>
      </c>
      <c r="AT29" s="2721"/>
      <c r="AU29" s="2721"/>
      <c r="AV29" s="2721"/>
      <c r="AW29" s="708"/>
      <c r="AX29" s="451"/>
      <c r="AY29" s="705"/>
      <c r="AZ29" s="2718" t="s">
        <v>907</v>
      </c>
      <c r="BA29" s="2719"/>
      <c r="BB29" s="2719"/>
      <c r="BC29" s="2719"/>
      <c r="BD29" s="2719"/>
      <c r="BE29" s="2720">
        <f>SUM(BE26:BH28)</f>
        <v>0.5</v>
      </c>
      <c r="BF29" s="2720"/>
      <c r="BG29" s="2720"/>
      <c r="BH29" s="2720"/>
      <c r="BI29" s="2721">
        <f>SUM(BI26:BL28)</f>
        <v>20.25</v>
      </c>
      <c r="BJ29" s="2721"/>
      <c r="BK29" s="2721"/>
      <c r="BL29" s="2721"/>
      <c r="BM29" s="706"/>
      <c r="BN29" s="707"/>
      <c r="BO29" s="669"/>
      <c r="BQ29" s="682"/>
      <c r="BR29" s="689"/>
      <c r="BS29" s="689"/>
      <c r="BT29" s="690"/>
      <c r="BU29" s="695"/>
      <c r="BV29" s="710"/>
      <c r="BW29" s="710"/>
      <c r="BX29" s="710"/>
    </row>
    <row r="30" spans="2:76" ht="20.25" customHeight="1">
      <c r="B30" s="681"/>
      <c r="C30" s="701"/>
      <c r="D30" s="711"/>
      <c r="E30" s="711"/>
      <c r="F30" s="711"/>
      <c r="G30" s="711"/>
      <c r="H30" s="711"/>
      <c r="I30" s="712"/>
      <c r="J30" s="712"/>
      <c r="K30" s="712"/>
      <c r="L30" s="712"/>
      <c r="M30" s="712"/>
      <c r="N30" s="712"/>
      <c r="O30" s="712"/>
      <c r="P30" s="712"/>
      <c r="Q30" s="634"/>
      <c r="R30" s="634"/>
      <c r="S30" s="634"/>
      <c r="T30" s="711"/>
      <c r="U30" s="711"/>
      <c r="V30" s="711"/>
      <c r="W30" s="711"/>
      <c r="X30" s="711"/>
      <c r="Y30" s="712"/>
      <c r="Z30" s="712"/>
      <c r="AA30" s="712"/>
      <c r="AB30" s="712"/>
      <c r="AC30" s="712"/>
      <c r="AD30" s="712"/>
      <c r="AE30" s="712"/>
      <c r="AF30" s="712"/>
      <c r="AG30" s="713"/>
      <c r="AH30" s="634"/>
      <c r="AI30" s="714"/>
      <c r="AJ30" s="715"/>
      <c r="AK30" s="715"/>
      <c r="AL30" s="715"/>
      <c r="AM30" s="715"/>
      <c r="AN30" s="715"/>
      <c r="AO30" s="716"/>
      <c r="AP30" s="716"/>
      <c r="AQ30" s="716"/>
      <c r="AR30" s="716"/>
      <c r="AS30" s="716"/>
      <c r="AT30" s="716"/>
      <c r="AU30" s="716"/>
      <c r="AV30" s="716"/>
      <c r="AW30" s="717"/>
      <c r="AX30" s="718"/>
      <c r="AY30" s="719"/>
      <c r="AZ30" s="715"/>
      <c r="BA30" s="715"/>
      <c r="BB30" s="715"/>
      <c r="BC30" s="715"/>
      <c r="BD30" s="715"/>
      <c r="BE30" s="716"/>
      <c r="BF30" s="716"/>
      <c r="BG30" s="716"/>
      <c r="BH30" s="716"/>
      <c r="BI30" s="716"/>
      <c r="BJ30" s="716"/>
      <c r="BK30" s="716"/>
      <c r="BL30" s="716"/>
      <c r="BM30" s="706"/>
      <c r="BN30" s="707"/>
      <c r="BO30" s="669"/>
      <c r="BQ30" s="682"/>
      <c r="BR30" s="689"/>
      <c r="BS30" s="689"/>
      <c r="BT30" s="690"/>
      <c r="BU30" s="695"/>
      <c r="BV30" s="116"/>
      <c r="BW30" s="116"/>
      <c r="BX30" s="696"/>
    </row>
    <row r="31" spans="2:76" ht="20.25" customHeight="1">
      <c r="B31" s="681"/>
      <c r="C31" s="701"/>
      <c r="D31" s="711"/>
      <c r="E31" s="711"/>
      <c r="F31" s="711"/>
      <c r="G31" s="711"/>
      <c r="H31" s="711"/>
      <c r="I31" s="712"/>
      <c r="J31" s="712"/>
      <c r="K31" s="2709" t="s">
        <v>908</v>
      </c>
      <c r="L31" s="2710"/>
      <c r="M31" s="2710"/>
      <c r="N31" s="2712" t="str">
        <f>IF(OR($BE$9&gt;0,),IF(AND(OR($D$5="○",$D$6="○"),$I$29&gt;=0),"可",IF(AND(OR($D$5="○",$D$6="○"),$I$29&lt;0),"不可","")),"")</f>
        <v>可</v>
      </c>
      <c r="O31" s="2713"/>
      <c r="P31" s="2714"/>
      <c r="Q31" s="634"/>
      <c r="R31" s="634"/>
      <c r="S31" s="634"/>
      <c r="T31" s="711"/>
      <c r="U31" s="711"/>
      <c r="V31" s="711"/>
      <c r="W31" s="711"/>
      <c r="X31" s="711"/>
      <c r="Y31" s="712"/>
      <c r="Z31" s="712"/>
      <c r="AA31" s="2709" t="s">
        <v>909</v>
      </c>
      <c r="AB31" s="2710"/>
      <c r="AC31" s="2711"/>
      <c r="AD31" s="2712" t="str">
        <f>IF(OR($BE$9&gt;0,),IF(AND(OR($D$5="○",$D$6="○"),$Y$29&gt;=0),"可",IF(AND(OR($D$5="○",$D$6="○"),$Y$29&lt;0),"不可","")),"")</f>
        <v>可</v>
      </c>
      <c r="AE31" s="2713"/>
      <c r="AF31" s="2714"/>
      <c r="AG31" s="713"/>
      <c r="AH31" s="634"/>
      <c r="AI31" s="714"/>
      <c r="AJ31" s="715"/>
      <c r="AK31" s="715"/>
      <c r="AL31" s="715"/>
      <c r="AM31" s="715"/>
      <c r="AN31" s="715"/>
      <c r="AO31" s="716"/>
      <c r="AP31" s="716"/>
      <c r="AQ31" s="2709" t="s">
        <v>910</v>
      </c>
      <c r="AR31" s="2710"/>
      <c r="AS31" s="2711"/>
      <c r="AT31" s="2712" t="str">
        <f>IF(OR($BE$9&gt;0,),IF(AND(OR($D$7="○"),$AO$29&gt;=0),"可",IF(AND(OR($D$7="○"),$AO$29&lt;0),"不可","")),"")</f>
        <v/>
      </c>
      <c r="AU31" s="2713"/>
      <c r="AV31" s="2714"/>
      <c r="AW31" s="717"/>
      <c r="AX31" s="718"/>
      <c r="AY31" s="719"/>
      <c r="AZ31" s="715"/>
      <c r="BA31" s="715"/>
      <c r="BB31" s="715"/>
      <c r="BC31" s="715"/>
      <c r="BD31" s="715"/>
      <c r="BE31" s="716"/>
      <c r="BF31" s="716"/>
      <c r="BG31" s="2709" t="s">
        <v>911</v>
      </c>
      <c r="BH31" s="2710"/>
      <c r="BI31" s="2711"/>
      <c r="BJ31" s="2712" t="str">
        <f>IF(OR($BE$9&gt;0,),IF(AND(OR($D$7="○"),$BE$29&gt;=0),"可",IF(AND(OR($D$7="○"),$BE$29&lt;0),"不可","")),"")</f>
        <v/>
      </c>
      <c r="BK31" s="2713"/>
      <c r="BL31" s="2714"/>
      <c r="BM31" s="706"/>
      <c r="BN31" s="707"/>
      <c r="BO31" s="669"/>
      <c r="BQ31" s="682"/>
      <c r="BR31" s="689"/>
      <c r="BS31" s="689"/>
      <c r="BT31" s="690"/>
      <c r="BU31" s="695"/>
      <c r="BV31" s="116"/>
      <c r="BW31" s="116"/>
      <c r="BX31" s="696"/>
    </row>
    <row r="32" spans="2:76" ht="20.25" customHeight="1">
      <c r="B32" s="681"/>
      <c r="C32" s="720"/>
      <c r="D32" s="721"/>
      <c r="E32" s="721"/>
      <c r="F32" s="721"/>
      <c r="G32" s="721"/>
      <c r="H32" s="721"/>
      <c r="I32" s="722"/>
      <c r="J32" s="722"/>
      <c r="K32" s="722"/>
      <c r="L32" s="722"/>
      <c r="M32" s="722"/>
      <c r="N32" s="722"/>
      <c r="O32" s="722"/>
      <c r="P32" s="722"/>
      <c r="Q32" s="723"/>
      <c r="R32" s="723"/>
      <c r="S32" s="723"/>
      <c r="T32" s="721"/>
      <c r="U32" s="721"/>
      <c r="V32" s="721"/>
      <c r="W32" s="721"/>
      <c r="X32" s="721"/>
      <c r="Y32" s="722"/>
      <c r="Z32" s="722"/>
      <c r="AA32" s="722"/>
      <c r="AB32" s="722"/>
      <c r="AC32" s="722"/>
      <c r="AD32" s="722"/>
      <c r="AE32" s="722"/>
      <c r="AF32" s="722"/>
      <c r="AG32" s="724"/>
      <c r="AH32" s="634"/>
      <c r="AI32" s="725"/>
      <c r="AJ32" s="721"/>
      <c r="AK32" s="721"/>
      <c r="AL32" s="721"/>
      <c r="AM32" s="721"/>
      <c r="AN32" s="721"/>
      <c r="AO32" s="722"/>
      <c r="AP32" s="722"/>
      <c r="AQ32" s="722"/>
      <c r="AR32" s="722"/>
      <c r="AS32" s="722"/>
      <c r="AT32" s="722"/>
      <c r="AU32" s="722"/>
      <c r="AV32" s="722"/>
      <c r="AW32" s="726"/>
      <c r="AX32" s="723"/>
      <c r="AY32" s="727"/>
      <c r="AZ32" s="721"/>
      <c r="BA32" s="721"/>
      <c r="BB32" s="721"/>
      <c r="BC32" s="721"/>
      <c r="BD32" s="721"/>
      <c r="BE32" s="722"/>
      <c r="BF32" s="722"/>
      <c r="BG32" s="722"/>
      <c r="BH32" s="722"/>
      <c r="BI32" s="722"/>
      <c r="BJ32" s="722"/>
      <c r="BK32" s="722"/>
      <c r="BL32" s="722"/>
      <c r="BM32" s="728"/>
      <c r="BN32" s="707"/>
      <c r="BO32" s="669"/>
      <c r="BQ32" s="682"/>
      <c r="BR32" s="689"/>
      <c r="BS32" s="689"/>
      <c r="BT32" s="690"/>
      <c r="BU32" s="695"/>
      <c r="BV32" s="116"/>
      <c r="BW32" s="116"/>
      <c r="BX32" s="696"/>
    </row>
    <row r="33" spans="2:76" ht="20.25" customHeight="1" thickBot="1">
      <c r="B33" s="729"/>
      <c r="C33" s="730"/>
      <c r="D33" s="731"/>
      <c r="E33" s="731"/>
      <c r="F33" s="731"/>
      <c r="G33" s="731"/>
      <c r="H33" s="731"/>
      <c r="I33" s="732"/>
      <c r="J33" s="732"/>
      <c r="K33" s="732"/>
      <c r="L33" s="732"/>
      <c r="M33" s="732"/>
      <c r="N33" s="732"/>
      <c r="O33" s="732"/>
      <c r="P33" s="732"/>
      <c r="Q33" s="733"/>
      <c r="R33" s="733"/>
      <c r="S33" s="733"/>
      <c r="T33" s="731"/>
      <c r="U33" s="731"/>
      <c r="V33" s="731"/>
      <c r="W33" s="731"/>
      <c r="X33" s="731"/>
      <c r="Y33" s="732"/>
      <c r="Z33" s="732"/>
      <c r="AA33" s="732"/>
      <c r="AB33" s="732"/>
      <c r="AC33" s="732"/>
      <c r="AD33" s="732"/>
      <c r="AE33" s="732"/>
      <c r="AF33" s="732"/>
      <c r="AG33" s="733"/>
      <c r="AH33" s="733"/>
      <c r="AI33" s="733"/>
      <c r="AJ33" s="731"/>
      <c r="AK33" s="731"/>
      <c r="AL33" s="731"/>
      <c r="AM33" s="731"/>
      <c r="AN33" s="731"/>
      <c r="AO33" s="732"/>
      <c r="AP33" s="732"/>
      <c r="AQ33" s="732"/>
      <c r="AR33" s="732"/>
      <c r="AS33" s="732"/>
      <c r="AT33" s="732"/>
      <c r="AU33" s="732"/>
      <c r="AV33" s="732"/>
      <c r="AW33" s="734"/>
      <c r="AX33" s="733"/>
      <c r="AY33" s="735"/>
      <c r="AZ33" s="731"/>
      <c r="BA33" s="731"/>
      <c r="BB33" s="731"/>
      <c r="BC33" s="731"/>
      <c r="BD33" s="731"/>
      <c r="BE33" s="732"/>
      <c r="BF33" s="732"/>
      <c r="BG33" s="732"/>
      <c r="BH33" s="732"/>
      <c r="BI33" s="732"/>
      <c r="BJ33" s="732"/>
      <c r="BK33" s="732"/>
      <c r="BL33" s="732"/>
      <c r="BM33" s="736"/>
      <c r="BN33" s="737"/>
      <c r="BO33" s="664"/>
      <c r="BQ33" s="682"/>
      <c r="BR33" s="689"/>
      <c r="BS33" s="689"/>
      <c r="BT33" s="690"/>
      <c r="BU33" s="695"/>
      <c r="BV33" s="116"/>
      <c r="BW33" s="116"/>
      <c r="BX33" s="696"/>
    </row>
    <row r="34" spans="2:76" ht="21" customHeight="1" thickBot="1">
      <c r="B34" s="639" t="s">
        <v>912</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58"/>
      <c r="BB34" s="74"/>
      <c r="BC34" s="58"/>
      <c r="BD34" s="58"/>
      <c r="BE34" s="74"/>
      <c r="BF34" s="58"/>
      <c r="BG34" s="74"/>
      <c r="BH34" s="74"/>
      <c r="BI34" s="74"/>
      <c r="BJ34" s="74"/>
      <c r="BK34" s="74"/>
      <c r="BL34" s="74"/>
      <c r="BM34" s="74"/>
      <c r="BN34" s="74"/>
      <c r="BO34" s="664"/>
      <c r="BQ34" s="682"/>
      <c r="BR34" s="689"/>
      <c r="BS34" s="689"/>
      <c r="BT34" s="690"/>
      <c r="BU34" s="695"/>
      <c r="BV34" s="116"/>
      <c r="BW34" s="116"/>
      <c r="BX34" s="116"/>
    </row>
    <row r="35" spans="2:76" ht="32.25" customHeight="1" thickBot="1">
      <c r="B35" s="2570"/>
      <c r="C35" s="738"/>
      <c r="D35" s="2571" t="s">
        <v>196</v>
      </c>
      <c r="E35" s="2571"/>
      <c r="F35" s="2571"/>
      <c r="G35" s="2571"/>
      <c r="H35" s="2571"/>
      <c r="I35" s="2592"/>
      <c r="J35" s="2595" t="s">
        <v>913</v>
      </c>
      <c r="K35" s="2596"/>
      <c r="L35" s="2596"/>
      <c r="M35" s="2596"/>
      <c r="N35" s="2596"/>
      <c r="O35" s="2597"/>
      <c r="P35" s="2601" t="s">
        <v>21</v>
      </c>
      <c r="Q35" s="2571"/>
      <c r="R35" s="2571"/>
      <c r="S35" s="2571"/>
      <c r="T35" s="2571"/>
      <c r="U35" s="2571"/>
      <c r="V35" s="2602"/>
      <c r="W35" s="2567" t="s">
        <v>198</v>
      </c>
      <c r="X35" s="2568"/>
      <c r="Y35" s="2568"/>
      <c r="Z35" s="2568"/>
      <c r="AA35" s="2568"/>
      <c r="AB35" s="2568"/>
      <c r="AC35" s="2569"/>
      <c r="AD35" s="2567" t="s">
        <v>199</v>
      </c>
      <c r="AE35" s="2568"/>
      <c r="AF35" s="2568"/>
      <c r="AG35" s="2568"/>
      <c r="AH35" s="2568"/>
      <c r="AI35" s="2568"/>
      <c r="AJ35" s="2569"/>
      <c r="AK35" s="2567" t="s">
        <v>200</v>
      </c>
      <c r="AL35" s="2568"/>
      <c r="AM35" s="2568"/>
      <c r="AN35" s="2568"/>
      <c r="AO35" s="2568"/>
      <c r="AP35" s="2568"/>
      <c r="AQ35" s="2569"/>
      <c r="AR35" s="2570" t="s">
        <v>201</v>
      </c>
      <c r="AS35" s="2571"/>
      <c r="AT35" s="2571"/>
      <c r="AU35" s="2571"/>
      <c r="AV35" s="2571"/>
      <c r="AW35" s="2571"/>
      <c r="AX35" s="2602"/>
      <c r="AY35" s="2596" t="s">
        <v>914</v>
      </c>
      <c r="AZ35" s="2596"/>
      <c r="BA35" s="2597"/>
      <c r="BB35" s="2595" t="s">
        <v>202</v>
      </c>
      <c r="BC35" s="2596"/>
      <c r="BD35" s="2597"/>
      <c r="BE35" s="2595" t="s">
        <v>915</v>
      </c>
      <c r="BF35" s="2596"/>
      <c r="BG35" s="2596"/>
      <c r="BH35" s="2595" t="s">
        <v>916</v>
      </c>
      <c r="BI35" s="2596"/>
      <c r="BJ35" s="2596"/>
      <c r="BK35" s="2601" t="s">
        <v>917</v>
      </c>
      <c r="BL35" s="2571"/>
      <c r="BM35" s="2571"/>
      <c r="BN35" s="2602"/>
      <c r="BQ35" s="682"/>
      <c r="BR35" s="689"/>
      <c r="BS35" s="689"/>
      <c r="BT35" s="690"/>
      <c r="BU35" s="690"/>
    </row>
    <row r="36" spans="2:76" ht="32.25" customHeight="1" thickBot="1">
      <c r="B36" s="2591"/>
      <c r="C36" s="739"/>
      <c r="D36" s="2593"/>
      <c r="E36" s="2593"/>
      <c r="F36" s="2593"/>
      <c r="G36" s="2593"/>
      <c r="H36" s="2593"/>
      <c r="I36" s="2594"/>
      <c r="J36" s="2598"/>
      <c r="K36" s="2599"/>
      <c r="L36" s="2599"/>
      <c r="M36" s="2599"/>
      <c r="N36" s="2599"/>
      <c r="O36" s="2600"/>
      <c r="P36" s="2715"/>
      <c r="Q36" s="2716"/>
      <c r="R36" s="2716"/>
      <c r="S36" s="2716"/>
      <c r="T36" s="2716"/>
      <c r="U36" s="2716"/>
      <c r="V36" s="2717"/>
      <c r="W36" s="741" t="s">
        <v>743</v>
      </c>
      <c r="X36" s="742" t="s">
        <v>918</v>
      </c>
      <c r="Y36" s="742" t="s">
        <v>919</v>
      </c>
      <c r="Z36" s="742" t="s">
        <v>920</v>
      </c>
      <c r="AA36" s="742" t="s">
        <v>921</v>
      </c>
      <c r="AB36" s="742" t="s">
        <v>922</v>
      </c>
      <c r="AC36" s="743" t="s">
        <v>744</v>
      </c>
      <c r="AD36" s="741" t="s">
        <v>743</v>
      </c>
      <c r="AE36" s="742" t="s">
        <v>918</v>
      </c>
      <c r="AF36" s="742" t="s">
        <v>919</v>
      </c>
      <c r="AG36" s="742" t="s">
        <v>920</v>
      </c>
      <c r="AH36" s="742" t="s">
        <v>921</v>
      </c>
      <c r="AI36" s="742" t="s">
        <v>922</v>
      </c>
      <c r="AJ36" s="743" t="s">
        <v>744</v>
      </c>
      <c r="AK36" s="741" t="s">
        <v>743</v>
      </c>
      <c r="AL36" s="742" t="s">
        <v>918</v>
      </c>
      <c r="AM36" s="742" t="s">
        <v>919</v>
      </c>
      <c r="AN36" s="742" t="s">
        <v>920</v>
      </c>
      <c r="AO36" s="742" t="s">
        <v>921</v>
      </c>
      <c r="AP36" s="742" t="s">
        <v>922</v>
      </c>
      <c r="AQ36" s="743" t="s">
        <v>744</v>
      </c>
      <c r="AR36" s="744" t="s">
        <v>743</v>
      </c>
      <c r="AS36" s="745" t="s">
        <v>918</v>
      </c>
      <c r="AT36" s="745" t="s">
        <v>919</v>
      </c>
      <c r="AU36" s="745" t="s">
        <v>920</v>
      </c>
      <c r="AV36" s="745" t="s">
        <v>921</v>
      </c>
      <c r="AW36" s="745" t="s">
        <v>922</v>
      </c>
      <c r="AX36" s="746" t="s">
        <v>744</v>
      </c>
      <c r="AY36" s="2599"/>
      <c r="AZ36" s="2599"/>
      <c r="BA36" s="2600"/>
      <c r="BB36" s="2598"/>
      <c r="BC36" s="2599"/>
      <c r="BD36" s="2600"/>
      <c r="BE36" s="2598"/>
      <c r="BF36" s="2599"/>
      <c r="BG36" s="2599"/>
      <c r="BH36" s="2598"/>
      <c r="BI36" s="2599"/>
      <c r="BJ36" s="2599"/>
      <c r="BK36" s="2603"/>
      <c r="BL36" s="2593"/>
      <c r="BM36" s="2593"/>
      <c r="BN36" s="2604"/>
      <c r="BQ36" s="682"/>
      <c r="BR36" s="689"/>
      <c r="BS36" s="689"/>
      <c r="BT36" s="690"/>
      <c r="BU36" s="690"/>
    </row>
    <row r="37" spans="2:76" ht="23.1" customHeight="1" thickBot="1">
      <c r="B37" s="2607" t="s">
        <v>923</v>
      </c>
      <c r="C37" s="747"/>
      <c r="D37" s="2609" t="s">
        <v>932</v>
      </c>
      <c r="E37" s="2609"/>
      <c r="F37" s="2609"/>
      <c r="G37" s="2609"/>
      <c r="H37" s="2609"/>
      <c r="I37" s="2610"/>
      <c r="J37" s="2611"/>
      <c r="K37" s="2609"/>
      <c r="L37" s="2610"/>
      <c r="M37" s="2611"/>
      <c r="N37" s="2609"/>
      <c r="O37" s="2610"/>
      <c r="P37" s="2612"/>
      <c r="Q37" s="2586"/>
      <c r="R37" s="2586"/>
      <c r="S37" s="2586"/>
      <c r="T37" s="2586"/>
      <c r="U37" s="2586"/>
      <c r="V37" s="2587"/>
      <c r="W37" s="748">
        <v>4</v>
      </c>
      <c r="X37" s="749">
        <v>4</v>
      </c>
      <c r="Y37" s="749">
        <v>4</v>
      </c>
      <c r="Z37" s="749">
        <v>4</v>
      </c>
      <c r="AA37" s="749">
        <v>4</v>
      </c>
      <c r="AB37" s="749"/>
      <c r="AC37" s="750"/>
      <c r="AD37" s="748">
        <v>4</v>
      </c>
      <c r="AE37" s="749">
        <v>4</v>
      </c>
      <c r="AF37" s="749">
        <v>4</v>
      </c>
      <c r="AG37" s="749">
        <v>4</v>
      </c>
      <c r="AH37" s="749">
        <v>4</v>
      </c>
      <c r="AI37" s="749"/>
      <c r="AJ37" s="750"/>
      <c r="AK37" s="748">
        <v>4</v>
      </c>
      <c r="AL37" s="749">
        <v>4</v>
      </c>
      <c r="AM37" s="749">
        <v>4</v>
      </c>
      <c r="AN37" s="749">
        <v>4</v>
      </c>
      <c r="AO37" s="749">
        <v>4</v>
      </c>
      <c r="AP37" s="749"/>
      <c r="AQ37" s="750"/>
      <c r="AR37" s="748">
        <v>4</v>
      </c>
      <c r="AS37" s="749">
        <v>4</v>
      </c>
      <c r="AT37" s="749">
        <v>4</v>
      </c>
      <c r="AU37" s="749">
        <v>4</v>
      </c>
      <c r="AV37" s="749">
        <v>4</v>
      </c>
      <c r="AW37" s="749"/>
      <c r="AX37" s="750"/>
      <c r="AY37" s="2694">
        <f t="shared" ref="AY37:AY56" si="0">SUM(W37:AX37)</f>
        <v>80</v>
      </c>
      <c r="AZ37" s="2694"/>
      <c r="BA37" s="2588"/>
      <c r="BB37" s="2695">
        <f t="shared" ref="BB37:BB57" si="1">AY37/4</f>
        <v>20</v>
      </c>
      <c r="BC37" s="2696"/>
      <c r="BD37" s="2697"/>
      <c r="BE37" s="2698"/>
      <c r="BF37" s="2699"/>
      <c r="BG37" s="2699"/>
      <c r="BH37" s="2698"/>
      <c r="BI37" s="2699"/>
      <c r="BJ37" s="2699"/>
      <c r="BK37" s="2682"/>
      <c r="BL37" s="1054"/>
      <c r="BM37" s="1054"/>
      <c r="BN37" s="1055"/>
      <c r="BQ37" s="682"/>
      <c r="BR37" s="689"/>
      <c r="BS37" s="689"/>
      <c r="BT37" s="690"/>
      <c r="BU37" s="690"/>
    </row>
    <row r="38" spans="2:76" ht="23.1" customHeight="1">
      <c r="B38" s="2554"/>
      <c r="C38" s="2683" t="s">
        <v>924</v>
      </c>
      <c r="D38" s="2685" t="s">
        <v>933</v>
      </c>
      <c r="E38" s="2685"/>
      <c r="F38" s="2685"/>
      <c r="G38" s="2685"/>
      <c r="H38" s="2685"/>
      <c r="I38" s="2634"/>
      <c r="J38" s="2686"/>
      <c r="K38" s="2685"/>
      <c r="L38" s="2634"/>
      <c r="M38" s="2686"/>
      <c r="N38" s="2685"/>
      <c r="O38" s="2634"/>
      <c r="P38" s="2635"/>
      <c r="Q38" s="2636"/>
      <c r="R38" s="2636"/>
      <c r="S38" s="2636"/>
      <c r="T38" s="2636"/>
      <c r="U38" s="2636"/>
      <c r="V38" s="2637"/>
      <c r="W38" s="751">
        <v>8</v>
      </c>
      <c r="X38" s="752">
        <v>8</v>
      </c>
      <c r="Y38" s="752">
        <v>8</v>
      </c>
      <c r="Z38" s="752">
        <v>8</v>
      </c>
      <c r="AA38" s="752">
        <v>8</v>
      </c>
      <c r="AB38" s="752"/>
      <c r="AC38" s="753"/>
      <c r="AD38" s="751">
        <v>8</v>
      </c>
      <c r="AE38" s="752">
        <v>8</v>
      </c>
      <c r="AF38" s="752">
        <v>8</v>
      </c>
      <c r="AG38" s="752">
        <v>8</v>
      </c>
      <c r="AH38" s="752">
        <v>8</v>
      </c>
      <c r="AI38" s="752"/>
      <c r="AJ38" s="753"/>
      <c r="AK38" s="751">
        <v>8</v>
      </c>
      <c r="AL38" s="752">
        <v>8</v>
      </c>
      <c r="AM38" s="752">
        <v>8</v>
      </c>
      <c r="AN38" s="752">
        <v>8</v>
      </c>
      <c r="AO38" s="752">
        <v>8</v>
      </c>
      <c r="AP38" s="752"/>
      <c r="AQ38" s="753"/>
      <c r="AR38" s="751">
        <v>8</v>
      </c>
      <c r="AS38" s="752">
        <v>8</v>
      </c>
      <c r="AT38" s="752">
        <v>8</v>
      </c>
      <c r="AU38" s="752">
        <v>8</v>
      </c>
      <c r="AV38" s="752">
        <v>8</v>
      </c>
      <c r="AW38" s="752"/>
      <c r="AX38" s="753"/>
      <c r="AY38" s="2687">
        <f t="shared" si="0"/>
        <v>160</v>
      </c>
      <c r="AZ38" s="2687"/>
      <c r="BA38" s="2653"/>
      <c r="BB38" s="2688">
        <f t="shared" si="1"/>
        <v>40</v>
      </c>
      <c r="BC38" s="2689"/>
      <c r="BD38" s="2690"/>
      <c r="BE38" s="2691"/>
      <c r="BF38" s="2692"/>
      <c r="BG38" s="2693"/>
      <c r="BH38" s="2691"/>
      <c r="BI38" s="2692"/>
      <c r="BJ38" s="2693"/>
      <c r="BK38" s="2656"/>
      <c r="BL38" s="2657"/>
      <c r="BM38" s="2657"/>
      <c r="BN38" s="2658"/>
      <c r="BO38" s="754"/>
    </row>
    <row r="39" spans="2:76" ht="23.1" customHeight="1">
      <c r="B39" s="2554"/>
      <c r="C39" s="2684"/>
      <c r="D39" s="2674" t="s">
        <v>933</v>
      </c>
      <c r="E39" s="2674"/>
      <c r="F39" s="2674"/>
      <c r="G39" s="2674"/>
      <c r="H39" s="2674"/>
      <c r="I39" s="2613"/>
      <c r="J39" s="2675"/>
      <c r="K39" s="2674"/>
      <c r="L39" s="2613"/>
      <c r="M39" s="2675"/>
      <c r="N39" s="2674"/>
      <c r="O39" s="2613"/>
      <c r="P39" s="2540"/>
      <c r="Q39" s="2541"/>
      <c r="R39" s="2541"/>
      <c r="S39" s="2541"/>
      <c r="T39" s="2541"/>
      <c r="U39" s="2541"/>
      <c r="V39" s="2542"/>
      <c r="W39" s="755"/>
      <c r="X39" s="756"/>
      <c r="Y39" s="756"/>
      <c r="Z39" s="756"/>
      <c r="AA39" s="756"/>
      <c r="AB39" s="756"/>
      <c r="AC39" s="757"/>
      <c r="AD39" s="755"/>
      <c r="AE39" s="756"/>
      <c r="AF39" s="756"/>
      <c r="AG39" s="756"/>
      <c r="AH39" s="756"/>
      <c r="AI39" s="756"/>
      <c r="AJ39" s="757"/>
      <c r="AK39" s="755"/>
      <c r="AL39" s="756"/>
      <c r="AM39" s="756"/>
      <c r="AN39" s="756"/>
      <c r="AO39" s="756"/>
      <c r="AP39" s="756"/>
      <c r="AQ39" s="757"/>
      <c r="AR39" s="755"/>
      <c r="AS39" s="756"/>
      <c r="AT39" s="756"/>
      <c r="AU39" s="756"/>
      <c r="AV39" s="756"/>
      <c r="AW39" s="756"/>
      <c r="AX39" s="757"/>
      <c r="AY39" s="2676">
        <f t="shared" si="0"/>
        <v>0</v>
      </c>
      <c r="AZ39" s="2676"/>
      <c r="BA39" s="2627"/>
      <c r="BB39" s="2517">
        <f t="shared" si="1"/>
        <v>0</v>
      </c>
      <c r="BC39" s="2677"/>
      <c r="BD39" s="2678"/>
      <c r="BE39" s="2679"/>
      <c r="BF39" s="2680"/>
      <c r="BG39" s="2681"/>
      <c r="BH39" s="2679"/>
      <c r="BI39" s="2680"/>
      <c r="BJ39" s="2681"/>
      <c r="BK39" s="2647"/>
      <c r="BL39" s="2648"/>
      <c r="BM39" s="2648"/>
      <c r="BN39" s="2649"/>
      <c r="BO39" s="754"/>
    </row>
    <row r="40" spans="2:76" ht="23.1" customHeight="1">
      <c r="B40" s="2554"/>
      <c r="C40" s="2684"/>
      <c r="D40" s="2674"/>
      <c r="E40" s="2674"/>
      <c r="F40" s="2674"/>
      <c r="G40" s="2674"/>
      <c r="H40" s="2674"/>
      <c r="I40" s="2613"/>
      <c r="J40" s="2675"/>
      <c r="K40" s="2674"/>
      <c r="L40" s="2613"/>
      <c r="M40" s="2675"/>
      <c r="N40" s="2674"/>
      <c r="O40" s="2613"/>
      <c r="P40" s="2540"/>
      <c r="Q40" s="2541"/>
      <c r="R40" s="2541"/>
      <c r="S40" s="2541"/>
      <c r="T40" s="2541"/>
      <c r="U40" s="2541"/>
      <c r="V40" s="2542"/>
      <c r="W40" s="755"/>
      <c r="X40" s="756"/>
      <c r="Y40" s="756"/>
      <c r="Z40" s="756"/>
      <c r="AA40" s="756"/>
      <c r="AB40" s="756"/>
      <c r="AC40" s="757"/>
      <c r="AD40" s="755"/>
      <c r="AE40" s="756"/>
      <c r="AF40" s="756"/>
      <c r="AG40" s="756"/>
      <c r="AH40" s="756"/>
      <c r="AI40" s="756"/>
      <c r="AJ40" s="757"/>
      <c r="AK40" s="755"/>
      <c r="AL40" s="756"/>
      <c r="AM40" s="756"/>
      <c r="AN40" s="756"/>
      <c r="AO40" s="756"/>
      <c r="AP40" s="756"/>
      <c r="AQ40" s="757"/>
      <c r="AR40" s="755"/>
      <c r="AS40" s="756"/>
      <c r="AT40" s="756"/>
      <c r="AU40" s="756"/>
      <c r="AV40" s="756"/>
      <c r="AW40" s="756"/>
      <c r="AX40" s="757"/>
      <c r="AY40" s="2676">
        <f t="shared" si="0"/>
        <v>0</v>
      </c>
      <c r="AZ40" s="2676"/>
      <c r="BA40" s="2627"/>
      <c r="BB40" s="2517">
        <f t="shared" si="1"/>
        <v>0</v>
      </c>
      <c r="BC40" s="2677"/>
      <c r="BD40" s="2678"/>
      <c r="BE40" s="2679"/>
      <c r="BF40" s="2680"/>
      <c r="BG40" s="2681"/>
      <c r="BH40" s="2679"/>
      <c r="BI40" s="2680"/>
      <c r="BJ40" s="2681"/>
      <c r="BK40" s="2647"/>
      <c r="BL40" s="2648"/>
      <c r="BM40" s="2648"/>
      <c r="BN40" s="2649"/>
      <c r="BO40" s="754"/>
    </row>
    <row r="41" spans="2:76" ht="23.1" customHeight="1">
      <c r="B41" s="2554"/>
      <c r="C41" s="2684"/>
      <c r="D41" s="2674"/>
      <c r="E41" s="2674"/>
      <c r="F41" s="2674"/>
      <c r="G41" s="2674"/>
      <c r="H41" s="2674"/>
      <c r="I41" s="2613"/>
      <c r="J41" s="2675"/>
      <c r="K41" s="2674"/>
      <c r="L41" s="2613"/>
      <c r="M41" s="2675"/>
      <c r="N41" s="2674"/>
      <c r="O41" s="2613"/>
      <c r="P41" s="2540"/>
      <c r="Q41" s="2541"/>
      <c r="R41" s="2541"/>
      <c r="S41" s="2541"/>
      <c r="T41" s="2541"/>
      <c r="U41" s="2541"/>
      <c r="V41" s="2542"/>
      <c r="W41" s="755"/>
      <c r="X41" s="756"/>
      <c r="Y41" s="756"/>
      <c r="Z41" s="756"/>
      <c r="AA41" s="756"/>
      <c r="AB41" s="756"/>
      <c r="AC41" s="757"/>
      <c r="AD41" s="755"/>
      <c r="AE41" s="756"/>
      <c r="AF41" s="756"/>
      <c r="AG41" s="756"/>
      <c r="AH41" s="756"/>
      <c r="AI41" s="756"/>
      <c r="AJ41" s="757"/>
      <c r="AK41" s="755"/>
      <c r="AL41" s="756"/>
      <c r="AM41" s="756"/>
      <c r="AN41" s="756"/>
      <c r="AO41" s="756"/>
      <c r="AP41" s="756"/>
      <c r="AQ41" s="757"/>
      <c r="AR41" s="755"/>
      <c r="AS41" s="756"/>
      <c r="AT41" s="756"/>
      <c r="AU41" s="756"/>
      <c r="AV41" s="756"/>
      <c r="AW41" s="756"/>
      <c r="AX41" s="757"/>
      <c r="AY41" s="2676">
        <f t="shared" si="0"/>
        <v>0</v>
      </c>
      <c r="AZ41" s="2676"/>
      <c r="BA41" s="2627"/>
      <c r="BB41" s="2517">
        <f t="shared" si="1"/>
        <v>0</v>
      </c>
      <c r="BC41" s="2677"/>
      <c r="BD41" s="2678"/>
      <c r="BE41" s="2679"/>
      <c r="BF41" s="2680"/>
      <c r="BG41" s="2681"/>
      <c r="BH41" s="2679"/>
      <c r="BI41" s="2680"/>
      <c r="BJ41" s="2681"/>
      <c r="BK41" s="2647"/>
      <c r="BL41" s="2648"/>
      <c r="BM41" s="2648"/>
      <c r="BN41" s="2649"/>
      <c r="BO41" s="754"/>
    </row>
    <row r="42" spans="2:76" ht="23.1" customHeight="1" thickBot="1">
      <c r="B42" s="2554"/>
      <c r="C42" s="2684"/>
      <c r="D42" s="2700"/>
      <c r="E42" s="2700"/>
      <c r="F42" s="2700"/>
      <c r="G42" s="2700"/>
      <c r="H42" s="2700"/>
      <c r="I42" s="2701"/>
      <c r="J42" s="2702"/>
      <c r="K42" s="2700"/>
      <c r="L42" s="2701"/>
      <c r="M42" s="2702"/>
      <c r="N42" s="2700"/>
      <c r="O42" s="2701"/>
      <c r="P42" s="2540"/>
      <c r="Q42" s="2541"/>
      <c r="R42" s="2541"/>
      <c r="S42" s="2541"/>
      <c r="T42" s="2541"/>
      <c r="U42" s="2541"/>
      <c r="V42" s="2542"/>
      <c r="W42" s="758"/>
      <c r="X42" s="759"/>
      <c r="Y42" s="759"/>
      <c r="Z42" s="759"/>
      <c r="AA42" s="759"/>
      <c r="AB42" s="759"/>
      <c r="AC42" s="760"/>
      <c r="AD42" s="758"/>
      <c r="AE42" s="759"/>
      <c r="AF42" s="759"/>
      <c r="AG42" s="759"/>
      <c r="AH42" s="759"/>
      <c r="AI42" s="759"/>
      <c r="AJ42" s="760"/>
      <c r="AK42" s="758"/>
      <c r="AL42" s="759"/>
      <c r="AM42" s="759"/>
      <c r="AN42" s="759"/>
      <c r="AO42" s="759"/>
      <c r="AP42" s="759"/>
      <c r="AQ42" s="760"/>
      <c r="AR42" s="758"/>
      <c r="AS42" s="759"/>
      <c r="AT42" s="759"/>
      <c r="AU42" s="759"/>
      <c r="AV42" s="759"/>
      <c r="AW42" s="759"/>
      <c r="AX42" s="760"/>
      <c r="AY42" s="2703">
        <f t="shared" si="0"/>
        <v>0</v>
      </c>
      <c r="AZ42" s="2703"/>
      <c r="BA42" s="2617"/>
      <c r="BB42" s="2537">
        <f t="shared" si="1"/>
        <v>0</v>
      </c>
      <c r="BC42" s="2704"/>
      <c r="BD42" s="2705"/>
      <c r="BE42" s="2706"/>
      <c r="BF42" s="2707"/>
      <c r="BG42" s="2708"/>
      <c r="BH42" s="2706"/>
      <c r="BI42" s="2707"/>
      <c r="BJ42" s="2708"/>
      <c r="BK42" s="2650"/>
      <c r="BL42" s="2651"/>
      <c r="BM42" s="2651"/>
      <c r="BN42" s="2652"/>
      <c r="BO42" s="754"/>
    </row>
    <row r="43" spans="2:76" ht="23.1" customHeight="1">
      <c r="B43" s="2554"/>
      <c r="C43" s="2555" t="s">
        <v>207</v>
      </c>
      <c r="D43" s="2556" t="s">
        <v>934</v>
      </c>
      <c r="E43" s="2557"/>
      <c r="F43" s="2557"/>
      <c r="G43" s="2557"/>
      <c r="H43" s="2557"/>
      <c r="I43" s="2557"/>
      <c r="J43" s="2557"/>
      <c r="K43" s="2557"/>
      <c r="L43" s="2557"/>
      <c r="M43" s="2557"/>
      <c r="N43" s="2557"/>
      <c r="O43" s="2557"/>
      <c r="P43" s="2635"/>
      <c r="Q43" s="2636"/>
      <c r="R43" s="2636"/>
      <c r="S43" s="2636"/>
      <c r="T43" s="2636"/>
      <c r="U43" s="2636"/>
      <c r="V43" s="2637"/>
      <c r="W43" s="751"/>
      <c r="X43" s="752">
        <v>8</v>
      </c>
      <c r="Y43" s="752"/>
      <c r="Z43" s="752">
        <v>8</v>
      </c>
      <c r="AA43" s="752">
        <v>8</v>
      </c>
      <c r="AB43" s="752"/>
      <c r="AC43" s="753"/>
      <c r="AD43" s="751"/>
      <c r="AE43" s="752">
        <v>8</v>
      </c>
      <c r="AF43" s="752"/>
      <c r="AG43" s="752">
        <v>8</v>
      </c>
      <c r="AH43" s="752">
        <v>8</v>
      </c>
      <c r="AI43" s="752"/>
      <c r="AJ43" s="753"/>
      <c r="AK43" s="751"/>
      <c r="AL43" s="752">
        <v>8</v>
      </c>
      <c r="AM43" s="752"/>
      <c r="AN43" s="752">
        <v>8</v>
      </c>
      <c r="AO43" s="752">
        <v>8</v>
      </c>
      <c r="AP43" s="752"/>
      <c r="AQ43" s="753"/>
      <c r="AR43" s="761"/>
      <c r="AS43" s="752">
        <v>8</v>
      </c>
      <c r="AT43" s="752"/>
      <c r="AU43" s="752">
        <v>8</v>
      </c>
      <c r="AV43" s="752">
        <v>8</v>
      </c>
      <c r="AW43" s="752"/>
      <c r="AX43" s="753"/>
      <c r="AY43" s="2653">
        <f t="shared" si="0"/>
        <v>96</v>
      </c>
      <c r="AZ43" s="2654"/>
      <c r="BA43" s="2654"/>
      <c r="BB43" s="2655">
        <f>AY43/4</f>
        <v>24</v>
      </c>
      <c r="BC43" s="2655"/>
      <c r="BD43" s="2655"/>
      <c r="BE43" s="2659">
        <f>ROUNDDOWN(SUM(BB43:BD50)/AY60,1)</f>
        <v>2.5</v>
      </c>
      <c r="BF43" s="2660"/>
      <c r="BG43" s="2661"/>
      <c r="BH43" s="2665">
        <f>ROUNDDOWN(SUM(BB43:BD50)/40,1)</f>
        <v>2</v>
      </c>
      <c r="BI43" s="2666"/>
      <c r="BJ43" s="2667"/>
      <c r="BK43" s="2656"/>
      <c r="BL43" s="2657"/>
      <c r="BM43" s="2657"/>
      <c r="BN43" s="2658"/>
      <c r="BO43" s="754"/>
      <c r="BP43" s="762"/>
    </row>
    <row r="44" spans="2:76" ht="23.1" customHeight="1">
      <c r="B44" s="2554"/>
      <c r="C44" s="2554"/>
      <c r="D44" s="2538" t="s">
        <v>935</v>
      </c>
      <c r="E44" s="2539"/>
      <c r="F44" s="2539"/>
      <c r="G44" s="2539"/>
      <c r="H44" s="2539"/>
      <c r="I44" s="2539"/>
      <c r="J44" s="2539"/>
      <c r="K44" s="2539"/>
      <c r="L44" s="2539"/>
      <c r="M44" s="2539"/>
      <c r="N44" s="2539"/>
      <c r="O44" s="2539"/>
      <c r="P44" s="2540"/>
      <c r="Q44" s="2541"/>
      <c r="R44" s="2541"/>
      <c r="S44" s="2541"/>
      <c r="T44" s="2541"/>
      <c r="U44" s="2541"/>
      <c r="V44" s="2542"/>
      <c r="W44" s="755">
        <v>4</v>
      </c>
      <c r="X44" s="756"/>
      <c r="Y44" s="756">
        <v>7</v>
      </c>
      <c r="Z44" s="756"/>
      <c r="AA44" s="756"/>
      <c r="AB44" s="756">
        <v>1</v>
      </c>
      <c r="AC44" s="757">
        <v>4</v>
      </c>
      <c r="AD44" s="755">
        <v>4</v>
      </c>
      <c r="AE44" s="756"/>
      <c r="AF44" s="756">
        <v>7</v>
      </c>
      <c r="AG44" s="756"/>
      <c r="AH44" s="756"/>
      <c r="AI44" s="756">
        <v>1</v>
      </c>
      <c r="AJ44" s="757">
        <v>4</v>
      </c>
      <c r="AK44" s="755">
        <v>4</v>
      </c>
      <c r="AL44" s="756"/>
      <c r="AM44" s="756">
        <v>7</v>
      </c>
      <c r="AN44" s="756">
        <v>2</v>
      </c>
      <c r="AO44" s="756"/>
      <c r="AP44" s="756">
        <v>1</v>
      </c>
      <c r="AQ44" s="757">
        <v>4</v>
      </c>
      <c r="AR44" s="763">
        <v>4</v>
      </c>
      <c r="AS44" s="756"/>
      <c r="AT44" s="756"/>
      <c r="AU44" s="756"/>
      <c r="AV44" s="756"/>
      <c r="AW44" s="756"/>
      <c r="AX44" s="757">
        <v>7</v>
      </c>
      <c r="AY44" s="2627">
        <f t="shared" si="0"/>
        <v>61</v>
      </c>
      <c r="AZ44" s="2515"/>
      <c r="BA44" s="2515"/>
      <c r="BB44" s="2516">
        <f>AY44/4</f>
        <v>15.25</v>
      </c>
      <c r="BC44" s="2516"/>
      <c r="BD44" s="2516"/>
      <c r="BE44" s="2618"/>
      <c r="BF44" s="2619"/>
      <c r="BG44" s="2620"/>
      <c r="BH44" s="2668"/>
      <c r="BI44" s="2669"/>
      <c r="BJ44" s="2670"/>
      <c r="BK44" s="2647"/>
      <c r="BL44" s="2648"/>
      <c r="BM44" s="2648"/>
      <c r="BN44" s="2649"/>
      <c r="BO44" s="754"/>
    </row>
    <row r="45" spans="2:76" ht="23.1" customHeight="1">
      <c r="B45" s="2554"/>
      <c r="C45" s="2554"/>
      <c r="D45" s="2538" t="s">
        <v>936</v>
      </c>
      <c r="E45" s="2539"/>
      <c r="F45" s="2539"/>
      <c r="G45" s="2539"/>
      <c r="H45" s="2539"/>
      <c r="I45" s="2539"/>
      <c r="J45" s="2539"/>
      <c r="K45" s="2539"/>
      <c r="L45" s="2539"/>
      <c r="M45" s="2539"/>
      <c r="N45" s="2539"/>
      <c r="O45" s="2539"/>
      <c r="P45" s="2540"/>
      <c r="Q45" s="2541"/>
      <c r="R45" s="2541"/>
      <c r="S45" s="2541"/>
      <c r="T45" s="2541"/>
      <c r="U45" s="2541"/>
      <c r="V45" s="2542"/>
      <c r="W45" s="755">
        <v>4</v>
      </c>
      <c r="X45" s="756"/>
      <c r="Y45" s="756">
        <v>7</v>
      </c>
      <c r="Z45" s="756"/>
      <c r="AA45" s="756"/>
      <c r="AB45" s="756">
        <v>1</v>
      </c>
      <c r="AC45" s="757">
        <v>4</v>
      </c>
      <c r="AD45" s="755">
        <v>4</v>
      </c>
      <c r="AE45" s="756"/>
      <c r="AF45" s="756">
        <v>7</v>
      </c>
      <c r="AG45" s="756"/>
      <c r="AH45" s="756"/>
      <c r="AI45" s="756">
        <v>1</v>
      </c>
      <c r="AJ45" s="757">
        <v>4</v>
      </c>
      <c r="AK45" s="755">
        <v>4</v>
      </c>
      <c r="AL45" s="756"/>
      <c r="AM45" s="756">
        <v>7</v>
      </c>
      <c r="AN45" s="756">
        <v>2</v>
      </c>
      <c r="AO45" s="756"/>
      <c r="AP45" s="756">
        <v>1</v>
      </c>
      <c r="AQ45" s="757">
        <v>4</v>
      </c>
      <c r="AR45" s="763">
        <v>4</v>
      </c>
      <c r="AS45" s="756"/>
      <c r="AT45" s="756"/>
      <c r="AU45" s="756"/>
      <c r="AV45" s="756"/>
      <c r="AW45" s="756"/>
      <c r="AX45" s="757">
        <v>7</v>
      </c>
      <c r="AY45" s="2627">
        <f t="shared" si="0"/>
        <v>61</v>
      </c>
      <c r="AZ45" s="2515"/>
      <c r="BA45" s="2515"/>
      <c r="BB45" s="2516">
        <f t="shared" si="1"/>
        <v>15.25</v>
      </c>
      <c r="BC45" s="2516"/>
      <c r="BD45" s="2516"/>
      <c r="BE45" s="2618"/>
      <c r="BF45" s="2619"/>
      <c r="BG45" s="2620"/>
      <c r="BH45" s="2668"/>
      <c r="BI45" s="2669"/>
      <c r="BJ45" s="2670"/>
      <c r="BK45" s="2647"/>
      <c r="BL45" s="2648"/>
      <c r="BM45" s="2648"/>
      <c r="BN45" s="2649"/>
      <c r="BO45" s="754"/>
    </row>
    <row r="46" spans="2:76" ht="23.1" customHeight="1">
      <c r="B46" s="2554"/>
      <c r="C46" s="2554"/>
      <c r="D46" s="2538" t="s">
        <v>937</v>
      </c>
      <c r="E46" s="2539"/>
      <c r="F46" s="2539"/>
      <c r="G46" s="2539"/>
      <c r="H46" s="2539"/>
      <c r="I46" s="2539"/>
      <c r="J46" s="2539"/>
      <c r="K46" s="2539"/>
      <c r="L46" s="2539"/>
      <c r="M46" s="2539"/>
      <c r="N46" s="2539"/>
      <c r="O46" s="2539"/>
      <c r="P46" s="2540"/>
      <c r="Q46" s="2541"/>
      <c r="R46" s="2541"/>
      <c r="S46" s="2541"/>
      <c r="T46" s="2541"/>
      <c r="U46" s="2541"/>
      <c r="V46" s="2542"/>
      <c r="W46" s="755"/>
      <c r="X46" s="756"/>
      <c r="Y46" s="756"/>
      <c r="Z46" s="756"/>
      <c r="AA46" s="756">
        <v>7</v>
      </c>
      <c r="AB46" s="756"/>
      <c r="AC46" s="757"/>
      <c r="AD46" s="755">
        <v>1</v>
      </c>
      <c r="AE46" s="756">
        <v>4</v>
      </c>
      <c r="AF46" s="756">
        <v>4</v>
      </c>
      <c r="AG46" s="756"/>
      <c r="AH46" s="756">
        <v>7</v>
      </c>
      <c r="AI46" s="756"/>
      <c r="AJ46" s="757"/>
      <c r="AK46" s="755">
        <v>1</v>
      </c>
      <c r="AL46" s="756">
        <v>4</v>
      </c>
      <c r="AM46" s="756">
        <v>4</v>
      </c>
      <c r="AN46" s="756"/>
      <c r="AO46" s="756">
        <v>7</v>
      </c>
      <c r="AP46" s="756">
        <v>2</v>
      </c>
      <c r="AQ46" s="757"/>
      <c r="AR46" s="763">
        <v>1</v>
      </c>
      <c r="AS46" s="756">
        <v>4</v>
      </c>
      <c r="AT46" s="756"/>
      <c r="AU46" s="756"/>
      <c r="AV46" s="756">
        <v>7</v>
      </c>
      <c r="AW46" s="756"/>
      <c r="AX46" s="757">
        <v>4</v>
      </c>
      <c r="AY46" s="2627">
        <f t="shared" si="0"/>
        <v>57</v>
      </c>
      <c r="AZ46" s="2515"/>
      <c r="BA46" s="2515"/>
      <c r="BB46" s="2516">
        <f t="shared" si="1"/>
        <v>14.25</v>
      </c>
      <c r="BC46" s="2516"/>
      <c r="BD46" s="2516"/>
      <c r="BE46" s="2618"/>
      <c r="BF46" s="2619"/>
      <c r="BG46" s="2620"/>
      <c r="BH46" s="2668"/>
      <c r="BI46" s="2669"/>
      <c r="BJ46" s="2670"/>
      <c r="BK46" s="2650"/>
      <c r="BL46" s="2651"/>
      <c r="BM46" s="2651"/>
      <c r="BN46" s="2652"/>
      <c r="BO46" s="754"/>
    </row>
    <row r="47" spans="2:76" ht="23.1" customHeight="1">
      <c r="B47" s="2554"/>
      <c r="C47" s="2554"/>
      <c r="D47" s="2538" t="s">
        <v>938</v>
      </c>
      <c r="E47" s="2539"/>
      <c r="F47" s="2539"/>
      <c r="G47" s="2539"/>
      <c r="H47" s="2539"/>
      <c r="I47" s="2539"/>
      <c r="J47" s="2539"/>
      <c r="K47" s="2539"/>
      <c r="L47" s="2539"/>
      <c r="M47" s="2539"/>
      <c r="N47" s="2539"/>
      <c r="O47" s="2539"/>
      <c r="P47" s="2540"/>
      <c r="Q47" s="2541"/>
      <c r="R47" s="2541"/>
      <c r="S47" s="2541"/>
      <c r="T47" s="2541"/>
      <c r="U47" s="2541"/>
      <c r="V47" s="2542"/>
      <c r="W47" s="755"/>
      <c r="X47" s="756"/>
      <c r="Y47" s="756"/>
      <c r="Z47" s="756"/>
      <c r="AA47" s="756">
        <v>7</v>
      </c>
      <c r="AB47" s="756"/>
      <c r="AC47" s="757"/>
      <c r="AD47" s="755">
        <v>1</v>
      </c>
      <c r="AE47" s="756">
        <v>4</v>
      </c>
      <c r="AF47" s="756">
        <v>4</v>
      </c>
      <c r="AG47" s="756"/>
      <c r="AH47" s="756">
        <v>7</v>
      </c>
      <c r="AI47" s="756"/>
      <c r="AJ47" s="757"/>
      <c r="AK47" s="755">
        <v>1</v>
      </c>
      <c r="AL47" s="756">
        <v>4</v>
      </c>
      <c r="AM47" s="756">
        <v>4</v>
      </c>
      <c r="AN47" s="756"/>
      <c r="AO47" s="756">
        <v>7</v>
      </c>
      <c r="AP47" s="756">
        <v>2</v>
      </c>
      <c r="AQ47" s="757"/>
      <c r="AR47" s="763">
        <v>1</v>
      </c>
      <c r="AS47" s="756">
        <v>4</v>
      </c>
      <c r="AT47" s="756"/>
      <c r="AU47" s="756"/>
      <c r="AV47" s="756">
        <v>7</v>
      </c>
      <c r="AW47" s="756"/>
      <c r="AX47" s="757">
        <v>4</v>
      </c>
      <c r="AY47" s="2627">
        <f t="shared" si="0"/>
        <v>57</v>
      </c>
      <c r="AZ47" s="2515"/>
      <c r="BA47" s="2515"/>
      <c r="BB47" s="2516">
        <f t="shared" si="1"/>
        <v>14.25</v>
      </c>
      <c r="BC47" s="2516"/>
      <c r="BD47" s="2516"/>
      <c r="BE47" s="2618"/>
      <c r="BF47" s="2619"/>
      <c r="BG47" s="2620"/>
      <c r="BH47" s="2668"/>
      <c r="BI47" s="2669"/>
      <c r="BJ47" s="2670"/>
      <c r="BK47" s="2647"/>
      <c r="BL47" s="2648"/>
      <c r="BM47" s="2648"/>
      <c r="BN47" s="2649"/>
      <c r="BO47" s="754"/>
    </row>
    <row r="48" spans="2:76" ht="23.1" customHeight="1">
      <c r="B48" s="2554"/>
      <c r="C48" s="2554"/>
      <c r="D48" s="2538"/>
      <c r="E48" s="2539"/>
      <c r="F48" s="2539"/>
      <c r="G48" s="2539"/>
      <c r="H48" s="2539"/>
      <c r="I48" s="2539"/>
      <c r="J48" s="2539"/>
      <c r="K48" s="2539"/>
      <c r="L48" s="2539"/>
      <c r="M48" s="2539"/>
      <c r="N48" s="2539"/>
      <c r="O48" s="2539"/>
      <c r="P48" s="2540"/>
      <c r="Q48" s="2541"/>
      <c r="R48" s="2541"/>
      <c r="S48" s="2541"/>
      <c r="T48" s="2541"/>
      <c r="U48" s="2541"/>
      <c r="V48" s="2542"/>
      <c r="W48" s="755"/>
      <c r="X48" s="756"/>
      <c r="Y48" s="756"/>
      <c r="Z48" s="756"/>
      <c r="AA48" s="756"/>
      <c r="AB48" s="756"/>
      <c r="AC48" s="757"/>
      <c r="AD48" s="755"/>
      <c r="AE48" s="756"/>
      <c r="AF48" s="756"/>
      <c r="AG48" s="756"/>
      <c r="AH48" s="756"/>
      <c r="AI48" s="756"/>
      <c r="AJ48" s="757"/>
      <c r="AK48" s="755"/>
      <c r="AL48" s="756"/>
      <c r="AM48" s="756"/>
      <c r="AN48" s="756"/>
      <c r="AO48" s="756"/>
      <c r="AP48" s="756"/>
      <c r="AQ48" s="757"/>
      <c r="AR48" s="763"/>
      <c r="AS48" s="756"/>
      <c r="AT48" s="756"/>
      <c r="AU48" s="756"/>
      <c r="AV48" s="756"/>
      <c r="AW48" s="756"/>
      <c r="AX48" s="757"/>
      <c r="AY48" s="2627">
        <f t="shared" si="0"/>
        <v>0</v>
      </c>
      <c r="AZ48" s="2515"/>
      <c r="BA48" s="2515"/>
      <c r="BB48" s="2516">
        <f t="shared" si="1"/>
        <v>0</v>
      </c>
      <c r="BC48" s="2516"/>
      <c r="BD48" s="2516"/>
      <c r="BE48" s="2618"/>
      <c r="BF48" s="2619"/>
      <c r="BG48" s="2620"/>
      <c r="BH48" s="2668"/>
      <c r="BI48" s="2669"/>
      <c r="BJ48" s="2670"/>
      <c r="BK48" s="2647"/>
      <c r="BL48" s="2648"/>
      <c r="BM48" s="2648"/>
      <c r="BN48" s="2649"/>
      <c r="BO48" s="754"/>
    </row>
    <row r="49" spans="2:67" ht="23.1" customHeight="1">
      <c r="B49" s="2554"/>
      <c r="C49" s="2554"/>
      <c r="D49" s="2538"/>
      <c r="E49" s="2539"/>
      <c r="F49" s="2539"/>
      <c r="G49" s="2539"/>
      <c r="H49" s="2539"/>
      <c r="I49" s="2539"/>
      <c r="J49" s="2539"/>
      <c r="K49" s="2539"/>
      <c r="L49" s="2539"/>
      <c r="M49" s="2539"/>
      <c r="N49" s="2539"/>
      <c r="O49" s="2539"/>
      <c r="P49" s="2540"/>
      <c r="Q49" s="2541"/>
      <c r="R49" s="2541"/>
      <c r="S49" s="2541"/>
      <c r="T49" s="2541"/>
      <c r="U49" s="2541"/>
      <c r="V49" s="2542"/>
      <c r="W49" s="755"/>
      <c r="X49" s="756"/>
      <c r="Y49" s="756"/>
      <c r="Z49" s="756"/>
      <c r="AA49" s="756"/>
      <c r="AB49" s="756"/>
      <c r="AC49" s="757"/>
      <c r="AD49" s="755"/>
      <c r="AE49" s="756"/>
      <c r="AF49" s="756"/>
      <c r="AG49" s="756"/>
      <c r="AH49" s="756"/>
      <c r="AI49" s="756"/>
      <c r="AJ49" s="757"/>
      <c r="AK49" s="755"/>
      <c r="AL49" s="756"/>
      <c r="AM49" s="756"/>
      <c r="AN49" s="756"/>
      <c r="AO49" s="756"/>
      <c r="AP49" s="756"/>
      <c r="AQ49" s="757"/>
      <c r="AR49" s="763"/>
      <c r="AS49" s="756"/>
      <c r="AT49" s="756"/>
      <c r="AU49" s="756"/>
      <c r="AV49" s="756"/>
      <c r="AW49" s="756"/>
      <c r="AX49" s="757"/>
      <c r="AY49" s="2627">
        <f t="shared" si="0"/>
        <v>0</v>
      </c>
      <c r="AZ49" s="2515"/>
      <c r="BA49" s="2515"/>
      <c r="BB49" s="2516">
        <f t="shared" si="1"/>
        <v>0</v>
      </c>
      <c r="BC49" s="2516"/>
      <c r="BD49" s="2516"/>
      <c r="BE49" s="2618"/>
      <c r="BF49" s="2619"/>
      <c r="BG49" s="2620"/>
      <c r="BH49" s="2668"/>
      <c r="BI49" s="2669"/>
      <c r="BJ49" s="2670"/>
      <c r="BK49" s="2647"/>
      <c r="BL49" s="2648"/>
      <c r="BM49" s="2648"/>
      <c r="BN49" s="2649"/>
      <c r="BO49" s="754"/>
    </row>
    <row r="50" spans="2:67" ht="23.1" customHeight="1" thickBot="1">
      <c r="B50" s="2554"/>
      <c r="C50" s="2554"/>
      <c r="D50" s="2639"/>
      <c r="E50" s="2640"/>
      <c r="F50" s="2640"/>
      <c r="G50" s="2640"/>
      <c r="H50" s="2640"/>
      <c r="I50" s="2640"/>
      <c r="J50" s="2640"/>
      <c r="K50" s="2640"/>
      <c r="L50" s="2640"/>
      <c r="M50" s="2640"/>
      <c r="N50" s="2640"/>
      <c r="O50" s="2640"/>
      <c r="P50" s="2641"/>
      <c r="Q50" s="2642"/>
      <c r="R50" s="2642"/>
      <c r="S50" s="2642"/>
      <c r="T50" s="2642"/>
      <c r="U50" s="2642"/>
      <c r="V50" s="2643"/>
      <c r="W50" s="764"/>
      <c r="X50" s="765"/>
      <c r="Y50" s="765"/>
      <c r="Z50" s="765"/>
      <c r="AA50" s="765"/>
      <c r="AB50" s="765"/>
      <c r="AC50" s="766"/>
      <c r="AD50" s="764"/>
      <c r="AE50" s="765"/>
      <c r="AF50" s="765"/>
      <c r="AG50" s="765"/>
      <c r="AH50" s="765"/>
      <c r="AI50" s="765"/>
      <c r="AJ50" s="766"/>
      <c r="AK50" s="764"/>
      <c r="AL50" s="765"/>
      <c r="AM50" s="765"/>
      <c r="AN50" s="765"/>
      <c r="AO50" s="765"/>
      <c r="AP50" s="765"/>
      <c r="AQ50" s="766"/>
      <c r="AR50" s="767"/>
      <c r="AS50" s="765"/>
      <c r="AT50" s="765"/>
      <c r="AU50" s="765"/>
      <c r="AV50" s="765"/>
      <c r="AW50" s="765"/>
      <c r="AX50" s="766"/>
      <c r="AY50" s="2644">
        <f t="shared" si="0"/>
        <v>0</v>
      </c>
      <c r="AZ50" s="2645"/>
      <c r="BA50" s="2645"/>
      <c r="BB50" s="2646">
        <f t="shared" si="1"/>
        <v>0</v>
      </c>
      <c r="BC50" s="2646"/>
      <c r="BD50" s="2646"/>
      <c r="BE50" s="2662"/>
      <c r="BF50" s="2663"/>
      <c r="BG50" s="2664"/>
      <c r="BH50" s="2671"/>
      <c r="BI50" s="2672"/>
      <c r="BJ50" s="2673"/>
      <c r="BK50" s="2628"/>
      <c r="BL50" s="2629"/>
      <c r="BM50" s="2629"/>
      <c r="BN50" s="2630"/>
      <c r="BO50" s="754"/>
    </row>
    <row r="51" spans="2:67" ht="23.1" customHeight="1">
      <c r="B51" s="2554"/>
      <c r="C51" s="2631" t="s">
        <v>206</v>
      </c>
      <c r="D51" s="2634" t="s">
        <v>939</v>
      </c>
      <c r="E51" s="2557"/>
      <c r="F51" s="2557"/>
      <c r="G51" s="2557"/>
      <c r="H51" s="2557"/>
      <c r="I51" s="2557"/>
      <c r="J51" s="2557"/>
      <c r="K51" s="2557"/>
      <c r="L51" s="2557"/>
      <c r="M51" s="2557"/>
      <c r="N51" s="2557"/>
      <c r="O51" s="2557"/>
      <c r="P51" s="2635"/>
      <c r="Q51" s="2636"/>
      <c r="R51" s="2636"/>
      <c r="S51" s="2636"/>
      <c r="T51" s="2636"/>
      <c r="U51" s="2636"/>
      <c r="V51" s="2637"/>
      <c r="W51" s="768"/>
      <c r="X51" s="769">
        <v>7</v>
      </c>
      <c r="Y51" s="769">
        <v>7</v>
      </c>
      <c r="Z51" s="769"/>
      <c r="AA51" s="769">
        <v>7</v>
      </c>
      <c r="AB51" s="769"/>
      <c r="AC51" s="770">
        <v>7</v>
      </c>
      <c r="AD51" s="768"/>
      <c r="AE51" s="769">
        <v>7</v>
      </c>
      <c r="AF51" s="769">
        <v>7</v>
      </c>
      <c r="AG51" s="769"/>
      <c r="AH51" s="769">
        <v>7</v>
      </c>
      <c r="AI51" s="769"/>
      <c r="AJ51" s="770">
        <v>7</v>
      </c>
      <c r="AK51" s="768"/>
      <c r="AL51" s="769">
        <v>7</v>
      </c>
      <c r="AM51" s="769">
        <v>7</v>
      </c>
      <c r="AN51" s="769"/>
      <c r="AO51" s="769">
        <v>7</v>
      </c>
      <c r="AP51" s="769"/>
      <c r="AQ51" s="770">
        <v>7</v>
      </c>
      <c r="AR51" s="768"/>
      <c r="AS51" s="769">
        <v>7</v>
      </c>
      <c r="AT51" s="769">
        <v>7</v>
      </c>
      <c r="AU51" s="769"/>
      <c r="AV51" s="769"/>
      <c r="AW51" s="769"/>
      <c r="AX51" s="770">
        <v>7</v>
      </c>
      <c r="AY51" s="2638">
        <f t="shared" si="0"/>
        <v>105</v>
      </c>
      <c r="AZ51" s="2549"/>
      <c r="BA51" s="2549"/>
      <c r="BB51" s="2543">
        <f t="shared" si="1"/>
        <v>26.25</v>
      </c>
      <c r="BC51" s="2543"/>
      <c r="BD51" s="2543"/>
      <c r="BE51" s="2618">
        <f>ROUNDDOWN(SUM(BB51:BD57)/AY60,1)</f>
        <v>4.2</v>
      </c>
      <c r="BF51" s="2619"/>
      <c r="BG51" s="2620"/>
      <c r="BH51" s="2621">
        <f>ROUNDDOWN(SUM(BB51:BD57)/40,1)</f>
        <v>3.3</v>
      </c>
      <c r="BI51" s="2622"/>
      <c r="BJ51" s="2623"/>
      <c r="BK51" s="2624"/>
      <c r="BL51" s="2625"/>
      <c r="BM51" s="2625"/>
      <c r="BN51" s="2626"/>
      <c r="BO51" s="754"/>
    </row>
    <row r="52" spans="2:67" ht="23.1" customHeight="1">
      <c r="B52" s="2554"/>
      <c r="C52" s="2632"/>
      <c r="D52" s="2613" t="s">
        <v>940</v>
      </c>
      <c r="E52" s="2539"/>
      <c r="F52" s="2539"/>
      <c r="G52" s="2539"/>
      <c r="H52" s="2539"/>
      <c r="I52" s="2539"/>
      <c r="J52" s="2539"/>
      <c r="K52" s="2539"/>
      <c r="L52" s="2539"/>
      <c r="M52" s="2539"/>
      <c r="N52" s="2539"/>
      <c r="O52" s="2539"/>
      <c r="P52" s="2540"/>
      <c r="Q52" s="2541"/>
      <c r="R52" s="2541"/>
      <c r="S52" s="2541"/>
      <c r="T52" s="2541"/>
      <c r="U52" s="2541"/>
      <c r="V52" s="2542"/>
      <c r="W52" s="755"/>
      <c r="X52" s="756">
        <v>7</v>
      </c>
      <c r="Y52" s="756">
        <v>7</v>
      </c>
      <c r="Z52" s="756"/>
      <c r="AA52" s="756">
        <v>7</v>
      </c>
      <c r="AB52" s="756"/>
      <c r="AC52" s="757">
        <v>7</v>
      </c>
      <c r="AD52" s="755"/>
      <c r="AE52" s="756">
        <v>7</v>
      </c>
      <c r="AF52" s="756">
        <v>7</v>
      </c>
      <c r="AG52" s="756"/>
      <c r="AH52" s="756">
        <v>7</v>
      </c>
      <c r="AI52" s="756"/>
      <c r="AJ52" s="757">
        <v>7</v>
      </c>
      <c r="AK52" s="755"/>
      <c r="AL52" s="756">
        <v>7</v>
      </c>
      <c r="AM52" s="756">
        <v>7</v>
      </c>
      <c r="AN52" s="756"/>
      <c r="AO52" s="756"/>
      <c r="AP52" s="756"/>
      <c r="AQ52" s="757">
        <v>7</v>
      </c>
      <c r="AR52" s="755"/>
      <c r="AS52" s="756"/>
      <c r="AT52" s="756">
        <v>7</v>
      </c>
      <c r="AU52" s="756"/>
      <c r="AV52" s="756"/>
      <c r="AW52" s="756"/>
      <c r="AX52" s="757">
        <v>7</v>
      </c>
      <c r="AY52" s="2627">
        <f t="shared" si="0"/>
        <v>91</v>
      </c>
      <c r="AZ52" s="2515"/>
      <c r="BA52" s="2515"/>
      <c r="BB52" s="2516">
        <f t="shared" si="1"/>
        <v>22.75</v>
      </c>
      <c r="BC52" s="2516"/>
      <c r="BD52" s="2516"/>
      <c r="BE52" s="2618"/>
      <c r="BF52" s="2619"/>
      <c r="BG52" s="2620"/>
      <c r="BH52" s="2621"/>
      <c r="BI52" s="2622"/>
      <c r="BJ52" s="2623"/>
      <c r="BK52" s="2530"/>
      <c r="BL52" s="2530"/>
      <c r="BM52" s="2530"/>
      <c r="BN52" s="2531"/>
      <c r="BO52" s="754"/>
    </row>
    <row r="53" spans="2:67" ht="23.1" customHeight="1">
      <c r="B53" s="2554"/>
      <c r="C53" s="2632"/>
      <c r="D53" s="2613" t="s">
        <v>941</v>
      </c>
      <c r="E53" s="2539"/>
      <c r="F53" s="2539"/>
      <c r="G53" s="2539"/>
      <c r="H53" s="2539"/>
      <c r="I53" s="2539"/>
      <c r="J53" s="2539"/>
      <c r="K53" s="2539"/>
      <c r="L53" s="2539"/>
      <c r="M53" s="2539"/>
      <c r="N53" s="2539"/>
      <c r="O53" s="2539"/>
      <c r="P53" s="2540"/>
      <c r="Q53" s="2541"/>
      <c r="R53" s="2541"/>
      <c r="S53" s="2541"/>
      <c r="T53" s="2541"/>
      <c r="U53" s="2541"/>
      <c r="V53" s="2542"/>
      <c r="W53" s="755">
        <v>7</v>
      </c>
      <c r="X53" s="756"/>
      <c r="Y53" s="756">
        <v>7</v>
      </c>
      <c r="Z53" s="756">
        <v>7</v>
      </c>
      <c r="AA53" s="756">
        <v>7</v>
      </c>
      <c r="AB53" s="756">
        <v>7</v>
      </c>
      <c r="AC53" s="757"/>
      <c r="AD53" s="755">
        <v>7</v>
      </c>
      <c r="AE53" s="756"/>
      <c r="AF53" s="756">
        <v>7</v>
      </c>
      <c r="AG53" s="756">
        <v>7</v>
      </c>
      <c r="AH53" s="756">
        <v>7</v>
      </c>
      <c r="AI53" s="756">
        <v>7</v>
      </c>
      <c r="AJ53" s="757"/>
      <c r="AK53" s="755">
        <v>7</v>
      </c>
      <c r="AL53" s="756"/>
      <c r="AM53" s="756">
        <v>7</v>
      </c>
      <c r="AN53" s="756">
        <v>7</v>
      </c>
      <c r="AO53" s="756"/>
      <c r="AP53" s="756">
        <v>7</v>
      </c>
      <c r="AQ53" s="757"/>
      <c r="AR53" s="755">
        <v>7</v>
      </c>
      <c r="AS53" s="756"/>
      <c r="AT53" s="756">
        <v>7</v>
      </c>
      <c r="AU53" s="756"/>
      <c r="AV53" s="756">
        <v>7</v>
      </c>
      <c r="AW53" s="756"/>
      <c r="AX53" s="757"/>
      <c r="AY53" s="2627">
        <f t="shared" si="0"/>
        <v>119</v>
      </c>
      <c r="AZ53" s="2515"/>
      <c r="BA53" s="2515"/>
      <c r="BB53" s="2516">
        <f t="shared" si="1"/>
        <v>29.75</v>
      </c>
      <c r="BC53" s="2516"/>
      <c r="BD53" s="2516"/>
      <c r="BE53" s="2618"/>
      <c r="BF53" s="2619"/>
      <c r="BG53" s="2620"/>
      <c r="BH53" s="2621"/>
      <c r="BI53" s="2622"/>
      <c r="BJ53" s="2623"/>
      <c r="BK53" s="2530"/>
      <c r="BL53" s="2530"/>
      <c r="BM53" s="2530"/>
      <c r="BN53" s="2531"/>
      <c r="BO53" s="754"/>
    </row>
    <row r="54" spans="2:67" ht="23.1" customHeight="1">
      <c r="B54" s="2554"/>
      <c r="C54" s="2632"/>
      <c r="D54" s="2613" t="s">
        <v>942</v>
      </c>
      <c r="E54" s="2539"/>
      <c r="F54" s="2539"/>
      <c r="G54" s="2539"/>
      <c r="H54" s="2539"/>
      <c r="I54" s="2539"/>
      <c r="J54" s="2539"/>
      <c r="K54" s="2539"/>
      <c r="L54" s="2539"/>
      <c r="M54" s="2539"/>
      <c r="N54" s="2539"/>
      <c r="O54" s="2539"/>
      <c r="P54" s="2540"/>
      <c r="Q54" s="2541"/>
      <c r="R54" s="2541"/>
      <c r="S54" s="2541"/>
      <c r="T54" s="2541"/>
      <c r="U54" s="2541"/>
      <c r="V54" s="2542"/>
      <c r="W54" s="755">
        <v>7</v>
      </c>
      <c r="X54" s="756"/>
      <c r="Y54" s="756"/>
      <c r="Z54" s="756">
        <v>7</v>
      </c>
      <c r="AA54" s="756">
        <v>7</v>
      </c>
      <c r="AB54" s="756">
        <v>7</v>
      </c>
      <c r="AC54" s="757"/>
      <c r="AD54" s="755">
        <v>7</v>
      </c>
      <c r="AE54" s="756"/>
      <c r="AF54" s="756"/>
      <c r="AG54" s="756">
        <v>7</v>
      </c>
      <c r="AH54" s="756">
        <v>7</v>
      </c>
      <c r="AI54" s="756">
        <v>7</v>
      </c>
      <c r="AJ54" s="757"/>
      <c r="AK54" s="755">
        <v>7</v>
      </c>
      <c r="AL54" s="756"/>
      <c r="AM54" s="756">
        <v>7</v>
      </c>
      <c r="AN54" s="756">
        <v>7</v>
      </c>
      <c r="AO54" s="756">
        <v>7</v>
      </c>
      <c r="AP54" s="756">
        <v>7</v>
      </c>
      <c r="AQ54" s="757"/>
      <c r="AR54" s="755">
        <v>7</v>
      </c>
      <c r="AS54" s="756"/>
      <c r="AT54" s="756">
        <v>7</v>
      </c>
      <c r="AU54" s="756"/>
      <c r="AV54" s="756">
        <v>7</v>
      </c>
      <c r="AW54" s="756"/>
      <c r="AX54" s="757"/>
      <c r="AY54" s="2627">
        <f t="shared" si="0"/>
        <v>112</v>
      </c>
      <c r="AZ54" s="2515"/>
      <c r="BA54" s="2515"/>
      <c r="BB54" s="2516">
        <f t="shared" si="1"/>
        <v>28</v>
      </c>
      <c r="BC54" s="2516"/>
      <c r="BD54" s="2516"/>
      <c r="BE54" s="2618"/>
      <c r="BF54" s="2619"/>
      <c r="BG54" s="2620"/>
      <c r="BH54" s="2621"/>
      <c r="BI54" s="2622"/>
      <c r="BJ54" s="2623"/>
      <c r="BK54" s="2530"/>
      <c r="BL54" s="2530"/>
      <c r="BM54" s="2530"/>
      <c r="BN54" s="2531"/>
    </row>
    <row r="55" spans="2:67" ht="23.1" customHeight="1">
      <c r="B55" s="2554"/>
      <c r="C55" s="2632"/>
      <c r="D55" s="2613" t="s">
        <v>943</v>
      </c>
      <c r="E55" s="2539"/>
      <c r="F55" s="2539"/>
      <c r="G55" s="2539"/>
      <c r="H55" s="2539"/>
      <c r="I55" s="2539"/>
      <c r="J55" s="2539"/>
      <c r="K55" s="2539"/>
      <c r="L55" s="2539"/>
      <c r="M55" s="2539"/>
      <c r="N55" s="2539"/>
      <c r="O55" s="2539"/>
      <c r="P55" s="2540"/>
      <c r="Q55" s="2541"/>
      <c r="R55" s="2541"/>
      <c r="S55" s="2541"/>
      <c r="T55" s="2541"/>
      <c r="U55" s="2541"/>
      <c r="V55" s="2542"/>
      <c r="W55" s="755">
        <v>7</v>
      </c>
      <c r="X55" s="756"/>
      <c r="Y55" s="756"/>
      <c r="Z55" s="756">
        <v>7</v>
      </c>
      <c r="AA55" s="756">
        <v>7</v>
      </c>
      <c r="AB55" s="756">
        <v>7</v>
      </c>
      <c r="AC55" s="757"/>
      <c r="AD55" s="755">
        <v>7</v>
      </c>
      <c r="AE55" s="756"/>
      <c r="AF55" s="756"/>
      <c r="AG55" s="756">
        <v>7</v>
      </c>
      <c r="AH55" s="756">
        <v>7</v>
      </c>
      <c r="AI55" s="756">
        <v>7</v>
      </c>
      <c r="AJ55" s="757"/>
      <c r="AK55" s="755">
        <v>7</v>
      </c>
      <c r="AL55" s="756"/>
      <c r="AM55" s="756">
        <v>7</v>
      </c>
      <c r="AN55" s="756">
        <v>7</v>
      </c>
      <c r="AO55" s="756">
        <v>7</v>
      </c>
      <c r="AP55" s="756">
        <v>7</v>
      </c>
      <c r="AQ55" s="757"/>
      <c r="AR55" s="755">
        <v>7</v>
      </c>
      <c r="AS55" s="756"/>
      <c r="AT55" s="756">
        <v>7</v>
      </c>
      <c r="AU55" s="756"/>
      <c r="AV55" s="756">
        <v>7</v>
      </c>
      <c r="AW55" s="756"/>
      <c r="AX55" s="757"/>
      <c r="AY55" s="2627">
        <f t="shared" si="0"/>
        <v>112</v>
      </c>
      <c r="AZ55" s="2515"/>
      <c r="BA55" s="2515"/>
      <c r="BB55" s="2516">
        <f t="shared" si="1"/>
        <v>28</v>
      </c>
      <c r="BC55" s="2516"/>
      <c r="BD55" s="2516"/>
      <c r="BE55" s="2618"/>
      <c r="BF55" s="2619"/>
      <c r="BG55" s="2620"/>
      <c r="BH55" s="2621"/>
      <c r="BI55" s="2622"/>
      <c r="BJ55" s="2623"/>
      <c r="BK55" s="2530"/>
      <c r="BL55" s="2530"/>
      <c r="BM55" s="2530"/>
      <c r="BN55" s="2531"/>
    </row>
    <row r="56" spans="2:67" ht="23.1" customHeight="1">
      <c r="B56" s="2554"/>
      <c r="C56" s="2632"/>
      <c r="D56" s="2613"/>
      <c r="E56" s="2539"/>
      <c r="F56" s="2539"/>
      <c r="G56" s="2539"/>
      <c r="H56" s="2539"/>
      <c r="I56" s="2539"/>
      <c r="J56" s="2539"/>
      <c r="K56" s="2539"/>
      <c r="L56" s="2539"/>
      <c r="M56" s="2539"/>
      <c r="N56" s="2539"/>
      <c r="O56" s="2539"/>
      <c r="P56" s="2540"/>
      <c r="Q56" s="2541"/>
      <c r="R56" s="2541"/>
      <c r="S56" s="2541"/>
      <c r="T56" s="2541"/>
      <c r="U56" s="2541"/>
      <c r="V56" s="2542"/>
      <c r="W56" s="755"/>
      <c r="X56" s="756"/>
      <c r="Y56" s="756"/>
      <c r="Z56" s="756"/>
      <c r="AA56" s="756"/>
      <c r="AB56" s="756"/>
      <c r="AC56" s="757"/>
      <c r="AD56" s="755"/>
      <c r="AE56" s="756"/>
      <c r="AF56" s="756"/>
      <c r="AG56" s="756"/>
      <c r="AH56" s="756"/>
      <c r="AI56" s="756"/>
      <c r="AJ56" s="757"/>
      <c r="AK56" s="755"/>
      <c r="AL56" s="756"/>
      <c r="AM56" s="756"/>
      <c r="AN56" s="756"/>
      <c r="AO56" s="756"/>
      <c r="AP56" s="756"/>
      <c r="AQ56" s="757"/>
      <c r="AR56" s="755"/>
      <c r="AS56" s="756"/>
      <c r="AT56" s="756"/>
      <c r="AU56" s="756"/>
      <c r="AV56" s="756"/>
      <c r="AW56" s="756"/>
      <c r="AX56" s="757"/>
      <c r="AY56" s="2627">
        <f t="shared" si="0"/>
        <v>0</v>
      </c>
      <c r="AZ56" s="2515"/>
      <c r="BA56" s="2515"/>
      <c r="BB56" s="2516">
        <f t="shared" si="1"/>
        <v>0</v>
      </c>
      <c r="BC56" s="2516"/>
      <c r="BD56" s="2516"/>
      <c r="BE56" s="2618"/>
      <c r="BF56" s="2619"/>
      <c r="BG56" s="2620"/>
      <c r="BH56" s="2621"/>
      <c r="BI56" s="2622"/>
      <c r="BJ56" s="2623"/>
      <c r="BK56" s="2530"/>
      <c r="BL56" s="2530"/>
      <c r="BM56" s="2530"/>
      <c r="BN56" s="2531"/>
    </row>
    <row r="57" spans="2:67" ht="23.1" customHeight="1" thickBot="1">
      <c r="B57" s="2554"/>
      <c r="C57" s="2633"/>
      <c r="D57" s="2605"/>
      <c r="E57" s="2606"/>
      <c r="F57" s="2606"/>
      <c r="G57" s="2606"/>
      <c r="H57" s="2606"/>
      <c r="I57" s="2606"/>
      <c r="J57" s="2563"/>
      <c r="K57" s="2563"/>
      <c r="L57" s="2563"/>
      <c r="M57" s="2563"/>
      <c r="N57" s="2563"/>
      <c r="O57" s="2563"/>
      <c r="P57" s="2564"/>
      <c r="Q57" s="2565"/>
      <c r="R57" s="2565"/>
      <c r="S57" s="2565"/>
      <c r="T57" s="2565"/>
      <c r="U57" s="2565"/>
      <c r="V57" s="2566"/>
      <c r="W57" s="764"/>
      <c r="X57" s="765"/>
      <c r="Y57" s="765"/>
      <c r="Z57" s="765"/>
      <c r="AA57" s="765"/>
      <c r="AB57" s="765"/>
      <c r="AC57" s="766"/>
      <c r="AD57" s="764"/>
      <c r="AE57" s="765"/>
      <c r="AF57" s="765"/>
      <c r="AG57" s="765"/>
      <c r="AH57" s="765"/>
      <c r="AI57" s="765"/>
      <c r="AJ57" s="766"/>
      <c r="AK57" s="764"/>
      <c r="AL57" s="765"/>
      <c r="AM57" s="765"/>
      <c r="AN57" s="765"/>
      <c r="AO57" s="765"/>
      <c r="AP57" s="765"/>
      <c r="AQ57" s="766"/>
      <c r="AR57" s="764"/>
      <c r="AS57" s="765"/>
      <c r="AT57" s="765"/>
      <c r="AU57" s="765"/>
      <c r="AV57" s="765"/>
      <c r="AW57" s="765"/>
      <c r="AX57" s="766"/>
      <c r="AY57" s="2617">
        <f>SUM(W57:AX57)</f>
        <v>0</v>
      </c>
      <c r="AZ57" s="2535"/>
      <c r="BA57" s="2535"/>
      <c r="BB57" s="2536">
        <f t="shared" si="1"/>
        <v>0</v>
      </c>
      <c r="BC57" s="2536"/>
      <c r="BD57" s="2536"/>
      <c r="BE57" s="2618"/>
      <c r="BF57" s="2619"/>
      <c r="BG57" s="2620"/>
      <c r="BH57" s="2621"/>
      <c r="BI57" s="2622"/>
      <c r="BJ57" s="2623"/>
      <c r="BK57" s="2532"/>
      <c r="BL57" s="2532"/>
      <c r="BM57" s="2532"/>
      <c r="BN57" s="2533"/>
    </row>
    <row r="58" spans="2:67" ht="24.95" customHeight="1" thickBot="1">
      <c r="B58" s="2554"/>
      <c r="C58" s="1797" t="s">
        <v>925</v>
      </c>
      <c r="D58" s="2560"/>
      <c r="E58" s="2560"/>
      <c r="F58" s="2560"/>
      <c r="G58" s="2560"/>
      <c r="H58" s="2560"/>
      <c r="I58" s="2560"/>
      <c r="J58" s="2560"/>
      <c r="K58" s="2560"/>
      <c r="L58" s="2560"/>
      <c r="M58" s="2560"/>
      <c r="N58" s="2560"/>
      <c r="O58" s="2560"/>
      <c r="P58" s="2560"/>
      <c r="Q58" s="2560"/>
      <c r="R58" s="2560"/>
      <c r="S58" s="2560"/>
      <c r="T58" s="2560"/>
      <c r="U58" s="2560"/>
      <c r="V58" s="2561"/>
      <c r="W58" s="772">
        <f t="shared" ref="W58:AX58" si="2">SUM(W43:W57)</f>
        <v>29</v>
      </c>
      <c r="X58" s="773">
        <f t="shared" si="2"/>
        <v>22</v>
      </c>
      <c r="Y58" s="773">
        <f t="shared" si="2"/>
        <v>35</v>
      </c>
      <c r="Z58" s="773">
        <f t="shared" si="2"/>
        <v>29</v>
      </c>
      <c r="AA58" s="773">
        <f t="shared" si="2"/>
        <v>57</v>
      </c>
      <c r="AB58" s="773">
        <f t="shared" si="2"/>
        <v>23</v>
      </c>
      <c r="AC58" s="774">
        <f t="shared" si="2"/>
        <v>22</v>
      </c>
      <c r="AD58" s="772">
        <f t="shared" si="2"/>
        <v>31</v>
      </c>
      <c r="AE58" s="773">
        <f t="shared" si="2"/>
        <v>30</v>
      </c>
      <c r="AF58" s="773">
        <f t="shared" si="2"/>
        <v>43</v>
      </c>
      <c r="AG58" s="773">
        <f t="shared" si="2"/>
        <v>29</v>
      </c>
      <c r="AH58" s="773">
        <f t="shared" si="2"/>
        <v>57</v>
      </c>
      <c r="AI58" s="773">
        <f t="shared" si="2"/>
        <v>23</v>
      </c>
      <c r="AJ58" s="774">
        <f t="shared" si="2"/>
        <v>22</v>
      </c>
      <c r="AK58" s="772">
        <f t="shared" si="2"/>
        <v>31</v>
      </c>
      <c r="AL58" s="773">
        <f t="shared" si="2"/>
        <v>30</v>
      </c>
      <c r="AM58" s="773">
        <f t="shared" si="2"/>
        <v>57</v>
      </c>
      <c r="AN58" s="773">
        <f t="shared" si="2"/>
        <v>33</v>
      </c>
      <c r="AO58" s="773">
        <f t="shared" si="2"/>
        <v>43</v>
      </c>
      <c r="AP58" s="773">
        <f t="shared" si="2"/>
        <v>27</v>
      </c>
      <c r="AQ58" s="774">
        <f t="shared" si="2"/>
        <v>22</v>
      </c>
      <c r="AR58" s="772">
        <f t="shared" si="2"/>
        <v>31</v>
      </c>
      <c r="AS58" s="773">
        <f t="shared" si="2"/>
        <v>23</v>
      </c>
      <c r="AT58" s="773">
        <f t="shared" si="2"/>
        <v>35</v>
      </c>
      <c r="AU58" s="773">
        <f t="shared" si="2"/>
        <v>8</v>
      </c>
      <c r="AV58" s="773">
        <f t="shared" si="2"/>
        <v>43</v>
      </c>
      <c r="AW58" s="773">
        <f t="shared" si="2"/>
        <v>0</v>
      </c>
      <c r="AX58" s="774">
        <f t="shared" si="2"/>
        <v>36</v>
      </c>
      <c r="AY58" s="2588">
        <f>SUM(AY37:BA53)</f>
        <v>887</v>
      </c>
      <c r="AZ58" s="2589"/>
      <c r="BA58" s="2589"/>
      <c r="BB58" s="2590">
        <f>SUM($BB$43:$BD$57)</f>
        <v>217.75</v>
      </c>
      <c r="BC58" s="2590"/>
      <c r="BD58" s="2590"/>
      <c r="BE58" s="2614">
        <f>SUM(BE43:BG57)</f>
        <v>6.7</v>
      </c>
      <c r="BF58" s="2614"/>
      <c r="BG58" s="2614"/>
      <c r="BH58" s="2615">
        <f>SUM(BH43:BJ57)</f>
        <v>5.3</v>
      </c>
      <c r="BI58" s="2616"/>
      <c r="BJ58" s="2616"/>
      <c r="BK58" s="2583"/>
      <c r="BL58" s="2583"/>
      <c r="BM58" s="2583"/>
      <c r="BN58" s="2584"/>
    </row>
    <row r="59" spans="2:67" ht="24.95" customHeight="1" thickBot="1">
      <c r="B59" s="2608"/>
      <c r="C59" s="1797" t="s">
        <v>926</v>
      </c>
      <c r="D59" s="2560"/>
      <c r="E59" s="2560"/>
      <c r="F59" s="2560"/>
      <c r="G59" s="2560"/>
      <c r="H59" s="2560"/>
      <c r="I59" s="2560"/>
      <c r="J59" s="2560"/>
      <c r="K59" s="2560"/>
      <c r="L59" s="2560"/>
      <c r="M59" s="2560"/>
      <c r="N59" s="2560"/>
      <c r="O59" s="2560"/>
      <c r="P59" s="2560"/>
      <c r="Q59" s="2560"/>
      <c r="R59" s="2560"/>
      <c r="S59" s="2560"/>
      <c r="T59" s="2560"/>
      <c r="U59" s="2560"/>
      <c r="V59" s="2561"/>
      <c r="W59" s="775">
        <f t="shared" ref="W59:AM59" si="3">SUM(W37:W54)</f>
        <v>34</v>
      </c>
      <c r="X59" s="776">
        <f t="shared" si="3"/>
        <v>34</v>
      </c>
      <c r="Y59" s="776">
        <f t="shared" si="3"/>
        <v>47</v>
      </c>
      <c r="Z59" s="776">
        <f t="shared" si="3"/>
        <v>34</v>
      </c>
      <c r="AA59" s="776">
        <f t="shared" si="3"/>
        <v>62</v>
      </c>
      <c r="AB59" s="776">
        <f t="shared" si="3"/>
        <v>16</v>
      </c>
      <c r="AC59" s="777">
        <f t="shared" si="3"/>
        <v>22</v>
      </c>
      <c r="AD59" s="775">
        <f t="shared" si="3"/>
        <v>36</v>
      </c>
      <c r="AE59" s="776">
        <f t="shared" si="3"/>
        <v>42</v>
      </c>
      <c r="AF59" s="776">
        <f t="shared" si="3"/>
        <v>55</v>
      </c>
      <c r="AG59" s="776">
        <f t="shared" si="3"/>
        <v>34</v>
      </c>
      <c r="AH59" s="776">
        <f t="shared" si="3"/>
        <v>62</v>
      </c>
      <c r="AI59" s="776">
        <f t="shared" si="3"/>
        <v>16</v>
      </c>
      <c r="AJ59" s="777">
        <f t="shared" si="3"/>
        <v>22</v>
      </c>
      <c r="AK59" s="775">
        <f t="shared" si="3"/>
        <v>36</v>
      </c>
      <c r="AL59" s="776">
        <f t="shared" si="3"/>
        <v>42</v>
      </c>
      <c r="AM59" s="776">
        <f t="shared" si="3"/>
        <v>62</v>
      </c>
      <c r="AN59" s="776">
        <f>SUM(AN37:AN55)</f>
        <v>45</v>
      </c>
      <c r="AO59" s="776">
        <f t="shared" ref="AO59:AX59" si="4">SUM(AO37:AO54)</f>
        <v>48</v>
      </c>
      <c r="AP59" s="776">
        <f t="shared" si="4"/>
        <v>20</v>
      </c>
      <c r="AQ59" s="777">
        <f t="shared" si="4"/>
        <v>22</v>
      </c>
      <c r="AR59" s="775">
        <f t="shared" si="4"/>
        <v>36</v>
      </c>
      <c r="AS59" s="776">
        <f t="shared" si="4"/>
        <v>35</v>
      </c>
      <c r="AT59" s="776">
        <f t="shared" si="4"/>
        <v>40</v>
      </c>
      <c r="AU59" s="776">
        <f t="shared" si="4"/>
        <v>20</v>
      </c>
      <c r="AV59" s="776">
        <f t="shared" si="4"/>
        <v>48</v>
      </c>
      <c r="AW59" s="776">
        <f t="shared" si="4"/>
        <v>0</v>
      </c>
      <c r="AX59" s="777">
        <f t="shared" si="4"/>
        <v>36</v>
      </c>
      <c r="AY59" s="2588">
        <f>SUM(AY38:BA54)</f>
        <v>919</v>
      </c>
      <c r="AZ59" s="2589"/>
      <c r="BA59" s="2589"/>
      <c r="BB59" s="2590">
        <f>SUM($BB$37:$BD$57)</f>
        <v>277.75</v>
      </c>
      <c r="BC59" s="2590"/>
      <c r="BD59" s="2590"/>
      <c r="BE59" s="2578"/>
      <c r="BF59" s="2579"/>
      <c r="BG59" s="2580"/>
      <c r="BH59" s="2581"/>
      <c r="BI59" s="2582"/>
      <c r="BJ59" s="2582"/>
      <c r="BK59" s="2583"/>
      <c r="BL59" s="2583"/>
      <c r="BM59" s="2583"/>
      <c r="BN59" s="2584"/>
    </row>
    <row r="60" spans="2:67" ht="24.95" customHeight="1" thickBot="1">
      <c r="B60" s="778" t="s">
        <v>927</v>
      </c>
      <c r="C60" s="779"/>
      <c r="D60" s="780"/>
      <c r="E60" s="771"/>
      <c r="F60" s="771"/>
      <c r="G60" s="771"/>
      <c r="H60" s="771"/>
      <c r="I60" s="771"/>
      <c r="J60" s="771"/>
      <c r="K60" s="771"/>
      <c r="L60" s="771"/>
      <c r="M60" s="771"/>
      <c r="N60" s="771"/>
      <c r="O60" s="771"/>
      <c r="P60" s="771"/>
      <c r="Q60" s="771"/>
      <c r="R60" s="771"/>
      <c r="S60" s="771"/>
      <c r="T60" s="771"/>
      <c r="U60" s="771"/>
      <c r="V60" s="771"/>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40"/>
      <c r="AY60" s="2585">
        <v>32</v>
      </c>
      <c r="AZ60" s="2586"/>
      <c r="BA60" s="2586"/>
      <c r="BB60" s="2586"/>
      <c r="BC60" s="2586"/>
      <c r="BD60" s="2586"/>
      <c r="BE60" s="2586"/>
      <c r="BF60" s="2586"/>
      <c r="BG60" s="2586"/>
      <c r="BH60" s="2586"/>
      <c r="BI60" s="2586"/>
      <c r="BJ60" s="2586"/>
      <c r="BK60" s="2586"/>
      <c r="BL60" s="2586"/>
      <c r="BM60" s="2586"/>
      <c r="BN60" s="2587"/>
    </row>
    <row r="61" spans="2:67" ht="24.95" customHeight="1">
      <c r="G61" s="1"/>
    </row>
    <row r="62" spans="2:67" ht="24.95" customHeight="1" thickBot="1">
      <c r="B62" s="639" t="s">
        <v>928</v>
      </c>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58"/>
      <c r="BB62" s="74"/>
      <c r="BC62" s="58"/>
      <c r="BD62" s="58"/>
      <c r="BE62" s="74"/>
      <c r="BF62" s="58"/>
      <c r="BG62" s="74"/>
      <c r="BH62" s="74"/>
      <c r="BI62" s="74"/>
      <c r="BJ62" s="74"/>
      <c r="BK62" s="74"/>
      <c r="BL62" s="74"/>
      <c r="BM62" s="74"/>
      <c r="BN62" s="74"/>
    </row>
    <row r="63" spans="2:67" ht="24.95" customHeight="1" thickBot="1">
      <c r="B63" s="2570"/>
      <c r="C63" s="738"/>
      <c r="D63" s="2571" t="s">
        <v>196</v>
      </c>
      <c r="E63" s="2571"/>
      <c r="F63" s="2571"/>
      <c r="G63" s="2571"/>
      <c r="H63" s="2571"/>
      <c r="I63" s="2592"/>
      <c r="J63" s="2595" t="s">
        <v>913</v>
      </c>
      <c r="K63" s="2596"/>
      <c r="L63" s="2596"/>
      <c r="M63" s="2596"/>
      <c r="N63" s="2596"/>
      <c r="O63" s="2597"/>
      <c r="P63" s="2601" t="s">
        <v>21</v>
      </c>
      <c r="Q63" s="2571"/>
      <c r="R63" s="2571"/>
      <c r="S63" s="2571"/>
      <c r="T63" s="2571"/>
      <c r="U63" s="2571"/>
      <c r="V63" s="2602"/>
      <c r="W63" s="2567" t="s">
        <v>198</v>
      </c>
      <c r="X63" s="2568"/>
      <c r="Y63" s="2568"/>
      <c r="Z63" s="2568"/>
      <c r="AA63" s="2568"/>
      <c r="AB63" s="2568"/>
      <c r="AC63" s="2569"/>
      <c r="AD63" s="2567" t="s">
        <v>199</v>
      </c>
      <c r="AE63" s="2568"/>
      <c r="AF63" s="2568"/>
      <c r="AG63" s="2568"/>
      <c r="AH63" s="2568"/>
      <c r="AI63" s="2568"/>
      <c r="AJ63" s="2569"/>
      <c r="AK63" s="2567" t="s">
        <v>200</v>
      </c>
      <c r="AL63" s="2568"/>
      <c r="AM63" s="2568"/>
      <c r="AN63" s="2568"/>
      <c r="AO63" s="2568"/>
      <c r="AP63" s="2568"/>
      <c r="AQ63" s="2569"/>
      <c r="AR63" s="2570" t="s">
        <v>201</v>
      </c>
      <c r="AS63" s="2571"/>
      <c r="AT63" s="2571"/>
      <c r="AU63" s="2571"/>
      <c r="AV63" s="2571"/>
      <c r="AW63" s="2571"/>
      <c r="AX63" s="2571"/>
      <c r="AY63" s="2572" t="s">
        <v>914</v>
      </c>
      <c r="AZ63" s="2573"/>
      <c r="BA63" s="2573"/>
      <c r="BB63" s="2573" t="s">
        <v>202</v>
      </c>
      <c r="BC63" s="2573"/>
      <c r="BD63" s="2573"/>
      <c r="BE63" s="2573" t="s">
        <v>916</v>
      </c>
      <c r="BF63" s="2573"/>
      <c r="BG63" s="2573"/>
      <c r="BH63" s="2573"/>
      <c r="BI63" s="2573"/>
      <c r="BJ63" s="2573"/>
      <c r="BK63" s="2568" t="s">
        <v>917</v>
      </c>
      <c r="BL63" s="2568"/>
      <c r="BM63" s="2568"/>
      <c r="BN63" s="2569"/>
    </row>
    <row r="64" spans="2:67" ht="24.95" customHeight="1" thickBot="1">
      <c r="B64" s="2591"/>
      <c r="C64" s="739"/>
      <c r="D64" s="2593"/>
      <c r="E64" s="2593"/>
      <c r="F64" s="2593"/>
      <c r="G64" s="2593"/>
      <c r="H64" s="2593"/>
      <c r="I64" s="2594"/>
      <c r="J64" s="2598"/>
      <c r="K64" s="2599"/>
      <c r="L64" s="2599"/>
      <c r="M64" s="2599"/>
      <c r="N64" s="2599"/>
      <c r="O64" s="2600"/>
      <c r="P64" s="2603"/>
      <c r="Q64" s="2593"/>
      <c r="R64" s="2593"/>
      <c r="S64" s="2593"/>
      <c r="T64" s="2593"/>
      <c r="U64" s="2593"/>
      <c r="V64" s="2604"/>
      <c r="W64" s="741" t="s">
        <v>743</v>
      </c>
      <c r="X64" s="742" t="s">
        <v>918</v>
      </c>
      <c r="Y64" s="742" t="s">
        <v>919</v>
      </c>
      <c r="Z64" s="742" t="s">
        <v>920</v>
      </c>
      <c r="AA64" s="742" t="s">
        <v>921</v>
      </c>
      <c r="AB64" s="742" t="s">
        <v>922</v>
      </c>
      <c r="AC64" s="743" t="s">
        <v>744</v>
      </c>
      <c r="AD64" s="741" t="s">
        <v>743</v>
      </c>
      <c r="AE64" s="742" t="s">
        <v>918</v>
      </c>
      <c r="AF64" s="742" t="s">
        <v>919</v>
      </c>
      <c r="AG64" s="742" t="s">
        <v>920</v>
      </c>
      <c r="AH64" s="742" t="s">
        <v>921</v>
      </c>
      <c r="AI64" s="742" t="s">
        <v>922</v>
      </c>
      <c r="AJ64" s="743" t="s">
        <v>744</v>
      </c>
      <c r="AK64" s="741" t="s">
        <v>743</v>
      </c>
      <c r="AL64" s="742" t="s">
        <v>918</v>
      </c>
      <c r="AM64" s="742" t="s">
        <v>919</v>
      </c>
      <c r="AN64" s="742" t="s">
        <v>920</v>
      </c>
      <c r="AO64" s="742" t="s">
        <v>921</v>
      </c>
      <c r="AP64" s="742" t="s">
        <v>922</v>
      </c>
      <c r="AQ64" s="743" t="s">
        <v>744</v>
      </c>
      <c r="AR64" s="744" t="s">
        <v>743</v>
      </c>
      <c r="AS64" s="745" t="s">
        <v>918</v>
      </c>
      <c r="AT64" s="745" t="s">
        <v>919</v>
      </c>
      <c r="AU64" s="745" t="s">
        <v>920</v>
      </c>
      <c r="AV64" s="745" t="s">
        <v>921</v>
      </c>
      <c r="AW64" s="745" t="s">
        <v>922</v>
      </c>
      <c r="AX64" s="781" t="s">
        <v>744</v>
      </c>
      <c r="AY64" s="2574"/>
      <c r="AZ64" s="2575"/>
      <c r="BA64" s="2575"/>
      <c r="BB64" s="2575"/>
      <c r="BC64" s="2575"/>
      <c r="BD64" s="2575"/>
      <c r="BE64" s="2575"/>
      <c r="BF64" s="2575"/>
      <c r="BG64" s="2575"/>
      <c r="BH64" s="2575"/>
      <c r="BI64" s="2575"/>
      <c r="BJ64" s="2575"/>
      <c r="BK64" s="2576"/>
      <c r="BL64" s="2576"/>
      <c r="BM64" s="2576"/>
      <c r="BN64" s="2577"/>
    </row>
    <row r="65" spans="2:66" ht="24.95" customHeight="1">
      <c r="B65" s="2554"/>
      <c r="C65" s="2555" t="s">
        <v>853</v>
      </c>
      <c r="D65" s="2556" t="s">
        <v>944</v>
      </c>
      <c r="E65" s="2557"/>
      <c r="F65" s="2557"/>
      <c r="G65" s="2557"/>
      <c r="H65" s="2557"/>
      <c r="I65" s="2557"/>
      <c r="J65" s="2557"/>
      <c r="K65" s="2557"/>
      <c r="L65" s="2557"/>
      <c r="M65" s="2557"/>
      <c r="N65" s="2557"/>
      <c r="O65" s="2557"/>
      <c r="P65" s="2558"/>
      <c r="Q65" s="2558"/>
      <c r="R65" s="2558"/>
      <c r="S65" s="2558"/>
      <c r="T65" s="2558"/>
      <c r="U65" s="2558"/>
      <c r="V65" s="2559"/>
      <c r="W65" s="761"/>
      <c r="X65" s="752">
        <v>7</v>
      </c>
      <c r="Y65" s="752">
        <v>7</v>
      </c>
      <c r="Z65" s="752"/>
      <c r="AA65" s="752">
        <v>7</v>
      </c>
      <c r="AB65" s="752">
        <v>7</v>
      </c>
      <c r="AC65" s="753"/>
      <c r="AD65" s="751"/>
      <c r="AE65" s="752">
        <v>7</v>
      </c>
      <c r="AF65" s="752">
        <v>7</v>
      </c>
      <c r="AG65" s="752"/>
      <c r="AH65" s="752">
        <v>7</v>
      </c>
      <c r="AI65" s="752">
        <v>7</v>
      </c>
      <c r="AJ65" s="753"/>
      <c r="AK65" s="751"/>
      <c r="AL65" s="752">
        <v>7</v>
      </c>
      <c r="AM65" s="752">
        <v>7</v>
      </c>
      <c r="AN65" s="752"/>
      <c r="AO65" s="752">
        <v>7</v>
      </c>
      <c r="AP65" s="752">
        <v>7</v>
      </c>
      <c r="AQ65" s="753"/>
      <c r="AR65" s="751"/>
      <c r="AS65" s="752">
        <v>7</v>
      </c>
      <c r="AT65" s="752">
        <v>7</v>
      </c>
      <c r="AU65" s="752"/>
      <c r="AV65" s="752">
        <v>7</v>
      </c>
      <c r="AW65" s="752"/>
      <c r="AX65" s="753"/>
      <c r="AY65" s="2548">
        <f t="shared" ref="AY65:AY72" si="5">SUM(W65:AX65)</f>
        <v>105</v>
      </c>
      <c r="AZ65" s="2549"/>
      <c r="BA65" s="2549"/>
      <c r="BB65" s="2543">
        <f>AY65/4</f>
        <v>26.25</v>
      </c>
      <c r="BC65" s="2543"/>
      <c r="BD65" s="2544"/>
      <c r="BE65" s="2545">
        <f>ROUNDDOWN(SUM($BB$65:$BD$72)/40,1)</f>
        <v>2.5</v>
      </c>
      <c r="BF65" s="2545"/>
      <c r="BG65" s="2545"/>
      <c r="BH65" s="2545"/>
      <c r="BI65" s="2545"/>
      <c r="BJ65" s="2545"/>
      <c r="BK65" s="2550"/>
      <c r="BL65" s="2550"/>
      <c r="BM65" s="2550"/>
      <c r="BN65" s="2551"/>
    </row>
    <row r="66" spans="2:66" ht="24.95" customHeight="1">
      <c r="B66" s="2554"/>
      <c r="C66" s="2554"/>
      <c r="D66" s="2538" t="s">
        <v>935</v>
      </c>
      <c r="E66" s="2539"/>
      <c r="F66" s="2539"/>
      <c r="G66" s="2539"/>
      <c r="H66" s="2539"/>
      <c r="I66" s="2539"/>
      <c r="J66" s="2539"/>
      <c r="K66" s="2539"/>
      <c r="L66" s="2539"/>
      <c r="M66" s="2539"/>
      <c r="N66" s="2539"/>
      <c r="O66" s="2539"/>
      <c r="P66" s="2552"/>
      <c r="Q66" s="2552"/>
      <c r="R66" s="2552"/>
      <c r="S66" s="2552"/>
      <c r="T66" s="2552"/>
      <c r="U66" s="2552"/>
      <c r="V66" s="2553"/>
      <c r="W66" s="763">
        <v>4</v>
      </c>
      <c r="X66" s="756"/>
      <c r="Y66" s="756">
        <v>7</v>
      </c>
      <c r="Z66" s="756"/>
      <c r="AA66" s="756"/>
      <c r="AB66" s="756">
        <v>1</v>
      </c>
      <c r="AC66" s="757">
        <v>4</v>
      </c>
      <c r="AD66" s="755">
        <v>4</v>
      </c>
      <c r="AE66" s="756"/>
      <c r="AF66" s="756">
        <v>7</v>
      </c>
      <c r="AG66" s="756"/>
      <c r="AH66" s="756"/>
      <c r="AI66" s="756">
        <v>1</v>
      </c>
      <c r="AJ66" s="757">
        <v>4</v>
      </c>
      <c r="AK66" s="755">
        <v>4</v>
      </c>
      <c r="AL66" s="756"/>
      <c r="AM66" s="756">
        <v>7</v>
      </c>
      <c r="AN66" s="756">
        <v>2</v>
      </c>
      <c r="AO66" s="756"/>
      <c r="AP66" s="756">
        <v>1</v>
      </c>
      <c r="AQ66" s="757">
        <v>4</v>
      </c>
      <c r="AR66" s="763">
        <v>4</v>
      </c>
      <c r="AS66" s="756"/>
      <c r="AT66" s="756">
        <v>7</v>
      </c>
      <c r="AU66" s="756"/>
      <c r="AV66" s="756"/>
      <c r="AW66" s="756"/>
      <c r="AX66" s="757"/>
      <c r="AY66" s="2514">
        <f t="shared" si="5"/>
        <v>61</v>
      </c>
      <c r="AZ66" s="2515"/>
      <c r="BA66" s="2515"/>
      <c r="BB66" s="2516">
        <f>AY66/4</f>
        <v>15.25</v>
      </c>
      <c r="BC66" s="2516"/>
      <c r="BD66" s="2517"/>
      <c r="BE66" s="2546"/>
      <c r="BF66" s="2546"/>
      <c r="BG66" s="2546"/>
      <c r="BH66" s="2546"/>
      <c r="BI66" s="2546"/>
      <c r="BJ66" s="2546"/>
      <c r="BK66" s="2530"/>
      <c r="BL66" s="2530"/>
      <c r="BM66" s="2530"/>
      <c r="BN66" s="2531"/>
    </row>
    <row r="67" spans="2:66" ht="24.95" customHeight="1">
      <c r="B67" s="2554"/>
      <c r="C67" s="2554"/>
      <c r="D67" s="2538" t="s">
        <v>939</v>
      </c>
      <c r="E67" s="2539"/>
      <c r="F67" s="2539"/>
      <c r="G67" s="2539"/>
      <c r="H67" s="2539"/>
      <c r="I67" s="2539"/>
      <c r="J67" s="2539"/>
      <c r="K67" s="2539"/>
      <c r="L67" s="2539"/>
      <c r="M67" s="2539"/>
      <c r="N67" s="2539"/>
      <c r="O67" s="2539"/>
      <c r="P67" s="2552"/>
      <c r="Q67" s="2552"/>
      <c r="R67" s="2552"/>
      <c r="S67" s="2552"/>
      <c r="T67" s="2552"/>
      <c r="U67" s="2552"/>
      <c r="V67" s="2553"/>
      <c r="W67" s="782"/>
      <c r="X67" s="769">
        <v>7</v>
      </c>
      <c r="Y67" s="769">
        <v>7</v>
      </c>
      <c r="Z67" s="769"/>
      <c r="AA67" s="769">
        <v>7</v>
      </c>
      <c r="AB67" s="769">
        <v>7</v>
      </c>
      <c r="AC67" s="770"/>
      <c r="AD67" s="768"/>
      <c r="AE67" s="769">
        <v>7</v>
      </c>
      <c r="AF67" s="769">
        <v>7</v>
      </c>
      <c r="AG67" s="769"/>
      <c r="AH67" s="769">
        <v>7</v>
      </c>
      <c r="AI67" s="769">
        <v>7</v>
      </c>
      <c r="AJ67" s="770"/>
      <c r="AK67" s="768"/>
      <c r="AL67" s="769">
        <v>7</v>
      </c>
      <c r="AM67" s="769">
        <v>7</v>
      </c>
      <c r="AN67" s="769"/>
      <c r="AO67" s="769">
        <v>7</v>
      </c>
      <c r="AP67" s="769">
        <v>7</v>
      </c>
      <c r="AQ67" s="770"/>
      <c r="AR67" s="768"/>
      <c r="AS67" s="769">
        <v>7</v>
      </c>
      <c r="AT67" s="769"/>
      <c r="AU67" s="769"/>
      <c r="AV67" s="769">
        <v>7</v>
      </c>
      <c r="AW67" s="769"/>
      <c r="AX67" s="770">
        <v>7</v>
      </c>
      <c r="AY67" s="2514">
        <f t="shared" si="5"/>
        <v>105</v>
      </c>
      <c r="AZ67" s="2515"/>
      <c r="BA67" s="2515"/>
      <c r="BB67" s="2516">
        <f t="shared" ref="BB67:BB72" si="6">AY67/4</f>
        <v>26.25</v>
      </c>
      <c r="BC67" s="2516"/>
      <c r="BD67" s="2517"/>
      <c r="BE67" s="2546"/>
      <c r="BF67" s="2546"/>
      <c r="BG67" s="2546"/>
      <c r="BH67" s="2546"/>
      <c r="BI67" s="2546"/>
      <c r="BJ67" s="2546"/>
      <c r="BK67" s="2530"/>
      <c r="BL67" s="2530"/>
      <c r="BM67" s="2530"/>
      <c r="BN67" s="2531"/>
    </row>
    <row r="68" spans="2:66" ht="24.95" customHeight="1">
      <c r="B68" s="2554"/>
      <c r="C68" s="2554"/>
      <c r="D68" s="2538" t="s">
        <v>940</v>
      </c>
      <c r="E68" s="2539"/>
      <c r="F68" s="2539"/>
      <c r="G68" s="2539"/>
      <c r="H68" s="2539"/>
      <c r="I68" s="2539"/>
      <c r="J68" s="2539"/>
      <c r="K68" s="2539"/>
      <c r="L68" s="2539"/>
      <c r="M68" s="2539"/>
      <c r="N68" s="2539"/>
      <c r="O68" s="2539"/>
      <c r="P68" s="2540"/>
      <c r="Q68" s="2541"/>
      <c r="R68" s="2541"/>
      <c r="S68" s="2541"/>
      <c r="T68" s="2541"/>
      <c r="U68" s="2541"/>
      <c r="V68" s="2542"/>
      <c r="W68" s="763"/>
      <c r="X68" s="756"/>
      <c r="Y68" s="756"/>
      <c r="Z68" s="769">
        <v>7</v>
      </c>
      <c r="AA68" s="769">
        <v>7</v>
      </c>
      <c r="AB68" s="756"/>
      <c r="AC68" s="757"/>
      <c r="AD68" s="755"/>
      <c r="AE68" s="756"/>
      <c r="AF68" s="756"/>
      <c r="AG68" s="769">
        <v>7</v>
      </c>
      <c r="AH68" s="769">
        <v>7</v>
      </c>
      <c r="AI68" s="756"/>
      <c r="AJ68" s="757"/>
      <c r="AK68" s="755"/>
      <c r="AL68" s="756"/>
      <c r="AM68" s="756"/>
      <c r="AN68" s="769">
        <v>7</v>
      </c>
      <c r="AO68" s="769">
        <v>7</v>
      </c>
      <c r="AP68" s="756"/>
      <c r="AQ68" s="757"/>
      <c r="AR68" s="763"/>
      <c r="AS68" s="756"/>
      <c r="AT68" s="756"/>
      <c r="AU68" s="769">
        <v>7</v>
      </c>
      <c r="AV68" s="756"/>
      <c r="AW68" s="756"/>
      <c r="AX68" s="757">
        <v>7</v>
      </c>
      <c r="AY68" s="2514">
        <f t="shared" si="5"/>
        <v>56</v>
      </c>
      <c r="AZ68" s="2515"/>
      <c r="BA68" s="2515"/>
      <c r="BB68" s="2516">
        <f t="shared" si="6"/>
        <v>14</v>
      </c>
      <c r="BC68" s="2516"/>
      <c r="BD68" s="2517"/>
      <c r="BE68" s="2546"/>
      <c r="BF68" s="2546"/>
      <c r="BG68" s="2546"/>
      <c r="BH68" s="2546"/>
      <c r="BI68" s="2546"/>
      <c r="BJ68" s="2546"/>
      <c r="BK68" s="2530"/>
      <c r="BL68" s="2530"/>
      <c r="BM68" s="2530"/>
      <c r="BN68" s="2531"/>
    </row>
    <row r="69" spans="2:66" ht="24.95" customHeight="1">
      <c r="B69" s="2554"/>
      <c r="C69" s="2554"/>
      <c r="D69" s="2538" t="s">
        <v>941</v>
      </c>
      <c r="E69" s="2539"/>
      <c r="F69" s="2539"/>
      <c r="G69" s="2539"/>
      <c r="H69" s="2539"/>
      <c r="I69" s="2539"/>
      <c r="J69" s="2539"/>
      <c r="K69" s="2539"/>
      <c r="L69" s="2539"/>
      <c r="M69" s="2539"/>
      <c r="N69" s="2539"/>
      <c r="O69" s="2539"/>
      <c r="P69" s="2552"/>
      <c r="Q69" s="2552"/>
      <c r="R69" s="2552"/>
      <c r="S69" s="2552"/>
      <c r="T69" s="2552"/>
      <c r="U69" s="2552"/>
      <c r="V69" s="2553"/>
      <c r="W69" s="782">
        <v>4</v>
      </c>
      <c r="X69" s="769">
        <v>7</v>
      </c>
      <c r="Y69" s="769">
        <v>7</v>
      </c>
      <c r="Z69" s="769"/>
      <c r="AA69" s="769">
        <v>7</v>
      </c>
      <c r="AB69" s="769">
        <v>7</v>
      </c>
      <c r="AC69" s="770"/>
      <c r="AD69" s="768"/>
      <c r="AE69" s="769">
        <v>7</v>
      </c>
      <c r="AF69" s="769"/>
      <c r="AG69" s="769"/>
      <c r="AH69" s="769">
        <v>7</v>
      </c>
      <c r="AI69" s="769">
        <v>7</v>
      </c>
      <c r="AJ69" s="770"/>
      <c r="AK69" s="768"/>
      <c r="AL69" s="769"/>
      <c r="AM69" s="769"/>
      <c r="AN69" s="769"/>
      <c r="AO69" s="769"/>
      <c r="AP69" s="769"/>
      <c r="AQ69" s="770"/>
      <c r="AR69" s="768"/>
      <c r="AS69" s="769">
        <v>7</v>
      </c>
      <c r="AT69" s="769"/>
      <c r="AU69" s="769"/>
      <c r="AV69" s="769">
        <v>7</v>
      </c>
      <c r="AW69" s="769"/>
      <c r="AX69" s="770">
        <v>7</v>
      </c>
      <c r="AY69" s="2514">
        <f t="shared" si="5"/>
        <v>74</v>
      </c>
      <c r="AZ69" s="2515"/>
      <c r="BA69" s="2515"/>
      <c r="BB69" s="2516">
        <f t="shared" si="6"/>
        <v>18.5</v>
      </c>
      <c r="BC69" s="2516"/>
      <c r="BD69" s="2517"/>
      <c r="BE69" s="2546"/>
      <c r="BF69" s="2546"/>
      <c r="BG69" s="2546"/>
      <c r="BH69" s="2546"/>
      <c r="BI69" s="2546"/>
      <c r="BJ69" s="2546"/>
      <c r="BK69" s="2530"/>
      <c r="BL69" s="2530"/>
      <c r="BM69" s="2530"/>
      <c r="BN69" s="2531"/>
    </row>
    <row r="70" spans="2:66" ht="24.95" customHeight="1">
      <c r="B70" s="2554"/>
      <c r="C70" s="2554"/>
      <c r="D70" s="2538"/>
      <c r="E70" s="2539"/>
      <c r="F70" s="2539"/>
      <c r="G70" s="2539"/>
      <c r="H70" s="2539"/>
      <c r="I70" s="2539"/>
      <c r="J70" s="2539"/>
      <c r="K70" s="2539"/>
      <c r="L70" s="2539"/>
      <c r="M70" s="2539"/>
      <c r="N70" s="2539"/>
      <c r="O70" s="2539"/>
      <c r="P70" s="2540"/>
      <c r="Q70" s="2541"/>
      <c r="R70" s="2541"/>
      <c r="S70" s="2541"/>
      <c r="T70" s="2541"/>
      <c r="U70" s="2541"/>
      <c r="V70" s="2542"/>
      <c r="W70" s="763"/>
      <c r="X70" s="756"/>
      <c r="Y70" s="756"/>
      <c r="Z70" s="756"/>
      <c r="AA70" s="756"/>
      <c r="AB70" s="756"/>
      <c r="AC70" s="783"/>
      <c r="AD70" s="755"/>
      <c r="AE70" s="756"/>
      <c r="AF70" s="756"/>
      <c r="AG70" s="756"/>
      <c r="AH70" s="756"/>
      <c r="AI70" s="756"/>
      <c r="AJ70" s="783"/>
      <c r="AK70" s="755"/>
      <c r="AL70" s="756"/>
      <c r="AM70" s="756"/>
      <c r="AN70" s="756"/>
      <c r="AO70" s="756"/>
      <c r="AP70" s="756"/>
      <c r="AQ70" s="783"/>
      <c r="AR70" s="755"/>
      <c r="AS70" s="756"/>
      <c r="AT70" s="756"/>
      <c r="AU70" s="756"/>
      <c r="AV70" s="756"/>
      <c r="AW70" s="756"/>
      <c r="AX70" s="783"/>
      <c r="AY70" s="2514">
        <f t="shared" si="5"/>
        <v>0</v>
      </c>
      <c r="AZ70" s="2515"/>
      <c r="BA70" s="2515"/>
      <c r="BB70" s="2516">
        <f t="shared" si="6"/>
        <v>0</v>
      </c>
      <c r="BC70" s="2516"/>
      <c r="BD70" s="2517"/>
      <c r="BE70" s="2546"/>
      <c r="BF70" s="2546"/>
      <c r="BG70" s="2546"/>
      <c r="BH70" s="2546"/>
      <c r="BI70" s="2546"/>
      <c r="BJ70" s="2546"/>
      <c r="BK70" s="2530"/>
      <c r="BL70" s="2530"/>
      <c r="BM70" s="2530"/>
      <c r="BN70" s="2531"/>
    </row>
    <row r="71" spans="2:66" ht="24.95" customHeight="1">
      <c r="B71" s="2554"/>
      <c r="C71" s="2554"/>
      <c r="D71" s="2538"/>
      <c r="E71" s="2539"/>
      <c r="F71" s="2539"/>
      <c r="G71" s="2539"/>
      <c r="H71" s="2539"/>
      <c r="I71" s="2539"/>
      <c r="J71" s="2539"/>
      <c r="K71" s="2539"/>
      <c r="L71" s="2539"/>
      <c r="M71" s="2539"/>
      <c r="N71" s="2539"/>
      <c r="O71" s="2539"/>
      <c r="P71" s="2540"/>
      <c r="Q71" s="2541"/>
      <c r="R71" s="2541"/>
      <c r="S71" s="2541"/>
      <c r="T71" s="2541"/>
      <c r="U71" s="2541"/>
      <c r="V71" s="2542"/>
      <c r="W71" s="763"/>
      <c r="X71" s="756"/>
      <c r="Y71" s="756"/>
      <c r="Z71" s="756"/>
      <c r="AA71" s="756"/>
      <c r="AB71" s="756"/>
      <c r="AC71" s="757"/>
      <c r="AD71" s="755"/>
      <c r="AE71" s="756"/>
      <c r="AF71" s="756"/>
      <c r="AG71" s="756"/>
      <c r="AH71" s="756"/>
      <c r="AI71" s="756"/>
      <c r="AJ71" s="757"/>
      <c r="AK71" s="755"/>
      <c r="AL71" s="756"/>
      <c r="AM71" s="756"/>
      <c r="AN71" s="756"/>
      <c r="AO71" s="756"/>
      <c r="AP71" s="756"/>
      <c r="AQ71" s="757"/>
      <c r="AR71" s="763"/>
      <c r="AS71" s="756"/>
      <c r="AT71" s="756"/>
      <c r="AU71" s="756"/>
      <c r="AV71" s="756"/>
      <c r="AW71" s="756"/>
      <c r="AX71" s="757"/>
      <c r="AY71" s="2514">
        <f t="shared" si="5"/>
        <v>0</v>
      </c>
      <c r="AZ71" s="2515"/>
      <c r="BA71" s="2515"/>
      <c r="BB71" s="2516">
        <f t="shared" si="6"/>
        <v>0</v>
      </c>
      <c r="BC71" s="2516"/>
      <c r="BD71" s="2517"/>
      <c r="BE71" s="2546"/>
      <c r="BF71" s="2546"/>
      <c r="BG71" s="2546"/>
      <c r="BH71" s="2546"/>
      <c r="BI71" s="2546"/>
      <c r="BJ71" s="2546"/>
      <c r="BK71" s="2530"/>
      <c r="BL71" s="2530"/>
      <c r="BM71" s="2530"/>
      <c r="BN71" s="2531"/>
    </row>
    <row r="72" spans="2:66" ht="24.95" customHeight="1" thickBot="1">
      <c r="B72" s="2554"/>
      <c r="C72" s="2554"/>
      <c r="D72" s="2562"/>
      <c r="E72" s="2563"/>
      <c r="F72" s="2563"/>
      <c r="G72" s="2563"/>
      <c r="H72" s="2563"/>
      <c r="I72" s="2563"/>
      <c r="J72" s="2563"/>
      <c r="K72" s="2563"/>
      <c r="L72" s="2563"/>
      <c r="M72" s="2563"/>
      <c r="N72" s="2563"/>
      <c r="O72" s="2563"/>
      <c r="P72" s="2564"/>
      <c r="Q72" s="2565"/>
      <c r="R72" s="2565"/>
      <c r="S72" s="2565"/>
      <c r="T72" s="2565"/>
      <c r="U72" s="2565"/>
      <c r="V72" s="2566"/>
      <c r="W72" s="767"/>
      <c r="X72" s="765"/>
      <c r="Y72" s="765"/>
      <c r="Z72" s="765"/>
      <c r="AA72" s="765"/>
      <c r="AB72" s="765"/>
      <c r="AC72" s="766"/>
      <c r="AD72" s="764"/>
      <c r="AE72" s="765"/>
      <c r="AF72" s="765"/>
      <c r="AG72" s="765"/>
      <c r="AH72" s="765"/>
      <c r="AI72" s="765"/>
      <c r="AJ72" s="766"/>
      <c r="AK72" s="764"/>
      <c r="AL72" s="765"/>
      <c r="AM72" s="765"/>
      <c r="AN72" s="765"/>
      <c r="AO72" s="765"/>
      <c r="AP72" s="765"/>
      <c r="AQ72" s="766"/>
      <c r="AR72" s="767"/>
      <c r="AS72" s="765"/>
      <c r="AT72" s="765"/>
      <c r="AU72" s="765"/>
      <c r="AV72" s="765"/>
      <c r="AW72" s="765"/>
      <c r="AX72" s="766"/>
      <c r="AY72" s="2534">
        <f t="shared" si="5"/>
        <v>0</v>
      </c>
      <c r="AZ72" s="2535"/>
      <c r="BA72" s="2535"/>
      <c r="BB72" s="2536">
        <f t="shared" si="6"/>
        <v>0</v>
      </c>
      <c r="BC72" s="2536"/>
      <c r="BD72" s="2537"/>
      <c r="BE72" s="2547"/>
      <c r="BF72" s="2547"/>
      <c r="BG72" s="2547"/>
      <c r="BH72" s="2547"/>
      <c r="BI72" s="2547"/>
      <c r="BJ72" s="2547"/>
      <c r="BK72" s="2532"/>
      <c r="BL72" s="2532"/>
      <c r="BM72" s="2532"/>
      <c r="BN72" s="2533"/>
    </row>
    <row r="73" spans="2:66" ht="24.95" customHeight="1" thickBot="1">
      <c r="B73" s="2554"/>
      <c r="C73" s="1797" t="s">
        <v>925</v>
      </c>
      <c r="D73" s="2560"/>
      <c r="E73" s="2560"/>
      <c r="F73" s="2560"/>
      <c r="G73" s="2560"/>
      <c r="H73" s="2560"/>
      <c r="I73" s="2560"/>
      <c r="J73" s="2560"/>
      <c r="K73" s="2560"/>
      <c r="L73" s="2560"/>
      <c r="M73" s="2560"/>
      <c r="N73" s="2560"/>
      <c r="O73" s="2560"/>
      <c r="P73" s="2560"/>
      <c r="Q73" s="2560"/>
      <c r="R73" s="2560"/>
      <c r="S73" s="2560"/>
      <c r="T73" s="2560"/>
      <c r="U73" s="2560"/>
      <c r="V73" s="2561"/>
      <c r="W73" s="772">
        <f t="shared" ref="W73:AX73" si="7">SUM(W65:W72)</f>
        <v>8</v>
      </c>
      <c r="X73" s="773">
        <f t="shared" si="7"/>
        <v>21</v>
      </c>
      <c r="Y73" s="773">
        <f t="shared" si="7"/>
        <v>28</v>
      </c>
      <c r="Z73" s="773">
        <f t="shared" si="7"/>
        <v>7</v>
      </c>
      <c r="AA73" s="773">
        <f t="shared" si="7"/>
        <v>28</v>
      </c>
      <c r="AB73" s="773">
        <f t="shared" si="7"/>
        <v>22</v>
      </c>
      <c r="AC73" s="774">
        <f t="shared" si="7"/>
        <v>4</v>
      </c>
      <c r="AD73" s="772">
        <f t="shared" si="7"/>
        <v>4</v>
      </c>
      <c r="AE73" s="773">
        <f t="shared" si="7"/>
        <v>21</v>
      </c>
      <c r="AF73" s="773">
        <f t="shared" si="7"/>
        <v>21</v>
      </c>
      <c r="AG73" s="773">
        <f t="shared" si="7"/>
        <v>7</v>
      </c>
      <c r="AH73" s="773">
        <f t="shared" si="7"/>
        <v>28</v>
      </c>
      <c r="AI73" s="773">
        <f t="shared" si="7"/>
        <v>22</v>
      </c>
      <c r="AJ73" s="774">
        <f t="shared" si="7"/>
        <v>4</v>
      </c>
      <c r="AK73" s="772">
        <f t="shared" si="7"/>
        <v>4</v>
      </c>
      <c r="AL73" s="773">
        <f t="shared" si="7"/>
        <v>14</v>
      </c>
      <c r="AM73" s="773">
        <f t="shared" si="7"/>
        <v>21</v>
      </c>
      <c r="AN73" s="773">
        <f t="shared" si="7"/>
        <v>9</v>
      </c>
      <c r="AO73" s="773">
        <f t="shared" si="7"/>
        <v>21</v>
      </c>
      <c r="AP73" s="773">
        <f t="shared" si="7"/>
        <v>15</v>
      </c>
      <c r="AQ73" s="774">
        <f t="shared" si="7"/>
        <v>4</v>
      </c>
      <c r="AR73" s="772">
        <f t="shared" si="7"/>
        <v>4</v>
      </c>
      <c r="AS73" s="773">
        <f t="shared" si="7"/>
        <v>21</v>
      </c>
      <c r="AT73" s="773">
        <f t="shared" si="7"/>
        <v>14</v>
      </c>
      <c r="AU73" s="773">
        <f t="shared" si="7"/>
        <v>7</v>
      </c>
      <c r="AV73" s="773">
        <f t="shared" si="7"/>
        <v>21</v>
      </c>
      <c r="AW73" s="773">
        <f t="shared" si="7"/>
        <v>0</v>
      </c>
      <c r="AX73" s="774">
        <f t="shared" si="7"/>
        <v>21</v>
      </c>
      <c r="AY73" s="2518">
        <f>SUM(AY65:BA72)</f>
        <v>401</v>
      </c>
      <c r="AZ73" s="2519"/>
      <c r="BA73" s="2519"/>
      <c r="BB73" s="2520">
        <f>SUM($BB$65:$BD$72)</f>
        <v>100.25</v>
      </c>
      <c r="BC73" s="2520"/>
      <c r="BD73" s="2521"/>
      <c r="BE73" s="2522">
        <f>SUM(BE65)</f>
        <v>2.5</v>
      </c>
      <c r="BF73" s="2523"/>
      <c r="BG73" s="2523"/>
      <c r="BH73" s="2523"/>
      <c r="BI73" s="2523"/>
      <c r="BJ73" s="2524"/>
      <c r="BK73" s="2525"/>
      <c r="BL73" s="2525"/>
      <c r="BM73" s="2525"/>
      <c r="BN73" s="2526"/>
    </row>
    <row r="74" spans="2:66" ht="24.95" customHeight="1" thickBot="1">
      <c r="B74" s="778" t="s">
        <v>927</v>
      </c>
      <c r="C74" s="779"/>
      <c r="D74" s="780"/>
      <c r="E74" s="771"/>
      <c r="F74" s="771"/>
      <c r="G74" s="771"/>
      <c r="H74" s="771"/>
      <c r="I74" s="771"/>
      <c r="J74" s="771"/>
      <c r="K74" s="771"/>
      <c r="L74" s="771"/>
      <c r="M74" s="771"/>
      <c r="N74" s="771"/>
      <c r="O74" s="771"/>
      <c r="P74" s="771"/>
      <c r="Q74" s="771"/>
      <c r="R74" s="771"/>
      <c r="S74" s="771"/>
      <c r="T74" s="771"/>
      <c r="U74" s="771"/>
      <c r="V74" s="771"/>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40"/>
      <c r="AY74" s="2527">
        <v>40</v>
      </c>
      <c r="AZ74" s="2528"/>
      <c r="BA74" s="2528"/>
      <c r="BB74" s="2528"/>
      <c r="BC74" s="2528"/>
      <c r="BD74" s="2528"/>
      <c r="BE74" s="2528"/>
      <c r="BF74" s="2528"/>
      <c r="BG74" s="2528"/>
      <c r="BH74" s="2528"/>
      <c r="BI74" s="2528"/>
      <c r="BJ74" s="2528"/>
      <c r="BK74" s="2528"/>
      <c r="BL74" s="2528"/>
      <c r="BM74" s="2528"/>
      <c r="BN74" s="2529"/>
    </row>
    <row r="75" spans="2:66" ht="21" customHeight="1">
      <c r="B75" s="1" t="s">
        <v>929</v>
      </c>
    </row>
    <row r="76" spans="2:66" ht="21" customHeight="1">
      <c r="B76" s="1" t="s">
        <v>930</v>
      </c>
      <c r="G76" s="1"/>
    </row>
    <row r="77" spans="2:66" ht="21" customHeight="1">
      <c r="G77" s="1"/>
    </row>
  </sheetData>
  <mergeCells count="447">
    <mergeCell ref="D4:J4"/>
    <mergeCell ref="AO2:AV2"/>
    <mergeCell ref="AW2:BR2"/>
    <mergeCell ref="AO3:AV3"/>
    <mergeCell ref="AW3:BJ3"/>
    <mergeCell ref="BK3:BN3"/>
    <mergeCell ref="BO3:BR3"/>
    <mergeCell ref="AW5:AZ5"/>
    <mergeCell ref="BA5:BD5"/>
    <mergeCell ref="BE5:BG5"/>
    <mergeCell ref="D5:F5"/>
    <mergeCell ref="G5:T5"/>
    <mergeCell ref="Z5:AF5"/>
    <mergeCell ref="AG5:AJ5"/>
    <mergeCell ref="AK5:AN5"/>
    <mergeCell ref="AO5:AR5"/>
    <mergeCell ref="AS5:AV5"/>
    <mergeCell ref="AO6:AR6"/>
    <mergeCell ref="AS6:AV6"/>
    <mergeCell ref="AW6:AZ6"/>
    <mergeCell ref="BA6:BD6"/>
    <mergeCell ref="BE6:BG6"/>
    <mergeCell ref="D6:F6"/>
    <mergeCell ref="G6:T6"/>
    <mergeCell ref="Z6:AF6"/>
    <mergeCell ref="AG6:AJ6"/>
    <mergeCell ref="AK6:AN6"/>
    <mergeCell ref="AO7:AR7"/>
    <mergeCell ref="AS7:AV7"/>
    <mergeCell ref="AW7:AZ7"/>
    <mergeCell ref="BA7:BD7"/>
    <mergeCell ref="BE7:BG7"/>
    <mergeCell ref="D7:F7"/>
    <mergeCell ref="G7:T7"/>
    <mergeCell ref="AA7:AF7"/>
    <mergeCell ref="AG7:AJ7"/>
    <mergeCell ref="AK7:AN7"/>
    <mergeCell ref="Z8:AF8"/>
    <mergeCell ref="AG8:AJ8"/>
    <mergeCell ref="AK8:AN8"/>
    <mergeCell ref="AO8:AR8"/>
    <mergeCell ref="AS8:AV8"/>
    <mergeCell ref="AW8:AZ8"/>
    <mergeCell ref="BA8:BD8"/>
    <mergeCell ref="BE8:BG8"/>
    <mergeCell ref="BW8:BX8"/>
    <mergeCell ref="BW10:BX10"/>
    <mergeCell ref="Z9:AF9"/>
    <mergeCell ref="AG9:AJ9"/>
    <mergeCell ref="AK9:AN9"/>
    <mergeCell ref="AO9:AR9"/>
    <mergeCell ref="AS9:AV9"/>
    <mergeCell ref="AW9:AZ9"/>
    <mergeCell ref="BA9:BD9"/>
    <mergeCell ref="BE9:BG9"/>
    <mergeCell ref="BW9:BX9"/>
    <mergeCell ref="BH13:BL13"/>
    <mergeCell ref="BM13:BP13"/>
    <mergeCell ref="BQ13:BS13"/>
    <mergeCell ref="BW12:BX12"/>
    <mergeCell ref="D13:E13"/>
    <mergeCell ref="F13:V13"/>
    <mergeCell ref="AE13:AH13"/>
    <mergeCell ref="AI13:AK13"/>
    <mergeCell ref="AQ13:AU13"/>
    <mergeCell ref="AV13:AY13"/>
    <mergeCell ref="D12:E12"/>
    <mergeCell ref="F12:V12"/>
    <mergeCell ref="AE12:AK12"/>
    <mergeCell ref="AL12:AN13"/>
    <mergeCell ref="AV12:BB12"/>
    <mergeCell ref="AZ13:BB13"/>
    <mergeCell ref="BC12:BE13"/>
    <mergeCell ref="BM12:BS12"/>
    <mergeCell ref="BC14:BE14"/>
    <mergeCell ref="BH14:BL14"/>
    <mergeCell ref="AZ14:BB14"/>
    <mergeCell ref="BM14:BP14"/>
    <mergeCell ref="BQ14:BS14"/>
    <mergeCell ref="D14:E14"/>
    <mergeCell ref="F14:V14"/>
    <mergeCell ref="Z14:AD14"/>
    <mergeCell ref="AE14:AH14"/>
    <mergeCell ref="AI14:AK14"/>
    <mergeCell ref="AL14:AN14"/>
    <mergeCell ref="AQ14:AU14"/>
    <mergeCell ref="AV14:AY14"/>
    <mergeCell ref="BM15:BP15"/>
    <mergeCell ref="AE15:AH15"/>
    <mergeCell ref="AI15:AK15"/>
    <mergeCell ref="AL15:AN15"/>
    <mergeCell ref="AQ15:AU15"/>
    <mergeCell ref="BQ15:BS15"/>
    <mergeCell ref="Z16:AD16"/>
    <mergeCell ref="AE16:AH16"/>
    <mergeCell ref="AI16:AK16"/>
    <mergeCell ref="AL16:AN16"/>
    <mergeCell ref="AQ16:AU16"/>
    <mergeCell ref="AV16:AY16"/>
    <mergeCell ref="AZ16:BB16"/>
    <mergeCell ref="BC16:BE16"/>
    <mergeCell ref="Z15:AD15"/>
    <mergeCell ref="AV15:AY15"/>
    <mergeCell ref="AZ15:BB15"/>
    <mergeCell ref="BC15:BE15"/>
    <mergeCell ref="BH15:BL15"/>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43:C50"/>
    <mergeCell ref="D43:I43"/>
    <mergeCell ref="J43:L43"/>
    <mergeCell ref="M43:O43"/>
    <mergeCell ref="P43:V43"/>
    <mergeCell ref="AY43:BA43"/>
    <mergeCell ref="BB43:BD43"/>
    <mergeCell ref="BK43:BN43"/>
    <mergeCell ref="D44:I44"/>
    <mergeCell ref="BK45:BN45"/>
    <mergeCell ref="BE43:BG50"/>
    <mergeCell ref="BH43:BJ50"/>
    <mergeCell ref="BB47:BD47"/>
    <mergeCell ref="BK47:BN47"/>
    <mergeCell ref="D46:I46"/>
    <mergeCell ref="J46:L46"/>
    <mergeCell ref="M46:O46"/>
    <mergeCell ref="P46:V46"/>
    <mergeCell ref="AY46:BA46"/>
    <mergeCell ref="D45:I45"/>
    <mergeCell ref="J45:L45"/>
    <mergeCell ref="M45:O45"/>
    <mergeCell ref="P45:V45"/>
    <mergeCell ref="M44:O44"/>
    <mergeCell ref="P44:V44"/>
    <mergeCell ref="AY44:BA44"/>
    <mergeCell ref="BB44:BD44"/>
    <mergeCell ref="BK44:BN44"/>
    <mergeCell ref="D47:I47"/>
    <mergeCell ref="J47:L47"/>
    <mergeCell ref="M47:O47"/>
    <mergeCell ref="P47:V47"/>
    <mergeCell ref="AY47:BA47"/>
    <mergeCell ref="AY45:BA45"/>
    <mergeCell ref="BB45:BD45"/>
    <mergeCell ref="J44:L44"/>
    <mergeCell ref="BK48:BN48"/>
    <mergeCell ref="BB46:BD46"/>
    <mergeCell ref="M48:O48"/>
    <mergeCell ref="P48:V48"/>
    <mergeCell ref="AY48:BA48"/>
    <mergeCell ref="BB48:BD48"/>
    <mergeCell ref="BK46:BN46"/>
    <mergeCell ref="BK49:BN49"/>
    <mergeCell ref="D48:I48"/>
    <mergeCell ref="J48:L48"/>
    <mergeCell ref="J50:L50"/>
    <mergeCell ref="M50:O50"/>
    <mergeCell ref="P50:V50"/>
    <mergeCell ref="AY50:BA50"/>
    <mergeCell ref="BB50:BD50"/>
    <mergeCell ref="D49:I49"/>
    <mergeCell ref="J49:L49"/>
    <mergeCell ref="M49:O49"/>
    <mergeCell ref="P49:V49"/>
    <mergeCell ref="AY49:BA49"/>
    <mergeCell ref="BB49:BD49"/>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D54:I54"/>
    <mergeCell ref="J54:L54"/>
    <mergeCell ref="M54:O54"/>
    <mergeCell ref="P54:V54"/>
    <mergeCell ref="AY54:BA54"/>
    <mergeCell ref="BB54:BD54"/>
    <mergeCell ref="BK54:BN54"/>
    <mergeCell ref="D53:I53"/>
    <mergeCell ref="J53:L53"/>
    <mergeCell ref="D50:I50"/>
    <mergeCell ref="AY58:BA58"/>
    <mergeCell ref="BB58:BD58"/>
    <mergeCell ref="P57:V57"/>
    <mergeCell ref="BE58:BG58"/>
    <mergeCell ref="BH58:BJ58"/>
    <mergeCell ref="BK58:BN58"/>
    <mergeCell ref="AY57:BA57"/>
    <mergeCell ref="BB57:BD57"/>
    <mergeCell ref="BK55:BN55"/>
    <mergeCell ref="BK57:BN57"/>
    <mergeCell ref="BK56:BN56"/>
    <mergeCell ref="BE51:BG57"/>
    <mergeCell ref="BH51:BJ57"/>
    <mergeCell ref="BK53:BN53"/>
    <mergeCell ref="BK51:BN51"/>
    <mergeCell ref="P53:V53"/>
    <mergeCell ref="AY53:BA53"/>
    <mergeCell ref="BB53:BD53"/>
    <mergeCell ref="P56:V56"/>
    <mergeCell ref="AY56:BA56"/>
    <mergeCell ref="BB56:BD56"/>
    <mergeCell ref="P55:V55"/>
    <mergeCell ref="AY55:BA55"/>
    <mergeCell ref="BB55:BD55"/>
    <mergeCell ref="B63:B64"/>
    <mergeCell ref="D63:I64"/>
    <mergeCell ref="J63:O64"/>
    <mergeCell ref="P63:V64"/>
    <mergeCell ref="W63:AC63"/>
    <mergeCell ref="AD63:AJ63"/>
    <mergeCell ref="D57:I57"/>
    <mergeCell ref="J57:L57"/>
    <mergeCell ref="M57:O57"/>
    <mergeCell ref="C59:V59"/>
    <mergeCell ref="C58:V58"/>
    <mergeCell ref="B37:B59"/>
    <mergeCell ref="D37:I37"/>
    <mergeCell ref="J37:L37"/>
    <mergeCell ref="M37:O37"/>
    <mergeCell ref="P37:V37"/>
    <mergeCell ref="M53:O53"/>
    <mergeCell ref="D56:I56"/>
    <mergeCell ref="J56:L56"/>
    <mergeCell ref="M56:O56"/>
    <mergeCell ref="D55:I55"/>
    <mergeCell ref="J55:L55"/>
    <mergeCell ref="M55:O55"/>
    <mergeCell ref="D52:I52"/>
    <mergeCell ref="AK63:AQ63"/>
    <mergeCell ref="AR63:AX63"/>
    <mergeCell ref="AY63:BA64"/>
    <mergeCell ref="BB63:BD64"/>
    <mergeCell ref="BE63:BJ64"/>
    <mergeCell ref="BK63:BN64"/>
    <mergeCell ref="BE59:BG59"/>
    <mergeCell ref="BH59:BJ59"/>
    <mergeCell ref="BK59:BN59"/>
    <mergeCell ref="AY60:BN60"/>
    <mergeCell ref="AY59:BA59"/>
    <mergeCell ref="BB59:BD59"/>
    <mergeCell ref="B65:B73"/>
    <mergeCell ref="C65:C72"/>
    <mergeCell ref="D65:I65"/>
    <mergeCell ref="J65:L65"/>
    <mergeCell ref="M65:O65"/>
    <mergeCell ref="P65:V65"/>
    <mergeCell ref="M67:O67"/>
    <mergeCell ref="P67:V67"/>
    <mergeCell ref="C73:V73"/>
    <mergeCell ref="J69:L69"/>
    <mergeCell ref="M69:O69"/>
    <mergeCell ref="P69:V69"/>
    <mergeCell ref="M71:O71"/>
    <mergeCell ref="P71:V71"/>
    <mergeCell ref="D72:I72"/>
    <mergeCell ref="J72:L72"/>
    <mergeCell ref="M72:O72"/>
    <mergeCell ref="P72:V72"/>
    <mergeCell ref="D71:I71"/>
    <mergeCell ref="J71:L71"/>
    <mergeCell ref="BB65:BD65"/>
    <mergeCell ref="BE65:BJ72"/>
    <mergeCell ref="BK67:BN67"/>
    <mergeCell ref="D68:I68"/>
    <mergeCell ref="J68:L68"/>
    <mergeCell ref="M68:O68"/>
    <mergeCell ref="P68:V68"/>
    <mergeCell ref="AY68:BA68"/>
    <mergeCell ref="AY65:BA65"/>
    <mergeCell ref="BK65:BN65"/>
    <mergeCell ref="D66:I66"/>
    <mergeCell ref="J66:L66"/>
    <mergeCell ref="M66:O66"/>
    <mergeCell ref="P66:V66"/>
    <mergeCell ref="AY66:BA66"/>
    <mergeCell ref="BB66:BD66"/>
    <mergeCell ref="BK66:BN66"/>
    <mergeCell ref="BB68:BD68"/>
    <mergeCell ref="BK68:BN68"/>
    <mergeCell ref="D67:I67"/>
    <mergeCell ref="J67:L67"/>
    <mergeCell ref="BB70:BD70"/>
    <mergeCell ref="BK70:BN70"/>
    <mergeCell ref="D69:I69"/>
    <mergeCell ref="AY67:BA67"/>
    <mergeCell ref="BB67:BD67"/>
    <mergeCell ref="BK69:BN69"/>
    <mergeCell ref="D70:I70"/>
    <mergeCell ref="J70:L70"/>
    <mergeCell ref="M70:O70"/>
    <mergeCell ref="P70:V70"/>
    <mergeCell ref="AY70:BA70"/>
    <mergeCell ref="AY69:BA69"/>
    <mergeCell ref="BB69:BD69"/>
    <mergeCell ref="AY71:BA71"/>
    <mergeCell ref="BB71:BD71"/>
    <mergeCell ref="AY73:BA73"/>
    <mergeCell ref="BB73:BD73"/>
    <mergeCell ref="BE73:BJ73"/>
    <mergeCell ref="BK73:BN73"/>
    <mergeCell ref="AY74:BN74"/>
    <mergeCell ref="BK71:BN71"/>
    <mergeCell ref="BK72:BN72"/>
    <mergeCell ref="AY72:BA72"/>
    <mergeCell ref="BB72:BD72"/>
  </mergeCells>
  <phoneticPr fontId="1"/>
  <conditionalFormatting sqref="C25:H26 I25:L29 Q25:X26 Y25:AB29 AC25:AF26 AG25:AG29 C27:D27 M27:M28 Q27:S28 T27 BV27:BV28 C28:H29 T28:X28 M29:X29 AC29:AF29 BV29:BX29 C30:AG30 C31:N31 AG31">
    <cfRule type="expression" dxfId="121" priority="26">
      <formula>COUNTA($D$7)&gt;=1</formula>
    </cfRule>
  </conditionalFormatting>
  <conditionalFormatting sqref="C24:AG24">
    <cfRule type="expression" dxfId="120" priority="32">
      <formula>COUNTA($D$7)&gt;=1</formula>
    </cfRule>
  </conditionalFormatting>
  <conditionalFormatting sqref="C32:AG33">
    <cfRule type="expression" dxfId="119" priority="28">
      <formula>COUNTA($D$7)&gt;=1</formula>
    </cfRule>
  </conditionalFormatting>
  <conditionalFormatting sqref="D5:D7 E16:E17">
    <cfRule type="expression" dxfId="118" priority="41">
      <formula>IF($E$9:$F$9="〇",TRUE,FALSE)</formula>
    </cfRule>
  </conditionalFormatting>
  <conditionalFormatting sqref="D5:D7">
    <cfRule type="expression" dxfId="117" priority="40">
      <formula>IF($E$10:$F$11="〇",TRUE,FALSE)</formula>
    </cfRule>
  </conditionalFormatting>
  <conditionalFormatting sqref="D10">
    <cfRule type="expression" dxfId="116" priority="39">
      <formula>IF($E$9:$F$9="〇",TRUE,FALSE)</formula>
    </cfRule>
  </conditionalFormatting>
  <conditionalFormatting sqref="D12:E12 D13:D14">
    <cfRule type="expression" dxfId="115" priority="37">
      <formula>IF($E$9:$F$9="〇",TRUE,FALSE)</formula>
    </cfRule>
    <cfRule type="expression" dxfId="114" priority="38">
      <formula>IF($E$10:$F$11="〇",TRUE,FALSE)</formula>
    </cfRule>
  </conditionalFormatting>
  <conditionalFormatting sqref="N31:P31">
    <cfRule type="expression" dxfId="113" priority="51" stopIfTrue="1">
      <formula>NOT(ISERROR(SEARCH("不可",N31)))</formula>
    </cfRule>
  </conditionalFormatting>
  <conditionalFormatting sqref="Q31:AD31">
    <cfRule type="expression" dxfId="112" priority="25">
      <formula>COUNTA($D$7)&gt;=1</formula>
    </cfRule>
  </conditionalFormatting>
  <conditionalFormatting sqref="AD31:AF31">
    <cfRule type="expression" dxfId="111" priority="53" stopIfTrue="1">
      <formula>NOT(ISERROR(SEARCH("不可",AD31)))</formula>
    </cfRule>
  </conditionalFormatting>
  <conditionalFormatting sqref="AE15">
    <cfRule type="expression" dxfId="110" priority="36">
      <formula>COUNTA($D$5,$D$6)&gt;=1</formula>
    </cfRule>
  </conditionalFormatting>
  <conditionalFormatting sqref="AE14:AN14">
    <cfRule type="expression" dxfId="109" priority="31">
      <formula>COUNTA($D$7)&gt;=1</formula>
    </cfRule>
  </conditionalFormatting>
  <conditionalFormatting sqref="AE16:AN16">
    <cfRule type="expression" dxfId="108" priority="35">
      <formula>COUNTA($D$6)&gt;=1</formula>
    </cfRule>
  </conditionalFormatting>
  <conditionalFormatting sqref="AI15:AN15">
    <cfRule type="expression" dxfId="107" priority="42">
      <formula>COUNTA($D$5,$D$6)&gt;=1</formula>
    </cfRule>
  </conditionalFormatting>
  <conditionalFormatting sqref="AI24:BM24 AI25:AR29 AW25:BH29 BM25:BM29 AI30:BM30 AI31:AT31">
    <cfRule type="expression" dxfId="106" priority="24">
      <formula>COUNTA($D$5:$D$6)&gt;=1</formula>
    </cfRule>
  </conditionalFormatting>
  <conditionalFormatting sqref="BM31">
    <cfRule type="expression" dxfId="105" priority="29">
      <formula>COUNTA($D$5:$D$6)&gt;=1</formula>
    </cfRule>
  </conditionalFormatting>
  <conditionalFormatting sqref="AI32:BM32">
    <cfRule type="expression" dxfId="104" priority="27">
      <formula>COUNTA($D$5:$D$6)&gt;=1</formula>
    </cfRule>
  </conditionalFormatting>
  <conditionalFormatting sqref="AT31:AV31">
    <cfRule type="expression" dxfId="103" priority="61" stopIfTrue="1">
      <formula>NOT(ISERROR(SEARCH("不可",AT31)))</formula>
    </cfRule>
  </conditionalFormatting>
  <conditionalFormatting sqref="AV14:BE14">
    <cfRule type="expression" dxfId="102" priority="17">
      <formula>COUNTA($D$7)&gt;=1</formula>
    </cfRule>
  </conditionalFormatting>
  <conditionalFormatting sqref="AV15:BE15">
    <cfRule type="expression" dxfId="101" priority="18">
      <formula>COUNTA($D$5,$D$6)&gt;=1</formula>
    </cfRule>
  </conditionalFormatting>
  <conditionalFormatting sqref="AV16:BE16">
    <cfRule type="expression" dxfId="100" priority="19">
      <formula>COUNTA($D$6)&gt;=1</formula>
    </cfRule>
  </conditionalFormatting>
  <conditionalFormatting sqref="AW31:BJ31">
    <cfRule type="expression" dxfId="99" priority="23">
      <formula>COUNTA($D$5:$D$6)&gt;=1</formula>
    </cfRule>
  </conditionalFormatting>
  <conditionalFormatting sqref="BJ31:BL31">
    <cfRule type="expression" dxfId="98" priority="66" stopIfTrue="1">
      <formula>NOT(ISERROR(SEARCH("不可",BJ31)))</formula>
    </cfRule>
  </conditionalFormatting>
  <conditionalFormatting sqref="BM14:BS14">
    <cfRule type="expression" dxfId="97" priority="30">
      <formula>COUNTA($D$7)&gt;=1</formula>
    </cfRule>
  </conditionalFormatting>
  <conditionalFormatting sqref="BV25:BX26">
    <cfRule type="expression" dxfId="96" priority="8">
      <formula>COUNTA($D$7)&gt;=1</formula>
    </cfRule>
  </conditionalFormatting>
  <conditionalFormatting sqref="M25:P26">
    <cfRule type="expression" dxfId="95" priority="7">
      <formula>COUNTA($D$7)&gt;=1</formula>
    </cfRule>
  </conditionalFormatting>
  <conditionalFormatting sqref="AC27:AC28">
    <cfRule type="expression" dxfId="94" priority="5">
      <formula>COUNTA($D$7)&gt;=1</formula>
    </cfRule>
  </conditionalFormatting>
  <conditionalFormatting sqref="AS25:AV29">
    <cfRule type="expression" dxfId="93" priority="3">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D10 E16:E17" xr:uid="{00000000-0002-0000-2300-000000000000}">
      <formula1>$X$1:$X$2</formula1>
    </dataValidation>
    <dataValidation type="list" allowBlank="1" showInputMessage="1" showErrorMessage="1" sqref="D5:D7 D12:D14 E12" xr:uid="{00000000-0002-0000-2300-000001000000}">
      <formula1>$W$1:$W$2</formula1>
    </dataValidation>
  </dataValidations>
  <pageMargins left="0.7" right="0.7" top="0.75" bottom="0.75" header="0.3" footer="0.3"/>
  <pageSetup paperSize="9" scale="39" fitToHeight="0" orientation="landscape" r:id="rId1"/>
  <rowBreaks count="1" manualBreakCount="1">
    <brk id="60" max="71"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CY45"/>
  <sheetViews>
    <sheetView view="pageBreakPreview" topLeftCell="C1" zoomScale="80" zoomScaleNormal="100" zoomScaleSheetLayoutView="80" workbookViewId="0">
      <selection activeCell="C1" sqref="C1"/>
    </sheetView>
  </sheetViews>
  <sheetFormatPr defaultColWidth="8.875" defaultRowHeight="12"/>
  <cols>
    <col min="1" max="2" width="1.75" style="623" hidden="1" customWidth="1"/>
    <col min="3" max="18" width="1.75" style="623" customWidth="1"/>
    <col min="19" max="72" width="2.25" style="623" customWidth="1"/>
    <col min="73" max="83" width="1.75" style="623" customWidth="1"/>
    <col min="84" max="107" width="1.875" style="623" customWidth="1"/>
    <col min="108" max="16384" width="8.875" style="623"/>
  </cols>
  <sheetData>
    <row r="1" spans="1:103" ht="54" customHeight="1">
      <c r="A1" s="786"/>
      <c r="C1" s="786" t="s">
        <v>945</v>
      </c>
    </row>
    <row r="2" spans="1:103" ht="13.9" customHeight="1">
      <c r="BE2" s="787"/>
      <c r="BF2" s="787"/>
      <c r="BG2" s="787"/>
      <c r="BH2" s="787"/>
      <c r="BI2" s="787"/>
      <c r="BJ2" s="787"/>
      <c r="BK2" s="787"/>
      <c r="BL2" s="786"/>
      <c r="BM2" s="786"/>
      <c r="BN2" s="786"/>
      <c r="BO2" s="2883" t="s">
        <v>946</v>
      </c>
      <c r="BP2" s="2883"/>
      <c r="BQ2" s="2883"/>
      <c r="BR2" s="2896"/>
      <c r="BS2" s="2896"/>
      <c r="BT2" s="2883" t="s">
        <v>947</v>
      </c>
      <c r="BU2" s="2883"/>
      <c r="BV2" s="2896"/>
      <c r="BW2" s="2896"/>
      <c r="BX2" s="2883" t="s">
        <v>948</v>
      </c>
      <c r="BY2" s="2883"/>
      <c r="BZ2" s="2896"/>
      <c r="CA2" s="2896"/>
      <c r="CB2" s="2883" t="s">
        <v>949</v>
      </c>
      <c r="CC2" s="2883"/>
    </row>
    <row r="3" spans="1:103" ht="13.9" customHeight="1">
      <c r="CJ3" s="690"/>
    </row>
    <row r="4" spans="1:103" ht="13.9" customHeight="1">
      <c r="T4" s="623" t="s">
        <v>931</v>
      </c>
    </row>
    <row r="5" spans="1:103" ht="13.9" customHeight="1">
      <c r="BY5" s="788" t="str">
        <f>IF(COUNTIF(BY1:CA3,"○")&gt;1,"いずれか１つを選択してください。","")</f>
        <v/>
      </c>
    </row>
    <row r="6" spans="1:103" ht="13.9" customHeight="1">
      <c r="E6" s="623" t="s">
        <v>950</v>
      </c>
      <c r="AX6" s="623" t="s">
        <v>951</v>
      </c>
      <c r="CH6" s="789"/>
      <c r="CJ6" s="690"/>
    </row>
    <row r="7" spans="1:103" ht="13.9" customHeight="1">
      <c r="G7" s="2836" t="s">
        <v>952</v>
      </c>
      <c r="H7" s="2836"/>
      <c r="I7" s="2836"/>
      <c r="J7" s="2836"/>
      <c r="K7" s="2836"/>
      <c r="L7" s="2836"/>
      <c r="M7" s="2836"/>
      <c r="N7" s="2836"/>
      <c r="O7" s="2893"/>
      <c r="P7" s="2894"/>
      <c r="Q7" s="2894"/>
      <c r="R7" s="2894"/>
      <c r="S7" s="2894"/>
      <c r="T7" s="2894"/>
      <c r="U7" s="2894"/>
      <c r="V7" s="2894"/>
      <c r="W7" s="2894"/>
      <c r="X7" s="2894"/>
      <c r="Y7" s="2894"/>
      <c r="Z7" s="2894"/>
      <c r="AA7" s="2894"/>
      <c r="AB7" s="2894"/>
      <c r="AC7" s="2894"/>
      <c r="AD7" s="2894"/>
      <c r="AE7" s="2894"/>
      <c r="AF7" s="2894"/>
      <c r="AG7" s="2894"/>
      <c r="AH7" s="2894"/>
      <c r="AI7" s="2894"/>
      <c r="AJ7" s="2895"/>
      <c r="AK7" s="790"/>
      <c r="AL7" s="790"/>
      <c r="AM7" s="790"/>
      <c r="AN7" s="790"/>
      <c r="AO7" s="790"/>
      <c r="AP7" s="790"/>
      <c r="AQ7" s="790"/>
      <c r="AR7" s="790"/>
      <c r="AS7" s="790"/>
      <c r="AZ7" s="2892"/>
      <c r="BA7" s="2892"/>
      <c r="BB7" s="2892"/>
      <c r="BC7" s="2836" t="s">
        <v>953</v>
      </c>
      <c r="BD7" s="2836"/>
      <c r="BE7" s="2836"/>
      <c r="BF7" s="2836"/>
      <c r="BG7" s="2836"/>
      <c r="BH7" s="2836"/>
      <c r="BI7" s="2836"/>
      <c r="BJ7" s="2836"/>
      <c r="BK7" s="2836"/>
      <c r="BL7" s="2836"/>
      <c r="BM7" s="2836"/>
      <c r="BN7" s="2836"/>
      <c r="CH7" s="789"/>
      <c r="CJ7" s="786"/>
    </row>
    <row r="8" spans="1:103" ht="13.9" customHeight="1">
      <c r="G8" s="2836" t="s">
        <v>954</v>
      </c>
      <c r="H8" s="2836"/>
      <c r="I8" s="2836"/>
      <c r="J8" s="2836"/>
      <c r="K8" s="2836"/>
      <c r="L8" s="2836"/>
      <c r="M8" s="2836"/>
      <c r="N8" s="2836"/>
      <c r="O8" s="2893"/>
      <c r="P8" s="2894"/>
      <c r="Q8" s="2894"/>
      <c r="R8" s="2894"/>
      <c r="S8" s="2894"/>
      <c r="T8" s="2894"/>
      <c r="U8" s="2894"/>
      <c r="V8" s="2894"/>
      <c r="W8" s="2894"/>
      <c r="X8" s="2894"/>
      <c r="Y8" s="2894"/>
      <c r="Z8" s="2894"/>
      <c r="AA8" s="2894"/>
      <c r="AB8" s="2894"/>
      <c r="AC8" s="2894"/>
      <c r="AD8" s="2894"/>
      <c r="AE8" s="2894"/>
      <c r="AF8" s="2894"/>
      <c r="AG8" s="2894"/>
      <c r="AH8" s="2894"/>
      <c r="AI8" s="2894"/>
      <c r="AJ8" s="2895"/>
      <c r="AK8" s="790"/>
      <c r="AL8" s="790"/>
      <c r="AM8" s="790"/>
      <c r="AN8" s="790"/>
      <c r="AO8" s="790"/>
      <c r="AP8" s="790"/>
      <c r="AQ8" s="790"/>
      <c r="AR8" s="790"/>
      <c r="AS8" s="790"/>
      <c r="AZ8" s="2892"/>
      <c r="BA8" s="2892"/>
      <c r="BB8" s="2892"/>
      <c r="BC8" s="2836" t="s">
        <v>955</v>
      </c>
      <c r="BD8" s="2836"/>
      <c r="BE8" s="2836"/>
      <c r="BF8" s="2836"/>
      <c r="BG8" s="2836"/>
      <c r="BH8" s="2836"/>
      <c r="BI8" s="2836"/>
      <c r="BJ8" s="2836"/>
      <c r="BK8" s="2836"/>
      <c r="BL8" s="2836"/>
      <c r="BM8" s="2836"/>
      <c r="BN8" s="2836"/>
      <c r="BO8" s="787"/>
      <c r="BP8" s="787"/>
      <c r="BQ8" s="787"/>
      <c r="BR8" s="786"/>
      <c r="BS8" s="786"/>
      <c r="BT8" s="786"/>
      <c r="BU8" s="786"/>
      <c r="BV8" s="786"/>
      <c r="BW8" s="786"/>
      <c r="BX8" s="786"/>
      <c r="BY8" s="786"/>
      <c r="BZ8" s="786"/>
      <c r="CA8" s="786"/>
      <c r="CB8" s="786"/>
      <c r="CC8" s="786"/>
      <c r="CH8" s="789"/>
      <c r="CJ8" s="786"/>
    </row>
    <row r="9" spans="1:103" ht="13.9" customHeight="1">
      <c r="G9" s="2836" t="s">
        <v>861</v>
      </c>
      <c r="H9" s="2836"/>
      <c r="I9" s="2836"/>
      <c r="J9" s="2836"/>
      <c r="K9" s="2836"/>
      <c r="L9" s="2836"/>
      <c r="M9" s="2836"/>
      <c r="N9" s="2836"/>
      <c r="O9" s="2886"/>
      <c r="P9" s="2886"/>
      <c r="Q9" s="2886"/>
      <c r="R9" s="2886"/>
      <c r="S9" s="2886"/>
      <c r="T9" s="2886"/>
      <c r="U9" s="2886"/>
      <c r="V9" s="2886"/>
      <c r="W9" s="2886"/>
      <c r="X9" s="2886"/>
      <c r="Y9" s="2886"/>
      <c r="Z9" s="2886"/>
      <c r="AA9" s="2886"/>
      <c r="AB9" s="2886"/>
      <c r="AC9" s="2887" t="s">
        <v>862</v>
      </c>
      <c r="AD9" s="2819"/>
      <c r="AE9" s="2819"/>
      <c r="AF9" s="2888"/>
      <c r="AG9" s="2889"/>
      <c r="AH9" s="2890"/>
      <c r="AI9" s="2890"/>
      <c r="AJ9" s="2891"/>
      <c r="AK9" s="790"/>
      <c r="AL9" s="790"/>
      <c r="AM9" s="790"/>
      <c r="AN9" s="790"/>
      <c r="AO9" s="790"/>
      <c r="AP9" s="790"/>
      <c r="AQ9" s="790"/>
      <c r="AR9" s="790"/>
      <c r="AS9" s="790"/>
      <c r="AZ9" s="2892"/>
      <c r="BA9" s="2892"/>
      <c r="BB9" s="2892"/>
      <c r="BC9" s="2836" t="s">
        <v>956</v>
      </c>
      <c r="BD9" s="2836"/>
      <c r="BE9" s="2836"/>
      <c r="BF9" s="2836"/>
      <c r="BG9" s="2836"/>
      <c r="BH9" s="2836"/>
      <c r="BI9" s="2836"/>
      <c r="BJ9" s="2836"/>
      <c r="BK9" s="2836"/>
      <c r="BL9" s="2836"/>
      <c r="BM9" s="2836"/>
      <c r="BN9" s="2836"/>
      <c r="BO9" s="787"/>
      <c r="BP9" s="787"/>
      <c r="BQ9" s="787"/>
      <c r="BR9" s="786"/>
      <c r="BS9" s="786"/>
      <c r="BT9" s="786"/>
      <c r="BU9" s="786"/>
      <c r="BV9" s="786"/>
      <c r="BW9" s="786"/>
      <c r="BX9" s="786"/>
      <c r="BY9" s="786"/>
      <c r="BZ9" s="786"/>
      <c r="CA9" s="786"/>
      <c r="CB9" s="786"/>
      <c r="CC9" s="786"/>
      <c r="CJ9" s="786"/>
      <c r="CK9" s="786"/>
      <c r="CL9" s="786"/>
      <c r="CM9" s="786"/>
      <c r="CN9" s="791"/>
      <c r="CO9" s="791"/>
      <c r="CP9" s="791"/>
      <c r="CQ9" s="786"/>
      <c r="CR9" s="786"/>
      <c r="CS9" s="786"/>
      <c r="CT9" s="786"/>
      <c r="CU9" s="786"/>
      <c r="CV9" s="786"/>
      <c r="CW9" s="792"/>
      <c r="CX9" s="792"/>
      <c r="CY9" s="792"/>
    </row>
    <row r="10" spans="1:103" ht="13.9" customHeight="1">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Y10" s="790"/>
      <c r="AZ10" s="793" t="s">
        <v>957</v>
      </c>
      <c r="BA10" s="790"/>
      <c r="BB10" s="790"/>
      <c r="BC10" s="790"/>
      <c r="BD10" s="790"/>
      <c r="BE10" s="790"/>
      <c r="BF10" s="790"/>
      <c r="BG10" s="790"/>
      <c r="BH10" s="790"/>
      <c r="BI10" s="790"/>
      <c r="BJ10" s="790"/>
      <c r="BO10" s="787"/>
      <c r="BP10" s="787"/>
      <c r="BQ10" s="787"/>
      <c r="BR10" s="786"/>
      <c r="BS10" s="786"/>
      <c r="BT10" s="786"/>
      <c r="BU10" s="786"/>
      <c r="BV10" s="786"/>
      <c r="BW10" s="786"/>
      <c r="BX10" s="786"/>
      <c r="BY10" s="786"/>
      <c r="BZ10" s="786"/>
      <c r="CA10" s="786"/>
      <c r="CB10" s="786"/>
      <c r="CC10" s="786"/>
      <c r="CG10" s="790"/>
    </row>
    <row r="11" spans="1:103" ht="13.9" customHeight="1" thickBot="1">
      <c r="G11" s="788"/>
      <c r="AT11" s="789"/>
      <c r="BU11" s="790"/>
      <c r="BV11" s="790"/>
      <c r="BW11" s="790"/>
      <c r="BX11" s="790"/>
      <c r="BY11" s="790"/>
      <c r="BZ11" s="790"/>
      <c r="CA11" s="790"/>
    </row>
    <row r="12" spans="1:103" ht="13.9" customHeight="1" thickBot="1">
      <c r="E12" s="623" t="s">
        <v>958</v>
      </c>
      <c r="S12" s="2873" t="s">
        <v>959</v>
      </c>
      <c r="T12" s="2874"/>
      <c r="U12" s="2874"/>
      <c r="V12" s="2874"/>
      <c r="W12" s="2874"/>
      <c r="X12" s="2874"/>
      <c r="Y12" s="2874"/>
      <c r="Z12" s="2874"/>
      <c r="AA12" s="2874"/>
      <c r="AB12" s="2874"/>
      <c r="AC12" s="2874"/>
      <c r="AD12" s="2874"/>
      <c r="AE12" s="2874"/>
      <c r="AF12" s="2874"/>
      <c r="AG12" s="2874"/>
      <c r="AH12" s="2874"/>
      <c r="AI12" s="2874"/>
      <c r="AJ12" s="2874"/>
      <c r="AK12" s="2874"/>
      <c r="AL12" s="2874"/>
      <c r="AM12" s="2874"/>
      <c r="AN12" s="2874"/>
      <c r="AO12" s="2874"/>
      <c r="AP12" s="2874"/>
      <c r="AQ12" s="2874"/>
      <c r="AR12" s="2874"/>
      <c r="AS12" s="2874"/>
      <c r="AT12" s="2874"/>
      <c r="AU12" s="2874"/>
      <c r="AV12" s="2874"/>
      <c r="AW12" s="2874"/>
      <c r="AX12" s="2874"/>
      <c r="AY12" s="2874"/>
      <c r="AZ12" s="2874"/>
      <c r="BA12" s="2874"/>
      <c r="BB12" s="2874"/>
      <c r="BC12" s="2874"/>
      <c r="BD12" s="2874"/>
      <c r="BE12" s="2874"/>
      <c r="BF12" s="2874"/>
      <c r="BG12" s="2874"/>
      <c r="BH12" s="2874"/>
      <c r="BI12" s="2874"/>
      <c r="BJ12" s="2874"/>
      <c r="BK12" s="2874"/>
      <c r="BL12" s="2874"/>
      <c r="BM12" s="2874"/>
      <c r="BN12" s="2874"/>
      <c r="BO12" s="2874"/>
      <c r="BP12" s="2874"/>
      <c r="BQ12" s="2874"/>
      <c r="BR12" s="2874"/>
      <c r="BS12" s="2874"/>
      <c r="BT12" s="2874"/>
      <c r="BU12" s="2874"/>
      <c r="BV12" s="2874"/>
      <c r="BW12" s="2874"/>
      <c r="BX12" s="2874"/>
      <c r="BY12" s="2875"/>
    </row>
    <row r="13" spans="1:103" ht="13.9" customHeight="1" thickBot="1">
      <c r="S13" s="2876" t="s">
        <v>866</v>
      </c>
      <c r="T13" s="2877"/>
      <c r="U13" s="2877"/>
      <c r="V13" s="2877"/>
      <c r="W13" s="2877"/>
      <c r="X13" s="2877"/>
      <c r="Y13" s="2877"/>
      <c r="Z13" s="2877"/>
      <c r="AA13" s="2878"/>
      <c r="AB13" s="2876" t="s">
        <v>867</v>
      </c>
      <c r="AC13" s="2877"/>
      <c r="AD13" s="2877"/>
      <c r="AE13" s="2877"/>
      <c r="AF13" s="2877"/>
      <c r="AG13" s="2877"/>
      <c r="AH13" s="2877"/>
      <c r="AI13" s="2877"/>
      <c r="AJ13" s="2878"/>
      <c r="AK13" s="2876" t="s">
        <v>868</v>
      </c>
      <c r="AL13" s="2877"/>
      <c r="AM13" s="2877"/>
      <c r="AN13" s="2877"/>
      <c r="AO13" s="2877"/>
      <c r="AP13" s="2877"/>
      <c r="AQ13" s="2877"/>
      <c r="AR13" s="2877"/>
      <c r="AS13" s="2878"/>
      <c r="AT13" s="2877" t="s">
        <v>869</v>
      </c>
      <c r="AU13" s="2877"/>
      <c r="AV13" s="2877"/>
      <c r="AW13" s="2877"/>
      <c r="AX13" s="2877"/>
      <c r="AY13" s="2877"/>
      <c r="AZ13" s="2877"/>
      <c r="BA13" s="2877"/>
      <c r="BB13" s="2877"/>
      <c r="BC13" s="2876" t="s">
        <v>53</v>
      </c>
      <c r="BD13" s="2877"/>
      <c r="BE13" s="2877"/>
      <c r="BF13" s="2877"/>
      <c r="BG13" s="2877"/>
      <c r="BH13" s="2877"/>
      <c r="BI13" s="2877"/>
      <c r="BJ13" s="2877"/>
      <c r="BK13" s="2878"/>
      <c r="BL13" s="2876" t="s">
        <v>52</v>
      </c>
      <c r="BM13" s="2877"/>
      <c r="BN13" s="2877"/>
      <c r="BO13" s="2877"/>
      <c r="BP13" s="2877"/>
      <c r="BQ13" s="2877"/>
      <c r="BR13" s="2877"/>
      <c r="BS13" s="2877"/>
      <c r="BT13" s="2878"/>
      <c r="BU13" s="2879" t="s">
        <v>960</v>
      </c>
      <c r="BV13" s="2880"/>
      <c r="BW13" s="2880"/>
      <c r="BX13" s="2880"/>
      <c r="BY13" s="2881"/>
    </row>
    <row r="14" spans="1:103" ht="21.75" customHeight="1">
      <c r="G14" s="2857"/>
      <c r="H14" s="2858"/>
      <c r="I14" s="2858"/>
      <c r="J14" s="2858"/>
      <c r="K14" s="2858"/>
      <c r="L14" s="2858"/>
      <c r="M14" s="2858" t="s">
        <v>961</v>
      </c>
      <c r="N14" s="2858"/>
      <c r="O14" s="2858"/>
      <c r="P14" s="2858"/>
      <c r="Q14" s="2858"/>
      <c r="R14" s="2859"/>
      <c r="S14" s="2861" t="s">
        <v>51</v>
      </c>
      <c r="T14" s="2861"/>
      <c r="U14" s="2861"/>
      <c r="V14" s="2861"/>
      <c r="W14" s="2861"/>
      <c r="X14" s="2862"/>
      <c r="Y14" s="2863" t="s">
        <v>962</v>
      </c>
      <c r="Z14" s="2864"/>
      <c r="AA14" s="2865"/>
      <c r="AB14" s="2869" t="s">
        <v>51</v>
      </c>
      <c r="AC14" s="2861"/>
      <c r="AD14" s="2861"/>
      <c r="AE14" s="2861"/>
      <c r="AF14" s="2861"/>
      <c r="AG14" s="2862"/>
      <c r="AH14" s="2870" t="s">
        <v>963</v>
      </c>
      <c r="AI14" s="2861"/>
      <c r="AJ14" s="2871"/>
      <c r="AK14" s="2869" t="s">
        <v>51</v>
      </c>
      <c r="AL14" s="2861"/>
      <c r="AM14" s="2861"/>
      <c r="AN14" s="2861"/>
      <c r="AO14" s="2861"/>
      <c r="AP14" s="2862"/>
      <c r="AQ14" s="2870" t="s">
        <v>963</v>
      </c>
      <c r="AR14" s="2861"/>
      <c r="AS14" s="2871"/>
      <c r="AT14" s="2869" t="s">
        <v>51</v>
      </c>
      <c r="AU14" s="2861"/>
      <c r="AV14" s="2861"/>
      <c r="AW14" s="2861"/>
      <c r="AX14" s="2861"/>
      <c r="AY14" s="2862"/>
      <c r="AZ14" s="2870" t="s">
        <v>963</v>
      </c>
      <c r="BA14" s="2861"/>
      <c r="BB14" s="2861"/>
      <c r="BC14" s="2869" t="s">
        <v>51</v>
      </c>
      <c r="BD14" s="2861"/>
      <c r="BE14" s="2861"/>
      <c r="BF14" s="2861"/>
      <c r="BG14" s="2861"/>
      <c r="BH14" s="2862"/>
      <c r="BI14" s="2870" t="s">
        <v>963</v>
      </c>
      <c r="BJ14" s="2861"/>
      <c r="BK14" s="2871"/>
      <c r="BL14" s="2869" t="s">
        <v>51</v>
      </c>
      <c r="BM14" s="2861"/>
      <c r="BN14" s="2861"/>
      <c r="BO14" s="2861"/>
      <c r="BP14" s="2861"/>
      <c r="BQ14" s="2862"/>
      <c r="BR14" s="2870" t="s">
        <v>963</v>
      </c>
      <c r="BS14" s="2861"/>
      <c r="BT14" s="2871"/>
      <c r="BU14" s="2882"/>
      <c r="BV14" s="2883"/>
      <c r="BW14" s="2883"/>
      <c r="BX14" s="2883"/>
      <c r="BY14" s="2884"/>
    </row>
    <row r="15" spans="1:103" ht="21.75" customHeight="1">
      <c r="G15" s="2835"/>
      <c r="H15" s="2836"/>
      <c r="I15" s="2836"/>
      <c r="J15" s="2836"/>
      <c r="K15" s="2836"/>
      <c r="L15" s="2836"/>
      <c r="M15" s="2836"/>
      <c r="N15" s="2836"/>
      <c r="O15" s="2836"/>
      <c r="P15" s="2836"/>
      <c r="Q15" s="2836"/>
      <c r="R15" s="2860"/>
      <c r="S15" s="2852"/>
      <c r="T15" s="2852"/>
      <c r="U15" s="2853"/>
      <c r="V15" s="2854" t="s">
        <v>964</v>
      </c>
      <c r="W15" s="2855"/>
      <c r="X15" s="2856"/>
      <c r="Y15" s="2866"/>
      <c r="Z15" s="2867"/>
      <c r="AA15" s="2868"/>
      <c r="AB15" s="2851"/>
      <c r="AC15" s="2852"/>
      <c r="AD15" s="2853"/>
      <c r="AE15" s="2854" t="s">
        <v>964</v>
      </c>
      <c r="AF15" s="2855"/>
      <c r="AG15" s="2856"/>
      <c r="AH15" s="2852"/>
      <c r="AI15" s="2852"/>
      <c r="AJ15" s="2872"/>
      <c r="AK15" s="2851"/>
      <c r="AL15" s="2852"/>
      <c r="AM15" s="2853"/>
      <c r="AN15" s="2854" t="s">
        <v>964</v>
      </c>
      <c r="AO15" s="2855"/>
      <c r="AP15" s="2856"/>
      <c r="AQ15" s="2852"/>
      <c r="AR15" s="2852"/>
      <c r="AS15" s="2872"/>
      <c r="AT15" s="2851"/>
      <c r="AU15" s="2852"/>
      <c r="AV15" s="2853"/>
      <c r="AW15" s="2854" t="s">
        <v>964</v>
      </c>
      <c r="AX15" s="2855"/>
      <c r="AY15" s="2856"/>
      <c r="AZ15" s="2852"/>
      <c r="BA15" s="2852"/>
      <c r="BB15" s="2852"/>
      <c r="BC15" s="2851"/>
      <c r="BD15" s="2852"/>
      <c r="BE15" s="2853"/>
      <c r="BF15" s="2854" t="s">
        <v>964</v>
      </c>
      <c r="BG15" s="2855"/>
      <c r="BH15" s="2856"/>
      <c r="BI15" s="2852"/>
      <c r="BJ15" s="2852"/>
      <c r="BK15" s="2872"/>
      <c r="BL15" s="2851"/>
      <c r="BM15" s="2852"/>
      <c r="BN15" s="2853"/>
      <c r="BO15" s="2854" t="s">
        <v>964</v>
      </c>
      <c r="BP15" s="2855"/>
      <c r="BQ15" s="2856"/>
      <c r="BR15" s="2852"/>
      <c r="BS15" s="2852"/>
      <c r="BT15" s="2872"/>
      <c r="BU15" s="2885"/>
      <c r="BV15" s="2839"/>
      <c r="BW15" s="2839"/>
      <c r="BX15" s="2839"/>
      <c r="BY15" s="2840"/>
    </row>
    <row r="16" spans="1:103" ht="13.9" customHeight="1">
      <c r="G16" s="2835" t="s">
        <v>965</v>
      </c>
      <c r="H16" s="2836"/>
      <c r="I16" s="2836"/>
      <c r="J16" s="2836"/>
      <c r="K16" s="2836"/>
      <c r="L16" s="2836"/>
      <c r="M16" s="2848">
        <v>30</v>
      </c>
      <c r="N16" s="2849"/>
      <c r="O16" s="2849"/>
      <c r="P16" s="2849"/>
      <c r="Q16" s="2839" t="s">
        <v>949</v>
      </c>
      <c r="R16" s="2840"/>
      <c r="S16" s="2850">
        <v>0</v>
      </c>
      <c r="T16" s="2850"/>
      <c r="U16" s="2850"/>
      <c r="V16" s="2845"/>
      <c r="W16" s="2846"/>
      <c r="X16" s="2847"/>
      <c r="Y16" s="2841">
        <v>0</v>
      </c>
      <c r="Z16" s="2842"/>
      <c r="AA16" s="2843"/>
      <c r="AB16" s="2844">
        <v>0</v>
      </c>
      <c r="AC16" s="2842"/>
      <c r="AD16" s="2842"/>
      <c r="AE16" s="2845"/>
      <c r="AF16" s="2846"/>
      <c r="AG16" s="2847"/>
      <c r="AH16" s="2841">
        <v>0</v>
      </c>
      <c r="AI16" s="2842"/>
      <c r="AJ16" s="2843"/>
      <c r="AK16" s="2844">
        <v>0</v>
      </c>
      <c r="AL16" s="2842"/>
      <c r="AM16" s="2842"/>
      <c r="AN16" s="2845"/>
      <c r="AO16" s="2846"/>
      <c r="AP16" s="2847"/>
      <c r="AQ16" s="2841">
        <v>0</v>
      </c>
      <c r="AR16" s="2842"/>
      <c r="AS16" s="2843"/>
      <c r="AT16" s="2844">
        <v>0</v>
      </c>
      <c r="AU16" s="2842"/>
      <c r="AV16" s="2842"/>
      <c r="AW16" s="2841">
        <v>0</v>
      </c>
      <c r="AX16" s="2842"/>
      <c r="AY16" s="2842"/>
      <c r="AZ16" s="2841">
        <v>0</v>
      </c>
      <c r="BA16" s="2842"/>
      <c r="BB16" s="2843"/>
      <c r="BC16" s="2844">
        <v>0</v>
      </c>
      <c r="BD16" s="2842"/>
      <c r="BE16" s="2842"/>
      <c r="BF16" s="2841">
        <v>0</v>
      </c>
      <c r="BG16" s="2842"/>
      <c r="BH16" s="2842"/>
      <c r="BI16" s="2841">
        <v>0</v>
      </c>
      <c r="BJ16" s="2842"/>
      <c r="BK16" s="2843"/>
      <c r="BL16" s="2844">
        <v>0</v>
      </c>
      <c r="BM16" s="2842"/>
      <c r="BN16" s="2842"/>
      <c r="BO16" s="2841">
        <v>0</v>
      </c>
      <c r="BP16" s="2842"/>
      <c r="BQ16" s="2842"/>
      <c r="BR16" s="2841">
        <v>0</v>
      </c>
      <c r="BS16" s="2842"/>
      <c r="BT16" s="2843"/>
      <c r="BU16" s="2827">
        <f t="shared" ref="BU16:BU27" si="0">S16+Y16+AH16+AB16+AK16+AQ16+AT16+AZ16+BC16+BI16+BL16+BR16</f>
        <v>0</v>
      </c>
      <c r="BV16" s="2827"/>
      <c r="BW16" s="2827"/>
      <c r="BX16" s="2819" t="s">
        <v>966</v>
      </c>
      <c r="BY16" s="2820"/>
    </row>
    <row r="17" spans="7:80" ht="13.9" customHeight="1">
      <c r="G17" s="2835" t="s">
        <v>967</v>
      </c>
      <c r="H17" s="2836"/>
      <c r="I17" s="2836"/>
      <c r="J17" s="2836"/>
      <c r="K17" s="2836"/>
      <c r="L17" s="2836"/>
      <c r="M17" s="2848">
        <v>31</v>
      </c>
      <c r="N17" s="2849"/>
      <c r="O17" s="2849"/>
      <c r="P17" s="2849"/>
      <c r="Q17" s="2839" t="s">
        <v>949</v>
      </c>
      <c r="R17" s="2840"/>
      <c r="S17" s="2850">
        <v>0</v>
      </c>
      <c r="T17" s="2850"/>
      <c r="U17" s="2850"/>
      <c r="V17" s="2845"/>
      <c r="W17" s="2846"/>
      <c r="X17" s="2847"/>
      <c r="Y17" s="2841">
        <v>0</v>
      </c>
      <c r="Z17" s="2842"/>
      <c r="AA17" s="2843"/>
      <c r="AB17" s="2844">
        <v>0</v>
      </c>
      <c r="AC17" s="2842"/>
      <c r="AD17" s="2842"/>
      <c r="AE17" s="2845"/>
      <c r="AF17" s="2846"/>
      <c r="AG17" s="2847"/>
      <c r="AH17" s="2841">
        <v>0</v>
      </c>
      <c r="AI17" s="2842"/>
      <c r="AJ17" s="2843"/>
      <c r="AK17" s="2844">
        <v>0</v>
      </c>
      <c r="AL17" s="2842"/>
      <c r="AM17" s="2842"/>
      <c r="AN17" s="2845"/>
      <c r="AO17" s="2846"/>
      <c r="AP17" s="2847"/>
      <c r="AQ17" s="2841">
        <v>0</v>
      </c>
      <c r="AR17" s="2842"/>
      <c r="AS17" s="2843"/>
      <c r="AT17" s="2844">
        <v>0</v>
      </c>
      <c r="AU17" s="2842"/>
      <c r="AV17" s="2842"/>
      <c r="AW17" s="2841">
        <v>0</v>
      </c>
      <c r="AX17" s="2842"/>
      <c r="AY17" s="2842"/>
      <c r="AZ17" s="2841">
        <v>0</v>
      </c>
      <c r="BA17" s="2842"/>
      <c r="BB17" s="2843"/>
      <c r="BC17" s="2844">
        <v>0</v>
      </c>
      <c r="BD17" s="2842"/>
      <c r="BE17" s="2842"/>
      <c r="BF17" s="2841">
        <v>0</v>
      </c>
      <c r="BG17" s="2842"/>
      <c r="BH17" s="2842"/>
      <c r="BI17" s="2841">
        <v>0</v>
      </c>
      <c r="BJ17" s="2842"/>
      <c r="BK17" s="2843"/>
      <c r="BL17" s="2844">
        <v>0</v>
      </c>
      <c r="BM17" s="2842"/>
      <c r="BN17" s="2842"/>
      <c r="BO17" s="2841">
        <v>0</v>
      </c>
      <c r="BP17" s="2842"/>
      <c r="BQ17" s="2842"/>
      <c r="BR17" s="2841">
        <v>0</v>
      </c>
      <c r="BS17" s="2842"/>
      <c r="BT17" s="2843"/>
      <c r="BU17" s="2827">
        <f t="shared" si="0"/>
        <v>0</v>
      </c>
      <c r="BV17" s="2827"/>
      <c r="BW17" s="2827"/>
      <c r="BX17" s="2819" t="s">
        <v>966</v>
      </c>
      <c r="BY17" s="2820"/>
    </row>
    <row r="18" spans="7:80" ht="13.9" customHeight="1">
      <c r="G18" s="2835" t="s">
        <v>968</v>
      </c>
      <c r="H18" s="2836"/>
      <c r="I18" s="2836"/>
      <c r="J18" s="2836"/>
      <c r="K18" s="2836"/>
      <c r="L18" s="2836"/>
      <c r="M18" s="2848">
        <v>30</v>
      </c>
      <c r="N18" s="2849"/>
      <c r="O18" s="2849"/>
      <c r="P18" s="2849"/>
      <c r="Q18" s="2839" t="s">
        <v>949</v>
      </c>
      <c r="R18" s="2840"/>
      <c r="S18" s="2850">
        <v>0</v>
      </c>
      <c r="T18" s="2850"/>
      <c r="U18" s="2850"/>
      <c r="V18" s="2845"/>
      <c r="W18" s="2846"/>
      <c r="X18" s="2847"/>
      <c r="Y18" s="2841">
        <v>0</v>
      </c>
      <c r="Z18" s="2842"/>
      <c r="AA18" s="2843"/>
      <c r="AB18" s="2844">
        <v>0</v>
      </c>
      <c r="AC18" s="2842"/>
      <c r="AD18" s="2842"/>
      <c r="AE18" s="2845"/>
      <c r="AF18" s="2846"/>
      <c r="AG18" s="2847"/>
      <c r="AH18" s="2841">
        <v>0</v>
      </c>
      <c r="AI18" s="2842"/>
      <c r="AJ18" s="2843"/>
      <c r="AK18" s="2844">
        <v>0</v>
      </c>
      <c r="AL18" s="2842"/>
      <c r="AM18" s="2842"/>
      <c r="AN18" s="2845"/>
      <c r="AO18" s="2846"/>
      <c r="AP18" s="2847"/>
      <c r="AQ18" s="2841">
        <v>0</v>
      </c>
      <c r="AR18" s="2842"/>
      <c r="AS18" s="2843"/>
      <c r="AT18" s="2844">
        <v>0</v>
      </c>
      <c r="AU18" s="2842"/>
      <c r="AV18" s="2842"/>
      <c r="AW18" s="2841">
        <v>0</v>
      </c>
      <c r="AX18" s="2842"/>
      <c r="AY18" s="2842"/>
      <c r="AZ18" s="2841">
        <v>0</v>
      </c>
      <c r="BA18" s="2842"/>
      <c r="BB18" s="2843"/>
      <c r="BC18" s="2844">
        <v>0</v>
      </c>
      <c r="BD18" s="2842"/>
      <c r="BE18" s="2842"/>
      <c r="BF18" s="2841">
        <v>0</v>
      </c>
      <c r="BG18" s="2842"/>
      <c r="BH18" s="2842"/>
      <c r="BI18" s="2841">
        <v>0</v>
      </c>
      <c r="BJ18" s="2842"/>
      <c r="BK18" s="2843"/>
      <c r="BL18" s="2844">
        <v>0</v>
      </c>
      <c r="BM18" s="2842"/>
      <c r="BN18" s="2842"/>
      <c r="BO18" s="2841">
        <v>0</v>
      </c>
      <c r="BP18" s="2842"/>
      <c r="BQ18" s="2842"/>
      <c r="BR18" s="2841">
        <v>0</v>
      </c>
      <c r="BS18" s="2842"/>
      <c r="BT18" s="2843"/>
      <c r="BU18" s="2827">
        <f t="shared" si="0"/>
        <v>0</v>
      </c>
      <c r="BV18" s="2827"/>
      <c r="BW18" s="2827"/>
      <c r="BX18" s="2819" t="s">
        <v>966</v>
      </c>
      <c r="BY18" s="2820"/>
    </row>
    <row r="19" spans="7:80" ht="13.9" customHeight="1">
      <c r="G19" s="2835" t="s">
        <v>969</v>
      </c>
      <c r="H19" s="2836"/>
      <c r="I19" s="2836"/>
      <c r="J19" s="2836"/>
      <c r="K19" s="2836"/>
      <c r="L19" s="2836"/>
      <c r="M19" s="2848">
        <v>31</v>
      </c>
      <c r="N19" s="2849"/>
      <c r="O19" s="2849"/>
      <c r="P19" s="2849"/>
      <c r="Q19" s="2839" t="s">
        <v>949</v>
      </c>
      <c r="R19" s="2840"/>
      <c r="S19" s="2850">
        <v>0</v>
      </c>
      <c r="T19" s="2850"/>
      <c r="U19" s="2850"/>
      <c r="V19" s="2845"/>
      <c r="W19" s="2846"/>
      <c r="X19" s="2847"/>
      <c r="Y19" s="2841">
        <v>0</v>
      </c>
      <c r="Z19" s="2842"/>
      <c r="AA19" s="2843"/>
      <c r="AB19" s="2844">
        <v>0</v>
      </c>
      <c r="AC19" s="2842"/>
      <c r="AD19" s="2842"/>
      <c r="AE19" s="2845"/>
      <c r="AF19" s="2846"/>
      <c r="AG19" s="2847"/>
      <c r="AH19" s="2841">
        <v>0</v>
      </c>
      <c r="AI19" s="2842"/>
      <c r="AJ19" s="2843"/>
      <c r="AK19" s="2844">
        <v>0</v>
      </c>
      <c r="AL19" s="2842"/>
      <c r="AM19" s="2842"/>
      <c r="AN19" s="2845"/>
      <c r="AO19" s="2846"/>
      <c r="AP19" s="2847"/>
      <c r="AQ19" s="2841">
        <v>0</v>
      </c>
      <c r="AR19" s="2842"/>
      <c r="AS19" s="2843"/>
      <c r="AT19" s="2844">
        <v>0</v>
      </c>
      <c r="AU19" s="2842"/>
      <c r="AV19" s="2842"/>
      <c r="AW19" s="2841">
        <v>0</v>
      </c>
      <c r="AX19" s="2842"/>
      <c r="AY19" s="2842"/>
      <c r="AZ19" s="2841">
        <v>0</v>
      </c>
      <c r="BA19" s="2842"/>
      <c r="BB19" s="2843"/>
      <c r="BC19" s="2844">
        <v>0</v>
      </c>
      <c r="BD19" s="2842"/>
      <c r="BE19" s="2842"/>
      <c r="BF19" s="2841">
        <v>0</v>
      </c>
      <c r="BG19" s="2842"/>
      <c r="BH19" s="2842"/>
      <c r="BI19" s="2841">
        <v>0</v>
      </c>
      <c r="BJ19" s="2842"/>
      <c r="BK19" s="2843"/>
      <c r="BL19" s="2844">
        <v>0</v>
      </c>
      <c r="BM19" s="2842"/>
      <c r="BN19" s="2842"/>
      <c r="BO19" s="2841">
        <v>0</v>
      </c>
      <c r="BP19" s="2842"/>
      <c r="BQ19" s="2842"/>
      <c r="BR19" s="2841">
        <v>0</v>
      </c>
      <c r="BS19" s="2842"/>
      <c r="BT19" s="2843"/>
      <c r="BU19" s="2827">
        <f t="shared" si="0"/>
        <v>0</v>
      </c>
      <c r="BV19" s="2827"/>
      <c r="BW19" s="2827"/>
      <c r="BX19" s="2819" t="s">
        <v>966</v>
      </c>
      <c r="BY19" s="2820"/>
    </row>
    <row r="20" spans="7:80" ht="13.9" customHeight="1">
      <c r="G20" s="2835" t="s">
        <v>970</v>
      </c>
      <c r="H20" s="2836"/>
      <c r="I20" s="2836"/>
      <c r="J20" s="2836"/>
      <c r="K20" s="2836"/>
      <c r="L20" s="2836"/>
      <c r="M20" s="2848">
        <v>30</v>
      </c>
      <c r="N20" s="2849"/>
      <c r="O20" s="2849"/>
      <c r="P20" s="2849"/>
      <c r="Q20" s="2839" t="s">
        <v>949</v>
      </c>
      <c r="R20" s="2840"/>
      <c r="S20" s="2850">
        <v>0</v>
      </c>
      <c r="T20" s="2850"/>
      <c r="U20" s="2850"/>
      <c r="V20" s="2845"/>
      <c r="W20" s="2846"/>
      <c r="X20" s="2847"/>
      <c r="Y20" s="2841">
        <v>0</v>
      </c>
      <c r="Z20" s="2842"/>
      <c r="AA20" s="2843"/>
      <c r="AB20" s="2844">
        <v>0</v>
      </c>
      <c r="AC20" s="2842"/>
      <c r="AD20" s="2842"/>
      <c r="AE20" s="2845"/>
      <c r="AF20" s="2846"/>
      <c r="AG20" s="2847"/>
      <c r="AH20" s="2841">
        <v>0</v>
      </c>
      <c r="AI20" s="2842"/>
      <c r="AJ20" s="2843"/>
      <c r="AK20" s="2844">
        <v>0</v>
      </c>
      <c r="AL20" s="2842"/>
      <c r="AM20" s="2842"/>
      <c r="AN20" s="2845"/>
      <c r="AO20" s="2846"/>
      <c r="AP20" s="2847"/>
      <c r="AQ20" s="2841">
        <v>0</v>
      </c>
      <c r="AR20" s="2842"/>
      <c r="AS20" s="2843"/>
      <c r="AT20" s="2844">
        <v>0</v>
      </c>
      <c r="AU20" s="2842"/>
      <c r="AV20" s="2842"/>
      <c r="AW20" s="2841">
        <v>0</v>
      </c>
      <c r="AX20" s="2842"/>
      <c r="AY20" s="2842"/>
      <c r="AZ20" s="2841">
        <v>0</v>
      </c>
      <c r="BA20" s="2842"/>
      <c r="BB20" s="2843"/>
      <c r="BC20" s="2844">
        <v>0</v>
      </c>
      <c r="BD20" s="2842"/>
      <c r="BE20" s="2842"/>
      <c r="BF20" s="2841">
        <v>0</v>
      </c>
      <c r="BG20" s="2842"/>
      <c r="BH20" s="2842"/>
      <c r="BI20" s="2841">
        <v>0</v>
      </c>
      <c r="BJ20" s="2842"/>
      <c r="BK20" s="2843"/>
      <c r="BL20" s="2844">
        <v>0</v>
      </c>
      <c r="BM20" s="2842"/>
      <c r="BN20" s="2842"/>
      <c r="BO20" s="2841">
        <v>0</v>
      </c>
      <c r="BP20" s="2842"/>
      <c r="BQ20" s="2842"/>
      <c r="BR20" s="2841">
        <v>0</v>
      </c>
      <c r="BS20" s="2842"/>
      <c r="BT20" s="2843"/>
      <c r="BU20" s="2827">
        <f t="shared" si="0"/>
        <v>0</v>
      </c>
      <c r="BV20" s="2827"/>
      <c r="BW20" s="2827"/>
      <c r="BX20" s="2819" t="s">
        <v>966</v>
      </c>
      <c r="BY20" s="2820"/>
    </row>
    <row r="21" spans="7:80" ht="13.9" customHeight="1">
      <c r="G21" s="2835" t="s">
        <v>971</v>
      </c>
      <c r="H21" s="2836"/>
      <c r="I21" s="2836"/>
      <c r="J21" s="2836"/>
      <c r="K21" s="2836"/>
      <c r="L21" s="2836"/>
      <c r="M21" s="2848">
        <v>30</v>
      </c>
      <c r="N21" s="2849"/>
      <c r="O21" s="2849"/>
      <c r="P21" s="2849"/>
      <c r="Q21" s="2839" t="s">
        <v>949</v>
      </c>
      <c r="R21" s="2840"/>
      <c r="S21" s="2850">
        <v>0</v>
      </c>
      <c r="T21" s="2850"/>
      <c r="U21" s="2850"/>
      <c r="V21" s="2845"/>
      <c r="W21" s="2846"/>
      <c r="X21" s="2847"/>
      <c r="Y21" s="2841">
        <v>0</v>
      </c>
      <c r="Z21" s="2842"/>
      <c r="AA21" s="2843"/>
      <c r="AB21" s="2844">
        <v>0</v>
      </c>
      <c r="AC21" s="2842"/>
      <c r="AD21" s="2842"/>
      <c r="AE21" s="2845"/>
      <c r="AF21" s="2846"/>
      <c r="AG21" s="2847"/>
      <c r="AH21" s="2841">
        <v>0</v>
      </c>
      <c r="AI21" s="2842"/>
      <c r="AJ21" s="2843"/>
      <c r="AK21" s="2844">
        <v>0</v>
      </c>
      <c r="AL21" s="2842"/>
      <c r="AM21" s="2842"/>
      <c r="AN21" s="2845"/>
      <c r="AO21" s="2846"/>
      <c r="AP21" s="2847"/>
      <c r="AQ21" s="2841">
        <v>0</v>
      </c>
      <c r="AR21" s="2842"/>
      <c r="AS21" s="2843"/>
      <c r="AT21" s="2844">
        <v>0</v>
      </c>
      <c r="AU21" s="2842"/>
      <c r="AV21" s="2842"/>
      <c r="AW21" s="2841">
        <v>0</v>
      </c>
      <c r="AX21" s="2842"/>
      <c r="AY21" s="2842"/>
      <c r="AZ21" s="2841">
        <v>0</v>
      </c>
      <c r="BA21" s="2842"/>
      <c r="BB21" s="2843"/>
      <c r="BC21" s="2844">
        <v>0</v>
      </c>
      <c r="BD21" s="2842"/>
      <c r="BE21" s="2842"/>
      <c r="BF21" s="2841">
        <v>0</v>
      </c>
      <c r="BG21" s="2842"/>
      <c r="BH21" s="2842"/>
      <c r="BI21" s="2841">
        <v>0</v>
      </c>
      <c r="BJ21" s="2842"/>
      <c r="BK21" s="2843"/>
      <c r="BL21" s="2844">
        <v>0</v>
      </c>
      <c r="BM21" s="2842"/>
      <c r="BN21" s="2842"/>
      <c r="BO21" s="2841">
        <v>0</v>
      </c>
      <c r="BP21" s="2842"/>
      <c r="BQ21" s="2842"/>
      <c r="BR21" s="2841">
        <v>0</v>
      </c>
      <c r="BS21" s="2842"/>
      <c r="BT21" s="2843"/>
      <c r="BU21" s="2827">
        <f t="shared" si="0"/>
        <v>0</v>
      </c>
      <c r="BV21" s="2827"/>
      <c r="BW21" s="2827"/>
      <c r="BX21" s="2819" t="s">
        <v>966</v>
      </c>
      <c r="BY21" s="2820"/>
    </row>
    <row r="22" spans="7:80" ht="13.9" customHeight="1">
      <c r="G22" s="2835" t="s">
        <v>972</v>
      </c>
      <c r="H22" s="2836"/>
      <c r="I22" s="2836"/>
      <c r="J22" s="2836"/>
      <c r="K22" s="2836"/>
      <c r="L22" s="2836"/>
      <c r="M22" s="2848">
        <v>31</v>
      </c>
      <c r="N22" s="2849"/>
      <c r="O22" s="2849"/>
      <c r="P22" s="2849"/>
      <c r="Q22" s="2839" t="s">
        <v>949</v>
      </c>
      <c r="R22" s="2840"/>
      <c r="S22" s="2850">
        <v>0</v>
      </c>
      <c r="T22" s="2850"/>
      <c r="U22" s="2850"/>
      <c r="V22" s="2845"/>
      <c r="W22" s="2846"/>
      <c r="X22" s="2847"/>
      <c r="Y22" s="2841">
        <v>0</v>
      </c>
      <c r="Z22" s="2842"/>
      <c r="AA22" s="2843"/>
      <c r="AB22" s="2844">
        <v>0</v>
      </c>
      <c r="AC22" s="2842"/>
      <c r="AD22" s="2842"/>
      <c r="AE22" s="2845"/>
      <c r="AF22" s="2846"/>
      <c r="AG22" s="2847"/>
      <c r="AH22" s="2841">
        <v>0</v>
      </c>
      <c r="AI22" s="2842"/>
      <c r="AJ22" s="2843"/>
      <c r="AK22" s="2844">
        <v>0</v>
      </c>
      <c r="AL22" s="2842"/>
      <c r="AM22" s="2842"/>
      <c r="AN22" s="2845"/>
      <c r="AO22" s="2846"/>
      <c r="AP22" s="2847"/>
      <c r="AQ22" s="2841">
        <v>0</v>
      </c>
      <c r="AR22" s="2842"/>
      <c r="AS22" s="2843"/>
      <c r="AT22" s="2844">
        <v>0</v>
      </c>
      <c r="AU22" s="2842"/>
      <c r="AV22" s="2842"/>
      <c r="AW22" s="2841">
        <v>0</v>
      </c>
      <c r="AX22" s="2842"/>
      <c r="AY22" s="2842"/>
      <c r="AZ22" s="2841">
        <v>0</v>
      </c>
      <c r="BA22" s="2842"/>
      <c r="BB22" s="2843"/>
      <c r="BC22" s="2844">
        <v>0</v>
      </c>
      <c r="BD22" s="2842"/>
      <c r="BE22" s="2842"/>
      <c r="BF22" s="2841">
        <v>0</v>
      </c>
      <c r="BG22" s="2842"/>
      <c r="BH22" s="2842"/>
      <c r="BI22" s="2841">
        <v>0</v>
      </c>
      <c r="BJ22" s="2842"/>
      <c r="BK22" s="2843"/>
      <c r="BL22" s="2844">
        <v>0</v>
      </c>
      <c r="BM22" s="2842"/>
      <c r="BN22" s="2842"/>
      <c r="BO22" s="2841">
        <v>0</v>
      </c>
      <c r="BP22" s="2842"/>
      <c r="BQ22" s="2842"/>
      <c r="BR22" s="2841">
        <v>0</v>
      </c>
      <c r="BS22" s="2842"/>
      <c r="BT22" s="2843"/>
      <c r="BU22" s="2827">
        <f t="shared" si="0"/>
        <v>0</v>
      </c>
      <c r="BV22" s="2827"/>
      <c r="BW22" s="2827"/>
      <c r="BX22" s="2819" t="s">
        <v>966</v>
      </c>
      <c r="BY22" s="2820"/>
    </row>
    <row r="23" spans="7:80" ht="13.9" customHeight="1">
      <c r="G23" s="2835" t="s">
        <v>973</v>
      </c>
      <c r="H23" s="2836"/>
      <c r="I23" s="2836"/>
      <c r="J23" s="2836"/>
      <c r="K23" s="2836"/>
      <c r="L23" s="2836"/>
      <c r="M23" s="2848">
        <v>30</v>
      </c>
      <c r="N23" s="2849"/>
      <c r="O23" s="2849"/>
      <c r="P23" s="2849"/>
      <c r="Q23" s="2839" t="s">
        <v>949</v>
      </c>
      <c r="R23" s="2840"/>
      <c r="S23" s="2850">
        <v>0</v>
      </c>
      <c r="T23" s="2850"/>
      <c r="U23" s="2850"/>
      <c r="V23" s="2845"/>
      <c r="W23" s="2846"/>
      <c r="X23" s="2847"/>
      <c r="Y23" s="2841">
        <v>0</v>
      </c>
      <c r="Z23" s="2842"/>
      <c r="AA23" s="2843"/>
      <c r="AB23" s="2844">
        <v>0</v>
      </c>
      <c r="AC23" s="2842"/>
      <c r="AD23" s="2842"/>
      <c r="AE23" s="2845"/>
      <c r="AF23" s="2846"/>
      <c r="AG23" s="2847"/>
      <c r="AH23" s="2841">
        <v>0</v>
      </c>
      <c r="AI23" s="2842"/>
      <c r="AJ23" s="2843"/>
      <c r="AK23" s="2844">
        <v>0</v>
      </c>
      <c r="AL23" s="2842"/>
      <c r="AM23" s="2842"/>
      <c r="AN23" s="2845"/>
      <c r="AO23" s="2846"/>
      <c r="AP23" s="2847"/>
      <c r="AQ23" s="2841">
        <v>0</v>
      </c>
      <c r="AR23" s="2842"/>
      <c r="AS23" s="2843"/>
      <c r="AT23" s="2844">
        <v>0</v>
      </c>
      <c r="AU23" s="2842"/>
      <c r="AV23" s="2842"/>
      <c r="AW23" s="2841">
        <v>0</v>
      </c>
      <c r="AX23" s="2842"/>
      <c r="AY23" s="2842"/>
      <c r="AZ23" s="2841">
        <v>0</v>
      </c>
      <c r="BA23" s="2842"/>
      <c r="BB23" s="2843"/>
      <c r="BC23" s="2844">
        <v>0</v>
      </c>
      <c r="BD23" s="2842"/>
      <c r="BE23" s="2842"/>
      <c r="BF23" s="2841">
        <v>0</v>
      </c>
      <c r="BG23" s="2842"/>
      <c r="BH23" s="2842"/>
      <c r="BI23" s="2841">
        <v>0</v>
      </c>
      <c r="BJ23" s="2842"/>
      <c r="BK23" s="2843"/>
      <c r="BL23" s="2844">
        <v>0</v>
      </c>
      <c r="BM23" s="2842"/>
      <c r="BN23" s="2842"/>
      <c r="BO23" s="2841">
        <v>0</v>
      </c>
      <c r="BP23" s="2842"/>
      <c r="BQ23" s="2842"/>
      <c r="BR23" s="2841">
        <v>0</v>
      </c>
      <c r="BS23" s="2842"/>
      <c r="BT23" s="2843"/>
      <c r="BU23" s="2827">
        <f t="shared" si="0"/>
        <v>0</v>
      </c>
      <c r="BV23" s="2827"/>
      <c r="BW23" s="2827"/>
      <c r="BX23" s="2819" t="s">
        <v>966</v>
      </c>
      <c r="BY23" s="2820"/>
    </row>
    <row r="24" spans="7:80" ht="13.9" customHeight="1">
      <c r="G24" s="2835" t="s">
        <v>974</v>
      </c>
      <c r="H24" s="2836"/>
      <c r="I24" s="2836"/>
      <c r="J24" s="2836"/>
      <c r="K24" s="2836"/>
      <c r="L24" s="2836"/>
      <c r="M24" s="2848">
        <v>31</v>
      </c>
      <c r="N24" s="2849"/>
      <c r="O24" s="2849"/>
      <c r="P24" s="2849"/>
      <c r="Q24" s="2839" t="s">
        <v>949</v>
      </c>
      <c r="R24" s="2840"/>
      <c r="S24" s="2850">
        <v>0</v>
      </c>
      <c r="T24" s="2850"/>
      <c r="U24" s="2850"/>
      <c r="V24" s="2845"/>
      <c r="W24" s="2846"/>
      <c r="X24" s="2847"/>
      <c r="Y24" s="2841">
        <v>0</v>
      </c>
      <c r="Z24" s="2842"/>
      <c r="AA24" s="2843"/>
      <c r="AB24" s="2844">
        <v>0</v>
      </c>
      <c r="AC24" s="2842"/>
      <c r="AD24" s="2842"/>
      <c r="AE24" s="2845"/>
      <c r="AF24" s="2846"/>
      <c r="AG24" s="2847"/>
      <c r="AH24" s="2841">
        <v>0</v>
      </c>
      <c r="AI24" s="2842"/>
      <c r="AJ24" s="2843"/>
      <c r="AK24" s="2844">
        <v>0</v>
      </c>
      <c r="AL24" s="2842"/>
      <c r="AM24" s="2842"/>
      <c r="AN24" s="2845"/>
      <c r="AO24" s="2846"/>
      <c r="AP24" s="2847"/>
      <c r="AQ24" s="2841">
        <v>0</v>
      </c>
      <c r="AR24" s="2842"/>
      <c r="AS24" s="2843"/>
      <c r="AT24" s="2844">
        <v>0</v>
      </c>
      <c r="AU24" s="2842"/>
      <c r="AV24" s="2842"/>
      <c r="AW24" s="2841">
        <v>0</v>
      </c>
      <c r="AX24" s="2842"/>
      <c r="AY24" s="2842"/>
      <c r="AZ24" s="2841">
        <v>0</v>
      </c>
      <c r="BA24" s="2842"/>
      <c r="BB24" s="2843"/>
      <c r="BC24" s="2844">
        <v>0</v>
      </c>
      <c r="BD24" s="2842"/>
      <c r="BE24" s="2842"/>
      <c r="BF24" s="2841">
        <v>0</v>
      </c>
      <c r="BG24" s="2842"/>
      <c r="BH24" s="2842"/>
      <c r="BI24" s="2841">
        <v>0</v>
      </c>
      <c r="BJ24" s="2842"/>
      <c r="BK24" s="2843"/>
      <c r="BL24" s="2844">
        <v>0</v>
      </c>
      <c r="BM24" s="2842"/>
      <c r="BN24" s="2842"/>
      <c r="BO24" s="2841">
        <v>0</v>
      </c>
      <c r="BP24" s="2842"/>
      <c r="BQ24" s="2842"/>
      <c r="BR24" s="2841">
        <v>0</v>
      </c>
      <c r="BS24" s="2842"/>
      <c r="BT24" s="2843"/>
      <c r="BU24" s="2827">
        <f t="shared" si="0"/>
        <v>0</v>
      </c>
      <c r="BV24" s="2827"/>
      <c r="BW24" s="2827"/>
      <c r="BX24" s="2819" t="s">
        <v>966</v>
      </c>
      <c r="BY24" s="2820"/>
      <c r="CB24" s="794"/>
    </row>
    <row r="25" spans="7:80" ht="13.9" customHeight="1">
      <c r="G25" s="2835" t="s">
        <v>975</v>
      </c>
      <c r="H25" s="2836"/>
      <c r="I25" s="2836"/>
      <c r="J25" s="2836"/>
      <c r="K25" s="2836"/>
      <c r="L25" s="2836"/>
      <c r="M25" s="2848">
        <v>30</v>
      </c>
      <c r="N25" s="2849"/>
      <c r="O25" s="2849"/>
      <c r="P25" s="2849"/>
      <c r="Q25" s="2839" t="s">
        <v>949</v>
      </c>
      <c r="R25" s="2840"/>
      <c r="S25" s="2850">
        <v>0</v>
      </c>
      <c r="T25" s="2850"/>
      <c r="U25" s="2850"/>
      <c r="V25" s="2845"/>
      <c r="W25" s="2846"/>
      <c r="X25" s="2847"/>
      <c r="Y25" s="2841">
        <v>0</v>
      </c>
      <c r="Z25" s="2842"/>
      <c r="AA25" s="2843"/>
      <c r="AB25" s="2844">
        <v>0</v>
      </c>
      <c r="AC25" s="2842"/>
      <c r="AD25" s="2842"/>
      <c r="AE25" s="2845"/>
      <c r="AF25" s="2846"/>
      <c r="AG25" s="2847"/>
      <c r="AH25" s="2841">
        <v>0</v>
      </c>
      <c r="AI25" s="2842"/>
      <c r="AJ25" s="2843"/>
      <c r="AK25" s="2844">
        <v>0</v>
      </c>
      <c r="AL25" s="2842"/>
      <c r="AM25" s="2842"/>
      <c r="AN25" s="2845"/>
      <c r="AO25" s="2846"/>
      <c r="AP25" s="2847"/>
      <c r="AQ25" s="2841">
        <v>0</v>
      </c>
      <c r="AR25" s="2842"/>
      <c r="AS25" s="2843"/>
      <c r="AT25" s="2844">
        <v>0</v>
      </c>
      <c r="AU25" s="2842"/>
      <c r="AV25" s="2842"/>
      <c r="AW25" s="2841">
        <v>0</v>
      </c>
      <c r="AX25" s="2842"/>
      <c r="AY25" s="2842"/>
      <c r="AZ25" s="2841">
        <v>0</v>
      </c>
      <c r="BA25" s="2842"/>
      <c r="BB25" s="2843"/>
      <c r="BC25" s="2844">
        <v>0</v>
      </c>
      <c r="BD25" s="2842"/>
      <c r="BE25" s="2842"/>
      <c r="BF25" s="2841">
        <v>0</v>
      </c>
      <c r="BG25" s="2842"/>
      <c r="BH25" s="2842"/>
      <c r="BI25" s="2841">
        <v>0</v>
      </c>
      <c r="BJ25" s="2842"/>
      <c r="BK25" s="2843"/>
      <c r="BL25" s="2844">
        <v>0</v>
      </c>
      <c r="BM25" s="2842"/>
      <c r="BN25" s="2842"/>
      <c r="BO25" s="2841">
        <v>0</v>
      </c>
      <c r="BP25" s="2842"/>
      <c r="BQ25" s="2842"/>
      <c r="BR25" s="2841">
        <v>0</v>
      </c>
      <c r="BS25" s="2842"/>
      <c r="BT25" s="2843"/>
      <c r="BU25" s="2827">
        <f t="shared" si="0"/>
        <v>0</v>
      </c>
      <c r="BV25" s="2827"/>
      <c r="BW25" s="2827"/>
      <c r="BX25" s="2819" t="s">
        <v>966</v>
      </c>
      <c r="BY25" s="2820"/>
    </row>
    <row r="26" spans="7:80" ht="13.9" customHeight="1">
      <c r="G26" s="2835" t="s">
        <v>976</v>
      </c>
      <c r="H26" s="2836"/>
      <c r="I26" s="2836"/>
      <c r="J26" s="2836"/>
      <c r="K26" s="2836"/>
      <c r="L26" s="2836"/>
      <c r="M26" s="2848">
        <v>27</v>
      </c>
      <c r="N26" s="2849"/>
      <c r="O26" s="2849"/>
      <c r="P26" s="2849"/>
      <c r="Q26" s="2839" t="s">
        <v>949</v>
      </c>
      <c r="R26" s="2840"/>
      <c r="S26" s="2850">
        <v>0</v>
      </c>
      <c r="T26" s="2850"/>
      <c r="U26" s="2850"/>
      <c r="V26" s="2845"/>
      <c r="W26" s="2846"/>
      <c r="X26" s="2847"/>
      <c r="Y26" s="2841">
        <v>0</v>
      </c>
      <c r="Z26" s="2842"/>
      <c r="AA26" s="2843"/>
      <c r="AB26" s="2844">
        <v>0</v>
      </c>
      <c r="AC26" s="2842"/>
      <c r="AD26" s="2842"/>
      <c r="AE26" s="2845"/>
      <c r="AF26" s="2846"/>
      <c r="AG26" s="2847"/>
      <c r="AH26" s="2841">
        <v>0</v>
      </c>
      <c r="AI26" s="2842"/>
      <c r="AJ26" s="2843"/>
      <c r="AK26" s="2844">
        <v>0</v>
      </c>
      <c r="AL26" s="2842"/>
      <c r="AM26" s="2842"/>
      <c r="AN26" s="2845"/>
      <c r="AO26" s="2846"/>
      <c r="AP26" s="2847"/>
      <c r="AQ26" s="2841">
        <v>0</v>
      </c>
      <c r="AR26" s="2842"/>
      <c r="AS26" s="2843"/>
      <c r="AT26" s="2844">
        <v>0</v>
      </c>
      <c r="AU26" s="2842"/>
      <c r="AV26" s="2842"/>
      <c r="AW26" s="2841">
        <v>0</v>
      </c>
      <c r="AX26" s="2842"/>
      <c r="AY26" s="2842"/>
      <c r="AZ26" s="2841">
        <v>0</v>
      </c>
      <c r="BA26" s="2842"/>
      <c r="BB26" s="2843"/>
      <c r="BC26" s="2844">
        <v>0</v>
      </c>
      <c r="BD26" s="2842"/>
      <c r="BE26" s="2842"/>
      <c r="BF26" s="2841">
        <v>0</v>
      </c>
      <c r="BG26" s="2842"/>
      <c r="BH26" s="2842"/>
      <c r="BI26" s="2841">
        <v>0</v>
      </c>
      <c r="BJ26" s="2842"/>
      <c r="BK26" s="2843"/>
      <c r="BL26" s="2844">
        <v>0</v>
      </c>
      <c r="BM26" s="2842"/>
      <c r="BN26" s="2842"/>
      <c r="BO26" s="2841">
        <v>0</v>
      </c>
      <c r="BP26" s="2842"/>
      <c r="BQ26" s="2842"/>
      <c r="BR26" s="2841">
        <v>0</v>
      </c>
      <c r="BS26" s="2842"/>
      <c r="BT26" s="2843"/>
      <c r="BU26" s="2827">
        <f t="shared" si="0"/>
        <v>0</v>
      </c>
      <c r="BV26" s="2827"/>
      <c r="BW26" s="2827"/>
      <c r="BX26" s="2819" t="s">
        <v>966</v>
      </c>
      <c r="BY26" s="2820"/>
    </row>
    <row r="27" spans="7:80" ht="13.9" customHeight="1">
      <c r="G27" s="2835" t="s">
        <v>977</v>
      </c>
      <c r="H27" s="2836"/>
      <c r="I27" s="2836"/>
      <c r="J27" s="2836"/>
      <c r="K27" s="2836"/>
      <c r="L27" s="2836"/>
      <c r="M27" s="2848">
        <v>31</v>
      </c>
      <c r="N27" s="2849"/>
      <c r="O27" s="2849"/>
      <c r="P27" s="2849"/>
      <c r="Q27" s="2839" t="s">
        <v>949</v>
      </c>
      <c r="R27" s="2840"/>
      <c r="S27" s="2850">
        <v>0</v>
      </c>
      <c r="T27" s="2850"/>
      <c r="U27" s="2850"/>
      <c r="V27" s="2845"/>
      <c r="W27" s="2846"/>
      <c r="X27" s="2847"/>
      <c r="Y27" s="2841">
        <v>0</v>
      </c>
      <c r="Z27" s="2842"/>
      <c r="AA27" s="2843"/>
      <c r="AB27" s="2844">
        <v>0</v>
      </c>
      <c r="AC27" s="2842"/>
      <c r="AD27" s="2842"/>
      <c r="AE27" s="2845"/>
      <c r="AF27" s="2846"/>
      <c r="AG27" s="2847"/>
      <c r="AH27" s="2841">
        <v>0</v>
      </c>
      <c r="AI27" s="2842"/>
      <c r="AJ27" s="2843"/>
      <c r="AK27" s="2844">
        <v>0</v>
      </c>
      <c r="AL27" s="2842"/>
      <c r="AM27" s="2842"/>
      <c r="AN27" s="2845"/>
      <c r="AO27" s="2846"/>
      <c r="AP27" s="2847"/>
      <c r="AQ27" s="2841">
        <v>0</v>
      </c>
      <c r="AR27" s="2842"/>
      <c r="AS27" s="2843"/>
      <c r="AT27" s="2844">
        <v>0</v>
      </c>
      <c r="AU27" s="2842"/>
      <c r="AV27" s="2842"/>
      <c r="AW27" s="2841">
        <v>0</v>
      </c>
      <c r="AX27" s="2842"/>
      <c r="AY27" s="2842"/>
      <c r="AZ27" s="2841">
        <v>0</v>
      </c>
      <c r="BA27" s="2842"/>
      <c r="BB27" s="2843"/>
      <c r="BC27" s="2844">
        <v>0</v>
      </c>
      <c r="BD27" s="2842"/>
      <c r="BE27" s="2842"/>
      <c r="BF27" s="2841">
        <v>0</v>
      </c>
      <c r="BG27" s="2842"/>
      <c r="BH27" s="2842"/>
      <c r="BI27" s="2841">
        <v>0</v>
      </c>
      <c r="BJ27" s="2842"/>
      <c r="BK27" s="2843"/>
      <c r="BL27" s="2844">
        <v>0</v>
      </c>
      <c r="BM27" s="2842"/>
      <c r="BN27" s="2842"/>
      <c r="BO27" s="2841">
        <v>0</v>
      </c>
      <c r="BP27" s="2842"/>
      <c r="BQ27" s="2842"/>
      <c r="BR27" s="2841">
        <v>0</v>
      </c>
      <c r="BS27" s="2842"/>
      <c r="BT27" s="2843"/>
      <c r="BU27" s="2827">
        <f t="shared" si="0"/>
        <v>0</v>
      </c>
      <c r="BV27" s="2827"/>
      <c r="BW27" s="2827"/>
      <c r="BX27" s="2819" t="s">
        <v>966</v>
      </c>
      <c r="BY27" s="2820"/>
    </row>
    <row r="28" spans="7:80" ht="13.9" customHeight="1">
      <c r="G28" s="2835" t="s">
        <v>960</v>
      </c>
      <c r="H28" s="2836"/>
      <c r="I28" s="2836"/>
      <c r="J28" s="2836"/>
      <c r="K28" s="2836"/>
      <c r="L28" s="2836"/>
      <c r="M28" s="2837">
        <f>SUM(M16:P27)</f>
        <v>362</v>
      </c>
      <c r="N28" s="2838"/>
      <c r="O28" s="2838"/>
      <c r="P28" s="2838"/>
      <c r="Q28" s="2839" t="s">
        <v>949</v>
      </c>
      <c r="R28" s="2840"/>
      <c r="S28" s="2829">
        <f>SUM(S16:U27)</f>
        <v>0</v>
      </c>
      <c r="T28" s="2829"/>
      <c r="U28" s="2829"/>
      <c r="V28" s="2832"/>
      <c r="W28" s="2833"/>
      <c r="X28" s="2834"/>
      <c r="Y28" s="2828">
        <f>SUM(Y16:AA27)</f>
        <v>0</v>
      </c>
      <c r="Z28" s="2829"/>
      <c r="AA28" s="2831"/>
      <c r="AB28" s="2830">
        <f>SUM(AB16:AD27)</f>
        <v>0</v>
      </c>
      <c r="AC28" s="2827"/>
      <c r="AD28" s="2827"/>
      <c r="AE28" s="2832"/>
      <c r="AF28" s="2833"/>
      <c r="AG28" s="2834"/>
      <c r="AH28" s="2828">
        <f>SUM(AH16:AJ27)</f>
        <v>0</v>
      </c>
      <c r="AI28" s="2829"/>
      <c r="AJ28" s="2831"/>
      <c r="AK28" s="2830">
        <f>SUM(AK16:AM27)</f>
        <v>0</v>
      </c>
      <c r="AL28" s="2827"/>
      <c r="AM28" s="2827"/>
      <c r="AN28" s="2832"/>
      <c r="AO28" s="2833"/>
      <c r="AP28" s="2834"/>
      <c r="AQ28" s="2828">
        <f>SUM(AQ16:AS27)</f>
        <v>0</v>
      </c>
      <c r="AR28" s="2829"/>
      <c r="AS28" s="2831"/>
      <c r="AT28" s="2827">
        <f>SUM(AT16:AV27)</f>
        <v>0</v>
      </c>
      <c r="AU28" s="2827"/>
      <c r="AV28" s="2827"/>
      <c r="AW28" s="2828">
        <f>SUM(AW16:AY27)</f>
        <v>0</v>
      </c>
      <c r="AX28" s="2829"/>
      <c r="AY28" s="2829"/>
      <c r="AZ28" s="2828">
        <f>SUM(AZ16:BB27)</f>
        <v>0</v>
      </c>
      <c r="BA28" s="2829"/>
      <c r="BB28" s="2829"/>
      <c r="BC28" s="2830">
        <f>SUM(BC16:BE27)</f>
        <v>0</v>
      </c>
      <c r="BD28" s="2827"/>
      <c r="BE28" s="2827"/>
      <c r="BF28" s="2828">
        <f>SUM(BF16:BH27)</f>
        <v>0</v>
      </c>
      <c r="BG28" s="2829"/>
      <c r="BH28" s="2829"/>
      <c r="BI28" s="2828">
        <f>SUM(BI16:BK27)</f>
        <v>0</v>
      </c>
      <c r="BJ28" s="2829"/>
      <c r="BK28" s="2831"/>
      <c r="BL28" s="2830">
        <f>SUM(BL16:BN27)</f>
        <v>0</v>
      </c>
      <c r="BM28" s="2827"/>
      <c r="BN28" s="2827"/>
      <c r="BO28" s="2828">
        <f>SUM(BO16:BQ27)</f>
        <v>0</v>
      </c>
      <c r="BP28" s="2829"/>
      <c r="BQ28" s="2829"/>
      <c r="BR28" s="2828">
        <f>SUM(BR16:BT27)</f>
        <v>0</v>
      </c>
      <c r="BS28" s="2829"/>
      <c r="BT28" s="2831"/>
      <c r="BU28" s="2827">
        <f>SUM(BU16:BW27)</f>
        <v>0</v>
      </c>
      <c r="BV28" s="2827"/>
      <c r="BW28" s="2827"/>
      <c r="BX28" s="2819" t="s">
        <v>966</v>
      </c>
      <c r="BY28" s="2820"/>
    </row>
    <row r="29" spans="7:80" ht="21.75" customHeight="1" thickBot="1">
      <c r="G29" s="2821" t="s">
        <v>978</v>
      </c>
      <c r="H29" s="2822"/>
      <c r="I29" s="2822"/>
      <c r="J29" s="2822"/>
      <c r="K29" s="2822"/>
      <c r="L29" s="2823"/>
      <c r="M29" s="2824"/>
      <c r="N29" s="2825"/>
      <c r="O29" s="2825"/>
      <c r="P29" s="2825"/>
      <c r="Q29" s="2825"/>
      <c r="R29" s="2826"/>
      <c r="S29" s="2806">
        <f>IFERROR(ROUNDUP(S28/$M$28,1),"0")</f>
        <v>0</v>
      </c>
      <c r="T29" s="2806"/>
      <c r="U29" s="2806"/>
      <c r="V29" s="2816"/>
      <c r="W29" s="2817"/>
      <c r="X29" s="2818"/>
      <c r="Y29" s="2807">
        <f>IFERROR(ROUNDUP(Y28/$M$28,1),"0")</f>
        <v>0</v>
      </c>
      <c r="Z29" s="2806"/>
      <c r="AA29" s="2808"/>
      <c r="AB29" s="2805">
        <f>IFERROR(ROUNDUP(AB28/$M$28,1),"0")</f>
        <v>0</v>
      </c>
      <c r="AC29" s="2806"/>
      <c r="AD29" s="2806"/>
      <c r="AE29" s="2816"/>
      <c r="AF29" s="2817"/>
      <c r="AG29" s="2818"/>
      <c r="AH29" s="2807">
        <f>IFERROR(ROUNDUP(AH28/$M$28,1),"0")</f>
        <v>0</v>
      </c>
      <c r="AI29" s="2806"/>
      <c r="AJ29" s="2808"/>
      <c r="AK29" s="2805">
        <f>IFERROR(ROUNDUP(AK28/$M$28,1),"0")</f>
        <v>0</v>
      </c>
      <c r="AL29" s="2806"/>
      <c r="AM29" s="2806"/>
      <c r="AN29" s="2816"/>
      <c r="AO29" s="2817"/>
      <c r="AP29" s="2818"/>
      <c r="AQ29" s="2807">
        <f>IFERROR(ROUNDUP(AQ28/$M$28,1),"0")</f>
        <v>0</v>
      </c>
      <c r="AR29" s="2806"/>
      <c r="AS29" s="2808"/>
      <c r="AT29" s="2806">
        <f>IFERROR(ROUNDUP(AT28/$M$28,1),"0")</f>
        <v>0</v>
      </c>
      <c r="AU29" s="2806"/>
      <c r="AV29" s="2806"/>
      <c r="AW29" s="2807">
        <f>IFERROR(ROUNDUP(AW28/$M$28,1),"0")</f>
        <v>0</v>
      </c>
      <c r="AX29" s="2806"/>
      <c r="AY29" s="2806"/>
      <c r="AZ29" s="2807">
        <f>IFERROR(ROUNDUP(AZ28/$M$28,1),"0")</f>
        <v>0</v>
      </c>
      <c r="BA29" s="2806"/>
      <c r="BB29" s="2806"/>
      <c r="BC29" s="2805">
        <f>IFERROR(ROUNDUP(BC28/$M$28,1),"0")</f>
        <v>0</v>
      </c>
      <c r="BD29" s="2806"/>
      <c r="BE29" s="2806"/>
      <c r="BF29" s="2807">
        <f>IFERROR(ROUNDUP(BF28/$M$28,1),"0")</f>
        <v>0</v>
      </c>
      <c r="BG29" s="2806"/>
      <c r="BH29" s="2806"/>
      <c r="BI29" s="2807">
        <f>IFERROR(ROUNDUP(BI28/$M$28,1),"0")</f>
        <v>0</v>
      </c>
      <c r="BJ29" s="2806"/>
      <c r="BK29" s="2808"/>
      <c r="BL29" s="2805">
        <f>IFERROR(ROUNDUP(BL28/$M$28,1),"0")</f>
        <v>0</v>
      </c>
      <c r="BM29" s="2806"/>
      <c r="BN29" s="2806"/>
      <c r="BO29" s="2807">
        <f>IFERROR(ROUNDUP(BO28/$M$28,1),"0")</f>
        <v>0</v>
      </c>
      <c r="BP29" s="2806"/>
      <c r="BQ29" s="2806"/>
      <c r="BR29" s="2807">
        <f>IFERROR(ROUNDUP(BR28/$M$28,1),"0")</f>
        <v>0</v>
      </c>
      <c r="BS29" s="2806"/>
      <c r="BT29" s="2808"/>
      <c r="BU29" s="2809">
        <f>S29+AB29+AK29+AT29+BC29+BL29</f>
        <v>0</v>
      </c>
      <c r="BV29" s="2809"/>
      <c r="BW29" s="2809"/>
      <c r="BX29" s="2810" t="s">
        <v>966</v>
      </c>
      <c r="BY29" s="2811"/>
    </row>
    <row r="30" spans="7:80" ht="13.9" customHeight="1" thickBot="1">
      <c r="G30" s="2812" t="s">
        <v>979</v>
      </c>
      <c r="H30" s="2813"/>
      <c r="I30" s="2813"/>
      <c r="J30" s="2813"/>
      <c r="K30" s="2813"/>
      <c r="L30" s="2813"/>
      <c r="M30" s="2813"/>
      <c r="N30" s="2813"/>
      <c r="O30" s="2813"/>
      <c r="P30" s="2813"/>
      <c r="Q30" s="2813"/>
      <c r="R30" s="2814"/>
      <c r="S30" s="2815">
        <f>S29+Y29</f>
        <v>0</v>
      </c>
      <c r="T30" s="2803"/>
      <c r="U30" s="2803"/>
      <c r="V30" s="2803"/>
      <c r="W30" s="2803"/>
      <c r="X30" s="2803"/>
      <c r="Y30" s="2803"/>
      <c r="Z30" s="2803"/>
      <c r="AA30" s="2803"/>
      <c r="AB30" s="2803">
        <f>AB29+AH29</f>
        <v>0</v>
      </c>
      <c r="AC30" s="2803"/>
      <c r="AD30" s="2803"/>
      <c r="AE30" s="2803"/>
      <c r="AF30" s="2803"/>
      <c r="AG30" s="2803"/>
      <c r="AH30" s="2803"/>
      <c r="AI30" s="2803"/>
      <c r="AJ30" s="2803"/>
      <c r="AK30" s="2803">
        <f>AK29+AQ29</f>
        <v>0</v>
      </c>
      <c r="AL30" s="2803"/>
      <c r="AM30" s="2803"/>
      <c r="AN30" s="2803"/>
      <c r="AO30" s="2803"/>
      <c r="AP30" s="2803"/>
      <c r="AQ30" s="2803"/>
      <c r="AR30" s="2803"/>
      <c r="AS30" s="2803"/>
      <c r="AT30" s="2803">
        <f>AT29+AZ29</f>
        <v>0</v>
      </c>
      <c r="AU30" s="2803"/>
      <c r="AV30" s="2803"/>
      <c r="AW30" s="2803"/>
      <c r="AX30" s="2803"/>
      <c r="AY30" s="2803"/>
      <c r="AZ30" s="2803"/>
      <c r="BA30" s="2803"/>
      <c r="BB30" s="2803"/>
      <c r="BC30" s="2803">
        <f>BC29+BI29</f>
        <v>0</v>
      </c>
      <c r="BD30" s="2803"/>
      <c r="BE30" s="2803"/>
      <c r="BF30" s="2803"/>
      <c r="BG30" s="2803"/>
      <c r="BH30" s="2803"/>
      <c r="BI30" s="2803"/>
      <c r="BJ30" s="2803"/>
      <c r="BK30" s="2803"/>
      <c r="BL30" s="2803">
        <f>BL29+BR29</f>
        <v>0</v>
      </c>
      <c r="BM30" s="2803"/>
      <c r="BN30" s="2803"/>
      <c r="BO30" s="2803"/>
      <c r="BP30" s="2803"/>
      <c r="BQ30" s="2803"/>
      <c r="BR30" s="2803"/>
      <c r="BS30" s="2803"/>
      <c r="BT30" s="2804"/>
      <c r="BU30" s="795"/>
      <c r="BV30" s="795"/>
      <c r="BW30" s="795"/>
      <c r="BX30" s="784"/>
      <c r="BY30" s="784"/>
    </row>
    <row r="31" spans="7:80" ht="13.9" customHeight="1">
      <c r="G31" s="796"/>
      <c r="H31" s="796"/>
      <c r="I31" s="796"/>
      <c r="J31" s="796"/>
      <c r="K31" s="796"/>
      <c r="L31" s="796"/>
      <c r="M31" s="784"/>
      <c r="N31" s="784"/>
      <c r="O31" s="784"/>
      <c r="P31" s="784"/>
      <c r="Q31" s="784"/>
      <c r="R31" s="784"/>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c r="BA31" s="795"/>
      <c r="BB31" s="795"/>
      <c r="BC31" s="795"/>
      <c r="BD31" s="795"/>
      <c r="BE31" s="795"/>
      <c r="BF31" s="795"/>
      <c r="BG31" s="795"/>
      <c r="BH31" s="795"/>
      <c r="BI31" s="795"/>
      <c r="BJ31" s="795"/>
      <c r="BK31" s="795"/>
      <c r="BL31" s="795"/>
      <c r="BM31" s="795"/>
      <c r="BN31" s="795"/>
      <c r="BO31" s="795"/>
      <c r="BP31" s="795"/>
      <c r="BQ31" s="795"/>
      <c r="BR31" s="795"/>
      <c r="BS31" s="795"/>
      <c r="BT31" s="795"/>
      <c r="BU31" s="795"/>
      <c r="BV31" s="795"/>
      <c r="BW31" s="795"/>
      <c r="BX31" s="784"/>
      <c r="BY31" s="784"/>
    </row>
    <row r="32" spans="7:80" ht="13.9" customHeight="1">
      <c r="G32" s="797" t="s">
        <v>980</v>
      </c>
      <c r="H32" s="798"/>
      <c r="I32" s="798"/>
      <c r="J32" s="798"/>
      <c r="K32" s="798"/>
      <c r="L32" s="798"/>
      <c r="M32" s="798"/>
      <c r="N32" s="798"/>
      <c r="O32" s="798"/>
      <c r="P32" s="798"/>
      <c r="Q32" s="798"/>
      <c r="R32" s="798"/>
      <c r="S32" s="798"/>
      <c r="T32" s="798"/>
      <c r="U32" s="798"/>
      <c r="V32" s="798"/>
      <c r="W32" s="798"/>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c r="AX32" s="786"/>
      <c r="AY32" s="786"/>
      <c r="AZ32" s="786"/>
      <c r="BA32" s="786"/>
      <c r="BB32" s="786"/>
      <c r="BC32" s="786"/>
      <c r="BD32" s="786"/>
      <c r="BE32" s="786"/>
      <c r="BF32" s="786"/>
      <c r="BG32" s="786"/>
      <c r="BH32" s="786"/>
      <c r="BI32" s="786"/>
      <c r="BJ32" s="786"/>
      <c r="BK32" s="786"/>
      <c r="BL32" s="786"/>
      <c r="BM32" s="786"/>
      <c r="BN32" s="786"/>
      <c r="BO32" s="786"/>
      <c r="BP32" s="786"/>
      <c r="BQ32" s="786"/>
      <c r="BR32" s="786"/>
      <c r="BS32" s="786"/>
      <c r="BT32" s="786"/>
      <c r="BU32" s="786"/>
      <c r="BV32" s="786"/>
      <c r="BW32" s="786"/>
      <c r="BX32" s="786"/>
      <c r="BY32" s="799" t="str">
        <f>#N/A</f>
        <v/>
      </c>
    </row>
    <row r="33" spans="7:77" ht="13.9" customHeight="1">
      <c r="G33" s="797" t="s">
        <v>981</v>
      </c>
      <c r="H33" s="798"/>
      <c r="I33" s="798"/>
      <c r="J33" s="798"/>
      <c r="K33" s="798"/>
      <c r="L33" s="798"/>
      <c r="M33" s="798"/>
      <c r="N33" s="798"/>
      <c r="O33" s="798"/>
      <c r="P33" s="798"/>
      <c r="Q33" s="798"/>
      <c r="R33" s="798"/>
      <c r="S33" s="798"/>
      <c r="T33" s="798"/>
      <c r="U33" s="798"/>
      <c r="V33" s="798"/>
      <c r="W33" s="798"/>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P33" s="786"/>
      <c r="BQ33" s="786"/>
      <c r="BR33" s="786"/>
      <c r="BS33" s="786"/>
      <c r="BT33" s="786"/>
      <c r="BU33" s="786"/>
      <c r="BV33" s="786"/>
      <c r="BW33" s="786"/>
      <c r="BX33" s="786"/>
      <c r="BY33" s="786"/>
    </row>
    <row r="34" spans="7:77" ht="13.9" customHeight="1">
      <c r="G34" s="797" t="s">
        <v>982</v>
      </c>
      <c r="H34" s="798"/>
      <c r="I34" s="798"/>
      <c r="J34" s="798"/>
      <c r="K34" s="798"/>
      <c r="L34" s="798"/>
      <c r="M34" s="798"/>
      <c r="N34" s="798"/>
      <c r="O34" s="798"/>
      <c r="P34" s="798"/>
      <c r="Q34" s="798"/>
      <c r="R34" s="798"/>
      <c r="S34" s="798"/>
      <c r="T34" s="798"/>
      <c r="U34" s="798"/>
      <c r="V34" s="798"/>
      <c r="W34" s="798"/>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6"/>
      <c r="AY34" s="786"/>
      <c r="AZ34" s="786"/>
      <c r="BA34" s="786"/>
      <c r="BB34" s="786"/>
      <c r="BC34" s="786"/>
      <c r="BD34" s="786"/>
      <c r="BE34" s="786"/>
      <c r="BF34" s="786"/>
      <c r="BG34" s="786"/>
      <c r="BH34" s="786"/>
      <c r="BI34" s="786"/>
      <c r="BJ34" s="786"/>
      <c r="BK34" s="786"/>
      <c r="BL34" s="786"/>
      <c r="BM34" s="786"/>
      <c r="BN34" s="786"/>
      <c r="BO34" s="786"/>
      <c r="BP34" s="786"/>
      <c r="BQ34" s="786"/>
      <c r="BR34" s="786"/>
      <c r="BS34" s="786"/>
      <c r="BT34" s="786"/>
      <c r="BU34" s="786"/>
      <c r="BV34" s="786"/>
      <c r="BW34" s="786"/>
      <c r="BX34" s="786"/>
      <c r="BY34" s="786"/>
    </row>
    <row r="35" spans="7:77" ht="13.9" customHeight="1">
      <c r="G35" s="797" t="s">
        <v>983</v>
      </c>
      <c r="H35" s="798"/>
      <c r="I35" s="798"/>
      <c r="J35" s="798"/>
      <c r="K35" s="798"/>
      <c r="L35" s="798"/>
      <c r="M35" s="798"/>
      <c r="N35" s="798"/>
      <c r="O35" s="798"/>
      <c r="P35" s="798"/>
      <c r="Q35" s="798"/>
      <c r="R35" s="798"/>
      <c r="S35" s="798"/>
      <c r="T35" s="798"/>
      <c r="U35" s="798"/>
      <c r="V35" s="798"/>
      <c r="W35" s="798"/>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6"/>
      <c r="BG35" s="786"/>
      <c r="BH35" s="786"/>
      <c r="BI35" s="786"/>
      <c r="BJ35" s="786"/>
      <c r="BK35" s="786"/>
      <c r="BL35" s="786"/>
      <c r="BM35" s="786"/>
      <c r="BN35" s="786"/>
      <c r="BO35" s="786"/>
      <c r="BP35" s="786"/>
      <c r="BQ35" s="786"/>
      <c r="BR35" s="786"/>
      <c r="BS35" s="786"/>
      <c r="BT35" s="786"/>
      <c r="BU35" s="786"/>
      <c r="BV35" s="786"/>
      <c r="BW35" s="786"/>
      <c r="BX35" s="786"/>
      <c r="BY35" s="78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CB2:CC2"/>
    <mergeCell ref="BC7:BN7"/>
    <mergeCell ref="BR2:BS2"/>
    <mergeCell ref="BO2:BQ2"/>
    <mergeCell ref="G7:N7"/>
    <mergeCell ref="O7:AJ7"/>
    <mergeCell ref="AZ7:BB7"/>
    <mergeCell ref="BT2:BU2"/>
    <mergeCell ref="BV2:BW2"/>
    <mergeCell ref="BX2:BY2"/>
    <mergeCell ref="BZ2:CA2"/>
    <mergeCell ref="G9:N9"/>
    <mergeCell ref="O9:AB9"/>
    <mergeCell ref="AC9:AF9"/>
    <mergeCell ref="AG9:AJ9"/>
    <mergeCell ref="AZ9:BB9"/>
    <mergeCell ref="BC9:BN9"/>
    <mergeCell ref="G8:N8"/>
    <mergeCell ref="O8:AJ8"/>
    <mergeCell ref="AZ8:BB8"/>
    <mergeCell ref="BC8:BN8"/>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L30:BT30"/>
    <mergeCell ref="BL29:BN29"/>
    <mergeCell ref="BO29:BQ29"/>
    <mergeCell ref="BR29:BT29"/>
    <mergeCell ref="BU29:BW29"/>
    <mergeCell ref="BF29:BH29"/>
    <mergeCell ref="BI29:BK29"/>
    <mergeCell ref="BX29:BY29"/>
    <mergeCell ref="G30:R30"/>
    <mergeCell ref="S30:AA30"/>
    <mergeCell ref="AB30:AJ30"/>
    <mergeCell ref="AK30:AS30"/>
    <mergeCell ref="AT30:BB30"/>
    <mergeCell ref="AT29:AV29"/>
    <mergeCell ref="AW29:AY29"/>
    <mergeCell ref="AZ29:BB29"/>
    <mergeCell ref="BC29:BE29"/>
    <mergeCell ref="AB29:AD29"/>
    <mergeCell ref="AE29:AG29"/>
    <mergeCell ref="AH29:AJ29"/>
    <mergeCell ref="AK29:AM29"/>
    <mergeCell ref="AN29:AP29"/>
    <mergeCell ref="AQ29:AS29"/>
    <mergeCell ref="BC30:BK30"/>
  </mergeCells>
  <phoneticPr fontId="1"/>
  <dataValidations count="4">
    <dataValidation type="whole" allowBlank="1" showInputMessage="1" showErrorMessage="1" error="入力月の月日数を超過しています" sqref="M17:P17 M19:P20 M22:P22 M24:P25 M27:P27" xr:uid="{00000000-0002-0000-2400-000000000000}">
      <formula1>0</formula1>
      <formula2>31</formula2>
    </dataValidation>
    <dataValidation type="whole" allowBlank="1" showInputMessage="1" showErrorMessage="1" error="入力月の月日数を超過しています" sqref="M26:P26" xr:uid="{00000000-0002-0000-2400-000001000000}">
      <formula1>0</formula1>
      <formula2>29</formula2>
    </dataValidation>
    <dataValidation type="whole" allowBlank="1" showInputMessage="1" showErrorMessage="1" error="入力月の月日数を超過しています" sqref="M16:P16 M18:P18 M21:P21 M23:P23" xr:uid="{00000000-0002-0000-2400-000002000000}">
      <formula1>0</formula1>
      <formula2>30</formula2>
    </dataValidation>
    <dataValidation type="list" allowBlank="1" showInputMessage="1" showErrorMessage="1" sqref="BE2:BK2 AZ7:BB9 BO8:BQ10 CG10" xr:uid="{00000000-0002-0000-2400-000003000000}">
      <formula1>$T$3:$T$4</formula1>
    </dataValidation>
  </dataValidations>
  <pageMargins left="0.7" right="0.7" top="0.75" bottom="0.75" header="0.3" footer="0.3"/>
  <pageSetup paperSize="9" scale="81"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F62"/>
  <sheetViews>
    <sheetView view="pageBreakPreview" zoomScaleNormal="100" zoomScaleSheetLayoutView="100" workbookViewId="0">
      <selection activeCell="B1" sqref="B1"/>
    </sheetView>
  </sheetViews>
  <sheetFormatPr defaultColWidth="3.75" defaultRowHeight="14.25"/>
  <cols>
    <col min="1" max="1" width="1.75" style="800" customWidth="1"/>
    <col min="2" max="6" width="5.5" style="800" customWidth="1"/>
    <col min="7" max="7" width="5.75" style="800" customWidth="1"/>
    <col min="8" max="11" width="3.75" style="800" customWidth="1"/>
    <col min="12" max="12" width="2.25" style="800" customWidth="1"/>
    <col min="13" max="13" width="4.375" style="800" customWidth="1"/>
    <col min="14" max="16" width="5.5" style="800" customWidth="1"/>
    <col min="17" max="28" width="3.75" style="800" customWidth="1"/>
    <col min="29" max="29" width="2.25" style="800" customWidth="1"/>
    <col min="30" max="16384" width="3.75" style="800"/>
  </cols>
  <sheetData>
    <row r="1" spans="1:29" ht="20.100000000000001" customHeight="1">
      <c r="B1" s="800" t="s">
        <v>1015</v>
      </c>
    </row>
    <row r="2" spans="1:29" ht="20.100000000000001" customHeight="1">
      <c r="A2" s="801"/>
      <c r="B2" s="801"/>
      <c r="C2" s="801"/>
      <c r="D2" s="801"/>
      <c r="E2" s="801"/>
      <c r="F2" s="801"/>
      <c r="G2" s="801"/>
      <c r="H2" s="801"/>
      <c r="I2" s="801"/>
      <c r="J2" s="801"/>
      <c r="K2" s="801"/>
      <c r="L2" s="801"/>
      <c r="M2" s="801"/>
      <c r="N2" s="801"/>
      <c r="O2" s="801"/>
      <c r="P2" s="801"/>
      <c r="Q2" s="801"/>
      <c r="R2" s="801"/>
      <c r="S2" s="801"/>
      <c r="T2" s="2941" t="s">
        <v>584</v>
      </c>
      <c r="U2" s="2941"/>
      <c r="V2" s="2941"/>
      <c r="W2" s="2941"/>
      <c r="X2" s="2941"/>
      <c r="Y2" s="2941"/>
      <c r="Z2" s="2941"/>
      <c r="AA2" s="2941"/>
      <c r="AB2" s="2941"/>
      <c r="AC2" s="801"/>
    </row>
    <row r="3" spans="1:29" ht="20.100000000000001" customHeight="1">
      <c r="A3" s="801"/>
      <c r="B3" s="801"/>
      <c r="C3" s="801"/>
      <c r="D3" s="801"/>
      <c r="E3" s="801"/>
      <c r="F3" s="801"/>
      <c r="G3" s="801"/>
      <c r="H3" s="801"/>
      <c r="I3" s="801"/>
      <c r="J3" s="801"/>
      <c r="K3" s="801"/>
      <c r="L3" s="801"/>
      <c r="M3" s="801"/>
      <c r="N3" s="801"/>
      <c r="O3" s="801"/>
      <c r="P3" s="801"/>
      <c r="Q3" s="801"/>
      <c r="R3" s="801"/>
      <c r="S3" s="801"/>
      <c r="T3" s="802"/>
      <c r="U3" s="802"/>
      <c r="V3" s="802"/>
      <c r="W3" s="802"/>
      <c r="X3" s="802"/>
      <c r="Y3" s="802"/>
      <c r="Z3" s="802"/>
      <c r="AA3" s="802"/>
      <c r="AB3" s="802"/>
      <c r="AC3" s="801"/>
    </row>
    <row r="4" spans="1:29" ht="20.100000000000001" customHeight="1">
      <c r="A4" s="2942" t="s">
        <v>984</v>
      </c>
      <c r="B4" s="2943"/>
      <c r="C4" s="2943"/>
      <c r="D4" s="2943"/>
      <c r="E4" s="2943"/>
      <c r="F4" s="2943"/>
      <c r="G4" s="2943"/>
      <c r="H4" s="2943"/>
      <c r="I4" s="2943"/>
      <c r="J4" s="2943"/>
      <c r="K4" s="2943"/>
      <c r="L4" s="2943"/>
      <c r="M4" s="2943"/>
      <c r="N4" s="2943"/>
      <c r="O4" s="2943"/>
      <c r="P4" s="2943"/>
      <c r="Q4" s="2943"/>
      <c r="R4" s="2943"/>
      <c r="S4" s="2943"/>
      <c r="T4" s="2943"/>
      <c r="U4" s="2943"/>
      <c r="V4" s="2943"/>
      <c r="W4" s="2943"/>
      <c r="X4" s="2943"/>
      <c r="Y4" s="2943"/>
      <c r="Z4" s="2943"/>
      <c r="AA4" s="2943"/>
      <c r="AB4" s="2943"/>
      <c r="AC4" s="2943"/>
    </row>
    <row r="5" spans="1:29" s="803" customFormat="1" ht="20.100000000000001" customHeight="1">
      <c r="A5" s="801"/>
      <c r="B5" s="801"/>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row>
    <row r="6" spans="1:29" s="805" customFormat="1" ht="20.100000000000001" customHeight="1">
      <c r="A6" s="804"/>
      <c r="B6" s="804" t="s">
        <v>985</v>
      </c>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row>
    <row r="7" spans="1:29" ht="20.100000000000001" customHeight="1" thickBot="1">
      <c r="A7" s="801"/>
      <c r="B7" s="801"/>
      <c r="C7" s="801"/>
      <c r="D7" s="801"/>
      <c r="E7" s="801"/>
      <c r="F7" s="801"/>
      <c r="G7" s="801"/>
      <c r="H7" s="801"/>
      <c r="I7" s="801"/>
      <c r="J7" s="801"/>
      <c r="K7" s="801"/>
      <c r="L7" s="801"/>
      <c r="M7" s="801"/>
      <c r="N7" s="801"/>
      <c r="O7" s="801"/>
      <c r="P7" s="801"/>
      <c r="Q7" s="801"/>
      <c r="R7" s="801"/>
      <c r="S7" s="801"/>
      <c r="T7" s="801"/>
      <c r="U7" s="801"/>
      <c r="V7" s="801"/>
      <c r="W7" s="801"/>
      <c r="X7" s="801"/>
      <c r="Y7" s="801"/>
      <c r="Z7" s="801"/>
      <c r="AA7" s="801"/>
      <c r="AB7" s="801"/>
      <c r="AC7" s="801"/>
    </row>
    <row r="8" spans="1:29" ht="30" customHeight="1">
      <c r="A8" s="801"/>
      <c r="B8" s="2944" t="s">
        <v>986</v>
      </c>
      <c r="C8" s="2945"/>
      <c r="D8" s="2945"/>
      <c r="E8" s="2945"/>
      <c r="F8" s="2946"/>
      <c r="G8" s="2947" t="s">
        <v>987</v>
      </c>
      <c r="H8" s="2948"/>
      <c r="I8" s="2948"/>
      <c r="J8" s="2948"/>
      <c r="K8" s="2948"/>
      <c r="L8" s="2948"/>
      <c r="M8" s="2948"/>
      <c r="N8" s="2948"/>
      <c r="O8" s="2948"/>
      <c r="P8" s="2948"/>
      <c r="Q8" s="2948"/>
      <c r="R8" s="2948"/>
      <c r="S8" s="2948"/>
      <c r="T8" s="2948"/>
      <c r="U8" s="2948"/>
      <c r="V8" s="2948"/>
      <c r="W8" s="2948"/>
      <c r="X8" s="2948"/>
      <c r="Y8" s="2948"/>
      <c r="Z8" s="2948"/>
      <c r="AA8" s="2948"/>
      <c r="AB8" s="2949"/>
      <c r="AC8" s="801"/>
    </row>
    <row r="9" spans="1:29" ht="36" customHeight="1">
      <c r="A9" s="801"/>
      <c r="B9" s="2950" t="s">
        <v>988</v>
      </c>
      <c r="C9" s="2951"/>
      <c r="D9" s="2951"/>
      <c r="E9" s="2951"/>
      <c r="F9" s="2952"/>
      <c r="G9" s="2953"/>
      <c r="H9" s="2954"/>
      <c r="I9" s="2954"/>
      <c r="J9" s="2954"/>
      <c r="K9" s="2954"/>
      <c r="L9" s="2954"/>
      <c r="M9" s="2954"/>
      <c r="N9" s="2954"/>
      <c r="O9" s="2954"/>
      <c r="P9" s="2954"/>
      <c r="Q9" s="2954"/>
      <c r="R9" s="2954"/>
      <c r="S9" s="2954"/>
      <c r="T9" s="2954"/>
      <c r="U9" s="2954"/>
      <c r="V9" s="2954"/>
      <c r="W9" s="2954"/>
      <c r="X9" s="2954"/>
      <c r="Y9" s="2954"/>
      <c r="Z9" s="2954"/>
      <c r="AA9" s="2954"/>
      <c r="AB9" s="2955"/>
      <c r="AC9" s="801"/>
    </row>
    <row r="10" spans="1:29" ht="19.5" customHeight="1">
      <c r="A10" s="801"/>
      <c r="B10" s="2916" t="s">
        <v>989</v>
      </c>
      <c r="C10" s="2917"/>
      <c r="D10" s="2917"/>
      <c r="E10" s="2917"/>
      <c r="F10" s="2918"/>
      <c r="G10" s="2925" t="s">
        <v>990</v>
      </c>
      <c r="H10" s="2926"/>
      <c r="I10" s="2926"/>
      <c r="J10" s="2926"/>
      <c r="K10" s="2926"/>
      <c r="L10" s="2926"/>
      <c r="M10" s="2926"/>
      <c r="N10" s="2926"/>
      <c r="O10" s="2926"/>
      <c r="P10" s="2926"/>
      <c r="Q10" s="2926"/>
      <c r="R10" s="2926"/>
      <c r="S10" s="2926"/>
      <c r="T10" s="2927"/>
      <c r="U10" s="2931" t="s">
        <v>991</v>
      </c>
      <c r="V10" s="2932"/>
      <c r="W10" s="2932"/>
      <c r="X10" s="2932"/>
      <c r="Y10" s="2932"/>
      <c r="Z10" s="2932"/>
      <c r="AA10" s="2932"/>
      <c r="AB10" s="2933"/>
      <c r="AC10" s="801"/>
    </row>
    <row r="11" spans="1:29" ht="19.5" customHeight="1">
      <c r="A11" s="801"/>
      <c r="B11" s="2919"/>
      <c r="C11" s="2920"/>
      <c r="D11" s="2920"/>
      <c r="E11" s="2920"/>
      <c r="F11" s="2921"/>
      <c r="G11" s="2928"/>
      <c r="H11" s="2929"/>
      <c r="I11" s="2929"/>
      <c r="J11" s="2929"/>
      <c r="K11" s="2929"/>
      <c r="L11" s="2929"/>
      <c r="M11" s="2929"/>
      <c r="N11" s="2929"/>
      <c r="O11" s="2929"/>
      <c r="P11" s="2929"/>
      <c r="Q11" s="2929"/>
      <c r="R11" s="2929"/>
      <c r="S11" s="2929"/>
      <c r="T11" s="2930"/>
      <c r="U11" s="2934"/>
      <c r="V11" s="2935"/>
      <c r="W11" s="2935"/>
      <c r="X11" s="2935"/>
      <c r="Y11" s="2935"/>
      <c r="Z11" s="2935"/>
      <c r="AA11" s="2935"/>
      <c r="AB11" s="2936"/>
      <c r="AC11" s="801"/>
    </row>
    <row r="12" spans="1:29" ht="24.75" customHeight="1">
      <c r="A12" s="801"/>
      <c r="B12" s="2922"/>
      <c r="C12" s="2923"/>
      <c r="D12" s="2923"/>
      <c r="E12" s="2923"/>
      <c r="F12" s="2924"/>
      <c r="G12" s="2906" t="s">
        <v>992</v>
      </c>
      <c r="H12" s="2907"/>
      <c r="I12" s="2907"/>
      <c r="J12" s="2907"/>
      <c r="K12" s="2907"/>
      <c r="L12" s="2907"/>
      <c r="M12" s="2907"/>
      <c r="N12" s="2907"/>
      <c r="O12" s="2907"/>
      <c r="P12" s="2907"/>
      <c r="Q12" s="2907"/>
      <c r="R12" s="2907"/>
      <c r="S12" s="2907"/>
      <c r="T12" s="2937"/>
      <c r="U12" s="806"/>
      <c r="V12" s="806"/>
      <c r="W12" s="806"/>
      <c r="X12" s="806" t="s">
        <v>993</v>
      </c>
      <c r="Y12" s="806"/>
      <c r="Z12" s="806" t="s">
        <v>994</v>
      </c>
      <c r="AA12" s="806"/>
      <c r="AB12" s="807" t="s">
        <v>995</v>
      </c>
      <c r="AC12" s="801"/>
    </row>
    <row r="13" spans="1:29" ht="62.25" customHeight="1" thickBot="1">
      <c r="A13" s="801"/>
      <c r="B13" s="2916" t="s">
        <v>996</v>
      </c>
      <c r="C13" s="2917"/>
      <c r="D13" s="2917"/>
      <c r="E13" s="2917"/>
      <c r="F13" s="2918"/>
      <c r="G13" s="2938" t="s">
        <v>997</v>
      </c>
      <c r="H13" s="2939"/>
      <c r="I13" s="2939"/>
      <c r="J13" s="2939"/>
      <c r="K13" s="2939"/>
      <c r="L13" s="2939"/>
      <c r="M13" s="2939"/>
      <c r="N13" s="2939"/>
      <c r="O13" s="2939"/>
      <c r="P13" s="2939"/>
      <c r="Q13" s="2939"/>
      <c r="R13" s="2939"/>
      <c r="S13" s="2939"/>
      <c r="T13" s="2939"/>
      <c r="U13" s="2939"/>
      <c r="V13" s="2939"/>
      <c r="W13" s="2939"/>
      <c r="X13" s="2939"/>
      <c r="Y13" s="2939"/>
      <c r="Z13" s="2939"/>
      <c r="AA13" s="2939"/>
      <c r="AB13" s="2940"/>
      <c r="AC13" s="801"/>
    </row>
    <row r="14" spans="1:29" ht="33.75" customHeight="1">
      <c r="A14" s="801"/>
      <c r="B14" s="2899" t="s">
        <v>998</v>
      </c>
      <c r="C14" s="808"/>
      <c r="D14" s="2902" t="s">
        <v>999</v>
      </c>
      <c r="E14" s="2903"/>
      <c r="F14" s="2903"/>
      <c r="G14" s="2903"/>
      <c r="H14" s="2903"/>
      <c r="I14" s="2903"/>
      <c r="J14" s="2903"/>
      <c r="K14" s="2903"/>
      <c r="L14" s="2903"/>
      <c r="M14" s="2903"/>
      <c r="N14" s="2903"/>
      <c r="O14" s="2903"/>
      <c r="P14" s="2903"/>
      <c r="Q14" s="2904" t="s">
        <v>1000</v>
      </c>
      <c r="R14" s="2904"/>
      <c r="S14" s="2904"/>
      <c r="T14" s="2904"/>
      <c r="U14" s="2904"/>
      <c r="V14" s="2904"/>
      <c r="W14" s="2904"/>
      <c r="X14" s="2904"/>
      <c r="Y14" s="2904"/>
      <c r="Z14" s="2904"/>
      <c r="AA14" s="2904"/>
      <c r="AB14" s="2905"/>
      <c r="AC14" s="801"/>
    </row>
    <row r="15" spans="1:29" ht="33.75" customHeight="1">
      <c r="A15" s="801"/>
      <c r="B15" s="2900"/>
      <c r="C15" s="806"/>
      <c r="D15" s="2906" t="s">
        <v>1001</v>
      </c>
      <c r="E15" s="2907"/>
      <c r="F15" s="2907"/>
      <c r="G15" s="2907"/>
      <c r="H15" s="2907"/>
      <c r="I15" s="2907"/>
      <c r="J15" s="2907"/>
      <c r="K15" s="2907"/>
      <c r="L15" s="2907"/>
      <c r="M15" s="2907"/>
      <c r="N15" s="2907"/>
      <c r="O15" s="2907"/>
      <c r="P15" s="2907"/>
      <c r="Q15" s="2908" t="s">
        <v>1002</v>
      </c>
      <c r="R15" s="2908"/>
      <c r="S15" s="2908"/>
      <c r="T15" s="2908"/>
      <c r="U15" s="2908"/>
      <c r="V15" s="2908"/>
      <c r="W15" s="2908"/>
      <c r="X15" s="2908"/>
      <c r="Y15" s="2908"/>
      <c r="Z15" s="2908"/>
      <c r="AA15" s="2908"/>
      <c r="AB15" s="2909"/>
      <c r="AC15" s="801"/>
    </row>
    <row r="16" spans="1:29" ht="33.75" customHeight="1">
      <c r="A16" s="801"/>
      <c r="B16" s="2900"/>
      <c r="C16" s="806"/>
      <c r="D16" s="2906" t="s">
        <v>1003</v>
      </c>
      <c r="E16" s="2907"/>
      <c r="F16" s="2907"/>
      <c r="G16" s="2907"/>
      <c r="H16" s="2907"/>
      <c r="I16" s="2907"/>
      <c r="J16" s="2907"/>
      <c r="K16" s="2907"/>
      <c r="L16" s="2907"/>
      <c r="M16" s="2907"/>
      <c r="N16" s="2907"/>
      <c r="O16" s="2907"/>
      <c r="P16" s="2907"/>
      <c r="Q16" s="809" t="s">
        <v>1004</v>
      </c>
      <c r="R16" s="809"/>
      <c r="S16" s="809"/>
      <c r="T16" s="809"/>
      <c r="U16" s="809"/>
      <c r="V16" s="809"/>
      <c r="W16" s="809"/>
      <c r="X16" s="809"/>
      <c r="Y16" s="809"/>
      <c r="Z16" s="809"/>
      <c r="AA16" s="809"/>
      <c r="AB16" s="810"/>
      <c r="AC16" s="801"/>
    </row>
    <row r="17" spans="1:32" ht="33.75" customHeight="1">
      <c r="A17" s="801"/>
      <c r="B17" s="2900"/>
      <c r="C17" s="806"/>
      <c r="D17" s="2906" t="s">
        <v>1005</v>
      </c>
      <c r="E17" s="2907"/>
      <c r="F17" s="2907"/>
      <c r="G17" s="2907"/>
      <c r="H17" s="2907"/>
      <c r="I17" s="2907"/>
      <c r="J17" s="2907"/>
      <c r="K17" s="2907"/>
      <c r="L17" s="2907"/>
      <c r="M17" s="2907"/>
      <c r="N17" s="2907"/>
      <c r="O17" s="2907"/>
      <c r="P17" s="2907"/>
      <c r="Q17" s="809" t="s">
        <v>1006</v>
      </c>
      <c r="R17" s="809"/>
      <c r="S17" s="809"/>
      <c r="T17" s="809"/>
      <c r="U17" s="809"/>
      <c r="V17" s="809"/>
      <c r="W17" s="809"/>
      <c r="X17" s="809"/>
      <c r="Y17" s="809"/>
      <c r="Z17" s="809"/>
      <c r="AA17" s="809"/>
      <c r="AB17" s="810"/>
      <c r="AC17" s="801"/>
    </row>
    <row r="18" spans="1:32" ht="33.75" customHeight="1">
      <c r="A18" s="801"/>
      <c r="B18" s="2900"/>
      <c r="C18" s="811"/>
      <c r="D18" s="2910" t="s">
        <v>1007</v>
      </c>
      <c r="E18" s="2911"/>
      <c r="F18" s="2911"/>
      <c r="G18" s="2911"/>
      <c r="H18" s="2911"/>
      <c r="I18" s="2911"/>
      <c r="J18" s="2911"/>
      <c r="K18" s="2911"/>
      <c r="L18" s="2911"/>
      <c r="M18" s="2911"/>
      <c r="N18" s="2911"/>
      <c r="O18" s="2911"/>
      <c r="P18" s="2911"/>
      <c r="Q18" s="812" t="s">
        <v>1006</v>
      </c>
      <c r="R18" s="812"/>
      <c r="S18" s="812"/>
      <c r="T18" s="812"/>
      <c r="U18" s="812"/>
      <c r="V18" s="812"/>
      <c r="W18" s="812"/>
      <c r="X18" s="812"/>
      <c r="Y18" s="812"/>
      <c r="Z18" s="812"/>
      <c r="AA18" s="812"/>
      <c r="AB18" s="813"/>
      <c r="AC18" s="801"/>
    </row>
    <row r="19" spans="1:32" ht="33.75" customHeight="1">
      <c r="A19" s="801"/>
      <c r="B19" s="2900"/>
      <c r="C19" s="814"/>
      <c r="D19" s="2906" t="s">
        <v>1008</v>
      </c>
      <c r="E19" s="2907"/>
      <c r="F19" s="2907"/>
      <c r="G19" s="2907"/>
      <c r="H19" s="2907"/>
      <c r="I19" s="2907"/>
      <c r="J19" s="2907"/>
      <c r="K19" s="2907"/>
      <c r="L19" s="2907"/>
      <c r="M19" s="2907"/>
      <c r="N19" s="2907"/>
      <c r="O19" s="2907"/>
      <c r="P19" s="2907"/>
      <c r="Q19" s="809" t="s">
        <v>1009</v>
      </c>
      <c r="R19" s="809"/>
      <c r="S19" s="809"/>
      <c r="T19" s="809"/>
      <c r="U19" s="809"/>
      <c r="V19" s="809"/>
      <c r="W19" s="809"/>
      <c r="X19" s="809"/>
      <c r="Y19" s="809"/>
      <c r="Z19" s="809"/>
      <c r="AA19" s="809"/>
      <c r="AB19" s="810"/>
      <c r="AC19" s="801"/>
    </row>
    <row r="20" spans="1:32" ht="33.75" customHeight="1">
      <c r="A20" s="801"/>
      <c r="B20" s="2900"/>
      <c r="C20" s="814"/>
      <c r="D20" s="2906" t="s">
        <v>1010</v>
      </c>
      <c r="E20" s="2907"/>
      <c r="F20" s="2907"/>
      <c r="G20" s="2907"/>
      <c r="H20" s="2907"/>
      <c r="I20" s="2907"/>
      <c r="J20" s="2907"/>
      <c r="K20" s="2907"/>
      <c r="L20" s="2907"/>
      <c r="M20" s="2907"/>
      <c r="N20" s="2907"/>
      <c r="O20" s="2907"/>
      <c r="P20" s="2907"/>
      <c r="Q20" s="815" t="s">
        <v>1011</v>
      </c>
      <c r="R20" s="815"/>
      <c r="S20" s="815"/>
      <c r="T20" s="815"/>
      <c r="U20" s="816"/>
      <c r="V20" s="816"/>
      <c r="W20" s="815"/>
      <c r="X20" s="815"/>
      <c r="Y20" s="815"/>
      <c r="Z20" s="815"/>
      <c r="AA20" s="815"/>
      <c r="AB20" s="817"/>
      <c r="AC20" s="801"/>
    </row>
    <row r="21" spans="1:32" ht="33.75" customHeight="1" thickBot="1">
      <c r="A21" s="801"/>
      <c r="B21" s="2901"/>
      <c r="C21" s="818"/>
      <c r="D21" s="2912" t="s">
        <v>1012</v>
      </c>
      <c r="E21" s="2913"/>
      <c r="F21" s="2913"/>
      <c r="G21" s="2913"/>
      <c r="H21" s="2913"/>
      <c r="I21" s="2913"/>
      <c r="J21" s="2913"/>
      <c r="K21" s="2913"/>
      <c r="L21" s="2913"/>
      <c r="M21" s="2913"/>
      <c r="N21" s="2913"/>
      <c r="O21" s="2913"/>
      <c r="P21" s="2913"/>
      <c r="Q21" s="819" t="s">
        <v>1013</v>
      </c>
      <c r="R21" s="819"/>
      <c r="S21" s="819"/>
      <c r="T21" s="819"/>
      <c r="U21" s="819"/>
      <c r="V21" s="819"/>
      <c r="W21" s="819"/>
      <c r="X21" s="819"/>
      <c r="Y21" s="819"/>
      <c r="Z21" s="819"/>
      <c r="AA21" s="819"/>
      <c r="AB21" s="820"/>
      <c r="AC21" s="801"/>
    </row>
    <row r="22" spans="1:32" ht="6.75" customHeight="1">
      <c r="A22" s="801"/>
      <c r="B22" s="2914"/>
      <c r="C22" s="2914"/>
      <c r="D22" s="2914"/>
      <c r="E22" s="2914"/>
      <c r="F22" s="2914"/>
      <c r="G22" s="2914"/>
      <c r="H22" s="2914"/>
      <c r="I22" s="2914"/>
      <c r="J22" s="2914"/>
      <c r="K22" s="2914"/>
      <c r="L22" s="2914"/>
      <c r="M22" s="2914"/>
      <c r="N22" s="2914"/>
      <c r="O22" s="2914"/>
      <c r="P22" s="2914"/>
      <c r="Q22" s="2914"/>
      <c r="R22" s="2914"/>
      <c r="S22" s="2914"/>
      <c r="T22" s="2914"/>
      <c r="U22" s="2914"/>
      <c r="V22" s="2914"/>
      <c r="W22" s="2914"/>
      <c r="X22" s="2914"/>
      <c r="Y22" s="2914"/>
      <c r="Z22" s="2914"/>
      <c r="AA22" s="2914"/>
      <c r="AB22" s="2914"/>
      <c r="AC22" s="801"/>
    </row>
    <row r="23" spans="1:32" ht="21" customHeight="1">
      <c r="A23" s="821"/>
      <c r="B23" s="2915" t="s">
        <v>1014</v>
      </c>
      <c r="C23" s="2915"/>
      <c r="D23" s="2915"/>
      <c r="E23" s="2915"/>
      <c r="F23" s="2915"/>
      <c r="G23" s="2915"/>
      <c r="H23" s="2915"/>
      <c r="I23" s="2915"/>
      <c r="J23" s="2915"/>
      <c r="K23" s="2915"/>
      <c r="L23" s="2915"/>
      <c r="M23" s="2915"/>
      <c r="N23" s="2915"/>
      <c r="O23" s="2915"/>
      <c r="P23" s="2915"/>
      <c r="Q23" s="2915"/>
      <c r="R23" s="2915"/>
      <c r="S23" s="2915"/>
      <c r="T23" s="2915"/>
      <c r="U23" s="2915"/>
      <c r="V23" s="2915"/>
      <c r="W23" s="2915"/>
      <c r="X23" s="2915"/>
      <c r="Y23" s="2915"/>
      <c r="Z23" s="2915"/>
      <c r="AA23" s="2915"/>
      <c r="AB23" s="2915"/>
      <c r="AC23" s="822"/>
    </row>
    <row r="24" spans="1:32" ht="21" customHeight="1">
      <c r="A24" s="821"/>
      <c r="B24" s="2915"/>
      <c r="C24" s="2915"/>
      <c r="D24" s="2915"/>
      <c r="E24" s="2915"/>
      <c r="F24" s="2915"/>
      <c r="G24" s="2915"/>
      <c r="H24" s="2915"/>
      <c r="I24" s="2915"/>
      <c r="J24" s="2915"/>
      <c r="K24" s="2915"/>
      <c r="L24" s="2915"/>
      <c r="M24" s="2915"/>
      <c r="N24" s="2915"/>
      <c r="O24" s="2915"/>
      <c r="P24" s="2915"/>
      <c r="Q24" s="2915"/>
      <c r="R24" s="2915"/>
      <c r="S24" s="2915"/>
      <c r="T24" s="2915"/>
      <c r="U24" s="2915"/>
      <c r="V24" s="2915"/>
      <c r="W24" s="2915"/>
      <c r="X24" s="2915"/>
      <c r="Y24" s="2915"/>
      <c r="Z24" s="2915"/>
      <c r="AA24" s="2915"/>
      <c r="AB24" s="2915"/>
      <c r="AC24" s="822"/>
    </row>
    <row r="25" spans="1:32" ht="21" customHeight="1">
      <c r="A25" s="801"/>
      <c r="B25" s="2915"/>
      <c r="C25" s="2915"/>
      <c r="D25" s="2915"/>
      <c r="E25" s="2915"/>
      <c r="F25" s="2915"/>
      <c r="G25" s="2915"/>
      <c r="H25" s="2915"/>
      <c r="I25" s="2915"/>
      <c r="J25" s="2915"/>
      <c r="K25" s="2915"/>
      <c r="L25" s="2915"/>
      <c r="M25" s="2915"/>
      <c r="N25" s="2915"/>
      <c r="O25" s="2915"/>
      <c r="P25" s="2915"/>
      <c r="Q25" s="2915"/>
      <c r="R25" s="2915"/>
      <c r="S25" s="2915"/>
      <c r="T25" s="2915"/>
      <c r="U25" s="2915"/>
      <c r="V25" s="2915"/>
      <c r="W25" s="2915"/>
      <c r="X25" s="2915"/>
      <c r="Y25" s="2915"/>
      <c r="Z25" s="2915"/>
      <c r="AA25" s="2915"/>
      <c r="AB25" s="2915"/>
      <c r="AC25" s="822"/>
      <c r="AD25" s="803"/>
      <c r="AE25" s="803"/>
      <c r="AF25" s="803"/>
    </row>
    <row r="26" spans="1:32" ht="16.5" customHeight="1">
      <c r="A26" s="804"/>
      <c r="B26" s="2915"/>
      <c r="C26" s="2915"/>
      <c r="D26" s="2915"/>
      <c r="E26" s="2915"/>
      <c r="F26" s="2915"/>
      <c r="G26" s="2915"/>
      <c r="H26" s="2915"/>
      <c r="I26" s="2915"/>
      <c r="J26" s="2915"/>
      <c r="K26" s="2915"/>
      <c r="L26" s="2915"/>
      <c r="M26" s="2915"/>
      <c r="N26" s="2915"/>
      <c r="O26" s="2915"/>
      <c r="P26" s="2915"/>
      <c r="Q26" s="2915"/>
      <c r="R26" s="2915"/>
      <c r="S26" s="2915"/>
      <c r="T26" s="2915"/>
      <c r="U26" s="2915"/>
      <c r="V26" s="2915"/>
      <c r="W26" s="2915"/>
      <c r="X26" s="2915"/>
      <c r="Y26" s="2915"/>
      <c r="Z26" s="2915"/>
      <c r="AA26" s="2915"/>
      <c r="AB26" s="2915"/>
      <c r="AC26" s="822"/>
      <c r="AD26" s="803"/>
      <c r="AE26" s="803"/>
      <c r="AF26" s="803"/>
    </row>
    <row r="27" spans="1:32" ht="24" customHeight="1">
      <c r="A27" s="804"/>
      <c r="B27" s="2915"/>
      <c r="C27" s="2915"/>
      <c r="D27" s="2915"/>
      <c r="E27" s="2915"/>
      <c r="F27" s="2915"/>
      <c r="G27" s="2915"/>
      <c r="H27" s="2915"/>
      <c r="I27" s="2915"/>
      <c r="J27" s="2915"/>
      <c r="K27" s="2915"/>
      <c r="L27" s="2915"/>
      <c r="M27" s="2915"/>
      <c r="N27" s="2915"/>
      <c r="O27" s="2915"/>
      <c r="P27" s="2915"/>
      <c r="Q27" s="2915"/>
      <c r="R27" s="2915"/>
      <c r="S27" s="2915"/>
      <c r="T27" s="2915"/>
      <c r="U27" s="2915"/>
      <c r="V27" s="2915"/>
      <c r="W27" s="2915"/>
      <c r="X27" s="2915"/>
      <c r="Y27" s="2915"/>
      <c r="Z27" s="2915"/>
      <c r="AA27" s="2915"/>
      <c r="AB27" s="2915"/>
      <c r="AC27" s="822"/>
      <c r="AD27" s="803"/>
      <c r="AE27" s="803"/>
      <c r="AF27" s="803"/>
    </row>
    <row r="28" spans="1:32" ht="24" customHeight="1">
      <c r="A28" s="804"/>
      <c r="B28" s="2915"/>
      <c r="C28" s="2915"/>
      <c r="D28" s="2915"/>
      <c r="E28" s="2915"/>
      <c r="F28" s="2915"/>
      <c r="G28" s="2915"/>
      <c r="H28" s="2915"/>
      <c r="I28" s="2915"/>
      <c r="J28" s="2915"/>
      <c r="K28" s="2915"/>
      <c r="L28" s="2915"/>
      <c r="M28" s="2915"/>
      <c r="N28" s="2915"/>
      <c r="O28" s="2915"/>
      <c r="P28" s="2915"/>
      <c r="Q28" s="2915"/>
      <c r="R28" s="2915"/>
      <c r="S28" s="2915"/>
      <c r="T28" s="2915"/>
      <c r="U28" s="2915"/>
      <c r="V28" s="2915"/>
      <c r="W28" s="2915"/>
      <c r="X28" s="2915"/>
      <c r="Y28" s="2915"/>
      <c r="Z28" s="2915"/>
      <c r="AA28" s="2915"/>
      <c r="AB28" s="2915"/>
      <c r="AC28" s="822"/>
      <c r="AD28" s="803"/>
      <c r="AE28" s="803"/>
      <c r="AF28" s="803"/>
    </row>
    <row r="29" spans="1:32" ht="3" customHeight="1">
      <c r="A29" s="823"/>
      <c r="B29" s="824"/>
      <c r="C29" s="825"/>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03"/>
      <c r="AE29" s="803"/>
      <c r="AF29" s="803"/>
    </row>
    <row r="30" spans="1:32" ht="24" customHeight="1">
      <c r="A30" s="804"/>
      <c r="B30" s="826"/>
      <c r="C30" s="2898"/>
      <c r="D30" s="2898"/>
      <c r="E30" s="2898"/>
      <c r="F30" s="2898"/>
      <c r="G30" s="2898"/>
      <c r="H30" s="2898"/>
      <c r="I30" s="2898"/>
      <c r="J30" s="2898"/>
      <c r="K30" s="2898"/>
      <c r="L30" s="2898"/>
      <c r="M30" s="2898"/>
      <c r="N30" s="2898"/>
      <c r="O30" s="2898"/>
      <c r="P30" s="2898"/>
      <c r="Q30" s="2898"/>
      <c r="R30" s="2898"/>
      <c r="S30" s="2898"/>
      <c r="T30" s="2898"/>
      <c r="U30" s="2898"/>
      <c r="V30" s="2898"/>
      <c r="W30" s="2898"/>
      <c r="X30" s="2898"/>
      <c r="Y30" s="2898"/>
      <c r="Z30" s="2898"/>
      <c r="AA30" s="2898"/>
      <c r="AB30" s="2898"/>
      <c r="AC30" s="2898"/>
      <c r="AD30" s="803"/>
      <c r="AE30" s="803"/>
      <c r="AF30" s="803"/>
    </row>
    <row r="31" spans="1:32" ht="24" customHeight="1">
      <c r="A31" s="804"/>
      <c r="B31" s="826"/>
      <c r="C31" s="2898"/>
      <c r="D31" s="2898"/>
      <c r="E31" s="2898"/>
      <c r="F31" s="2898"/>
      <c r="G31" s="2898"/>
      <c r="H31" s="2898"/>
      <c r="I31" s="2898"/>
      <c r="J31" s="2898"/>
      <c r="K31" s="2898"/>
      <c r="L31" s="2898"/>
      <c r="M31" s="2898"/>
      <c r="N31" s="2898"/>
      <c r="O31" s="2898"/>
      <c r="P31" s="2898"/>
      <c r="Q31" s="2898"/>
      <c r="R31" s="2898"/>
      <c r="S31" s="2898"/>
      <c r="T31" s="2898"/>
      <c r="U31" s="2898"/>
      <c r="V31" s="2898"/>
      <c r="W31" s="2898"/>
      <c r="X31" s="2898"/>
      <c r="Y31" s="2898"/>
      <c r="Z31" s="2898"/>
      <c r="AA31" s="2898"/>
      <c r="AB31" s="2898"/>
      <c r="AC31" s="2898"/>
      <c r="AD31" s="803"/>
      <c r="AE31" s="803"/>
      <c r="AF31" s="803"/>
    </row>
    <row r="32" spans="1:32" ht="24" customHeight="1">
      <c r="A32" s="804"/>
      <c r="B32" s="828"/>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3"/>
      <c r="AE32" s="803"/>
      <c r="AF32" s="803"/>
    </row>
    <row r="33" spans="1:32" ht="24" customHeight="1">
      <c r="A33" s="804"/>
      <c r="B33" s="826"/>
      <c r="C33" s="2898"/>
      <c r="D33" s="2898"/>
      <c r="E33" s="2898"/>
      <c r="F33" s="2898"/>
      <c r="G33" s="2898"/>
      <c r="H33" s="2898"/>
      <c r="I33" s="2898"/>
      <c r="J33" s="2898"/>
      <c r="K33" s="2898"/>
      <c r="L33" s="2898"/>
      <c r="M33" s="2898"/>
      <c r="N33" s="2898"/>
      <c r="O33" s="2898"/>
      <c r="P33" s="2898"/>
      <c r="Q33" s="2898"/>
      <c r="R33" s="2898"/>
      <c r="S33" s="2898"/>
      <c r="T33" s="2898"/>
      <c r="U33" s="2898"/>
      <c r="V33" s="2898"/>
      <c r="W33" s="2898"/>
      <c r="X33" s="2898"/>
      <c r="Y33" s="2898"/>
      <c r="Z33" s="2898"/>
      <c r="AA33" s="2898"/>
      <c r="AB33" s="2898"/>
      <c r="AC33" s="2898"/>
      <c r="AD33" s="803"/>
      <c r="AE33" s="803"/>
      <c r="AF33" s="803"/>
    </row>
    <row r="34" spans="1:32" ht="24" customHeight="1">
      <c r="A34" s="804"/>
      <c r="B34" s="826"/>
      <c r="C34" s="2898"/>
      <c r="D34" s="2898"/>
      <c r="E34" s="2898"/>
      <c r="F34" s="2898"/>
      <c r="G34" s="2898"/>
      <c r="H34" s="2898"/>
      <c r="I34" s="2898"/>
      <c r="J34" s="2898"/>
      <c r="K34" s="2898"/>
      <c r="L34" s="2898"/>
      <c r="M34" s="2898"/>
      <c r="N34" s="2898"/>
      <c r="O34" s="2898"/>
      <c r="P34" s="2898"/>
      <c r="Q34" s="2898"/>
      <c r="R34" s="2898"/>
      <c r="S34" s="2898"/>
      <c r="T34" s="2898"/>
      <c r="U34" s="2898"/>
      <c r="V34" s="2898"/>
      <c r="W34" s="2898"/>
      <c r="X34" s="2898"/>
      <c r="Y34" s="2898"/>
      <c r="Z34" s="2898"/>
      <c r="AA34" s="2898"/>
      <c r="AB34" s="2898"/>
      <c r="AC34" s="2898"/>
      <c r="AD34" s="803"/>
      <c r="AE34" s="803"/>
      <c r="AF34" s="803"/>
    </row>
    <row r="35" spans="1:32" ht="24" customHeight="1">
      <c r="A35" s="804"/>
      <c r="B35" s="828"/>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3"/>
      <c r="AE35" s="803"/>
      <c r="AF35" s="803"/>
    </row>
    <row r="36" spans="1:32" ht="24" customHeight="1">
      <c r="A36" s="804"/>
      <c r="B36" s="826"/>
      <c r="C36" s="2898"/>
      <c r="D36" s="2898"/>
      <c r="E36" s="2898"/>
      <c r="F36" s="2898"/>
      <c r="G36" s="2898"/>
      <c r="H36" s="2898"/>
      <c r="I36" s="2898"/>
      <c r="J36" s="2898"/>
      <c r="K36" s="2898"/>
      <c r="L36" s="2898"/>
      <c r="M36" s="2898"/>
      <c r="N36" s="2898"/>
      <c r="O36" s="2898"/>
      <c r="P36" s="2898"/>
      <c r="Q36" s="2898"/>
      <c r="R36" s="2898"/>
      <c r="S36" s="2898"/>
      <c r="T36" s="2898"/>
      <c r="U36" s="2898"/>
      <c r="V36" s="2898"/>
      <c r="W36" s="2898"/>
      <c r="X36" s="2898"/>
      <c r="Y36" s="2898"/>
      <c r="Z36" s="2898"/>
      <c r="AA36" s="2898"/>
      <c r="AB36" s="2898"/>
      <c r="AC36" s="2898"/>
      <c r="AD36" s="803"/>
      <c r="AE36" s="803"/>
      <c r="AF36" s="803"/>
    </row>
    <row r="37" spans="1:32" ht="24" customHeight="1">
      <c r="A37" s="804"/>
      <c r="B37" s="826"/>
      <c r="C37" s="2898"/>
      <c r="D37" s="2898"/>
      <c r="E37" s="2898"/>
      <c r="F37" s="2898"/>
      <c r="G37" s="2898"/>
      <c r="H37" s="2898"/>
      <c r="I37" s="2898"/>
      <c r="J37" s="2898"/>
      <c r="K37" s="2898"/>
      <c r="L37" s="2898"/>
      <c r="M37" s="2898"/>
      <c r="N37" s="2898"/>
      <c r="O37" s="2898"/>
      <c r="P37" s="2898"/>
      <c r="Q37" s="2898"/>
      <c r="R37" s="2898"/>
      <c r="S37" s="2898"/>
      <c r="T37" s="2898"/>
      <c r="U37" s="2898"/>
      <c r="V37" s="2898"/>
      <c r="W37" s="2898"/>
      <c r="X37" s="2898"/>
      <c r="Y37" s="2898"/>
      <c r="Z37" s="2898"/>
      <c r="AA37" s="2898"/>
      <c r="AB37" s="2898"/>
      <c r="AC37" s="2898"/>
      <c r="AD37" s="803"/>
      <c r="AE37" s="803"/>
      <c r="AF37" s="803"/>
    </row>
    <row r="38" spans="1:32" ht="24" customHeight="1">
      <c r="A38" s="804"/>
      <c r="B38" s="826"/>
      <c r="C38" s="827"/>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03"/>
      <c r="AE38" s="803"/>
      <c r="AF38" s="803"/>
    </row>
    <row r="39" spans="1:32" ht="24" customHeight="1">
      <c r="A39" s="804"/>
      <c r="B39" s="826"/>
      <c r="C39" s="2898"/>
      <c r="D39" s="2898"/>
      <c r="E39" s="2898"/>
      <c r="F39" s="2898"/>
      <c r="G39" s="2898"/>
      <c r="H39" s="2898"/>
      <c r="I39" s="2898"/>
      <c r="J39" s="2898"/>
      <c r="K39" s="2898"/>
      <c r="L39" s="2898"/>
      <c r="M39" s="2898"/>
      <c r="N39" s="2898"/>
      <c r="O39" s="2898"/>
      <c r="P39" s="2898"/>
      <c r="Q39" s="2898"/>
      <c r="R39" s="2898"/>
      <c r="S39" s="2898"/>
      <c r="T39" s="2898"/>
      <c r="U39" s="2898"/>
      <c r="V39" s="2898"/>
      <c r="W39" s="2898"/>
      <c r="X39" s="2898"/>
      <c r="Y39" s="2898"/>
      <c r="Z39" s="2898"/>
      <c r="AA39" s="2898"/>
      <c r="AB39" s="2898"/>
      <c r="AC39" s="2898"/>
      <c r="AD39" s="803"/>
      <c r="AE39" s="803"/>
      <c r="AF39" s="803"/>
    </row>
    <row r="40" spans="1:32" ht="24" customHeight="1">
      <c r="A40" s="805"/>
      <c r="B40" s="829"/>
      <c r="C40" s="2897"/>
      <c r="D40" s="2897"/>
      <c r="E40" s="2897"/>
      <c r="F40" s="2897"/>
      <c r="G40" s="2897"/>
      <c r="H40" s="2897"/>
      <c r="I40" s="2897"/>
      <c r="J40" s="2897"/>
      <c r="K40" s="2897"/>
      <c r="L40" s="2897"/>
      <c r="M40" s="2897"/>
      <c r="N40" s="2897"/>
      <c r="O40" s="2897"/>
      <c r="P40" s="2897"/>
      <c r="Q40" s="2897"/>
      <c r="R40" s="2897"/>
      <c r="S40" s="2897"/>
      <c r="T40" s="2897"/>
      <c r="U40" s="2897"/>
      <c r="V40" s="2897"/>
      <c r="W40" s="2897"/>
      <c r="X40" s="2897"/>
      <c r="Y40" s="2897"/>
      <c r="Z40" s="2897"/>
      <c r="AA40" s="2897"/>
      <c r="AB40" s="2897"/>
      <c r="AC40" s="2897"/>
      <c r="AD40" s="803"/>
      <c r="AE40" s="803"/>
      <c r="AF40" s="803"/>
    </row>
    <row r="41" spans="1:32" ht="24" customHeight="1">
      <c r="A41" s="805"/>
      <c r="B41" s="805"/>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03"/>
      <c r="AE41" s="803"/>
      <c r="AF41" s="803"/>
    </row>
    <row r="42" spans="1:32" ht="24" customHeight="1">
      <c r="A42" s="831"/>
      <c r="B42" s="803"/>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3"/>
      <c r="AE42" s="803"/>
      <c r="AF42" s="803"/>
    </row>
    <row r="43" spans="1:32" ht="24" customHeight="1">
      <c r="A43" s="805"/>
      <c r="B43" s="832"/>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3"/>
      <c r="AE43" s="803"/>
      <c r="AF43" s="803"/>
    </row>
    <row r="44" spans="1:32" ht="24" customHeight="1">
      <c r="A44" s="805"/>
      <c r="B44" s="829"/>
      <c r="C44" s="2897"/>
      <c r="D44" s="2897"/>
      <c r="E44" s="2897"/>
      <c r="F44" s="2897"/>
      <c r="G44" s="2897"/>
      <c r="H44" s="2897"/>
      <c r="I44" s="2897"/>
      <c r="J44" s="2897"/>
      <c r="K44" s="2897"/>
      <c r="L44" s="2897"/>
      <c r="M44" s="2897"/>
      <c r="N44" s="2897"/>
      <c r="O44" s="2897"/>
      <c r="P44" s="2897"/>
      <c r="Q44" s="2897"/>
      <c r="R44" s="2897"/>
      <c r="S44" s="2897"/>
      <c r="T44" s="2897"/>
      <c r="U44" s="2897"/>
      <c r="V44" s="2897"/>
      <c r="W44" s="2897"/>
      <c r="X44" s="2897"/>
      <c r="Y44" s="2897"/>
      <c r="Z44" s="2897"/>
      <c r="AA44" s="2897"/>
      <c r="AB44" s="2897"/>
      <c r="AC44" s="2897"/>
      <c r="AD44" s="803"/>
      <c r="AE44" s="803"/>
      <c r="AF44" s="803"/>
    </row>
    <row r="45" spans="1:32" ht="24" customHeight="1">
      <c r="A45" s="805"/>
      <c r="B45" s="829"/>
      <c r="C45" s="2897"/>
      <c r="D45" s="2897"/>
      <c r="E45" s="2897"/>
      <c r="F45" s="2897"/>
      <c r="G45" s="2897"/>
      <c r="H45" s="2897"/>
      <c r="I45" s="2897"/>
      <c r="J45" s="2897"/>
      <c r="K45" s="2897"/>
      <c r="L45" s="2897"/>
      <c r="M45" s="2897"/>
      <c r="N45" s="2897"/>
      <c r="O45" s="2897"/>
      <c r="P45" s="2897"/>
      <c r="Q45" s="2897"/>
      <c r="R45" s="2897"/>
      <c r="S45" s="2897"/>
      <c r="T45" s="2897"/>
      <c r="U45" s="2897"/>
      <c r="V45" s="2897"/>
      <c r="W45" s="2897"/>
      <c r="X45" s="2897"/>
      <c r="Y45" s="2897"/>
      <c r="Z45" s="2897"/>
      <c r="AA45" s="2897"/>
      <c r="AB45" s="2897"/>
      <c r="AC45" s="2897"/>
      <c r="AD45" s="803"/>
      <c r="AE45" s="803"/>
      <c r="AF45" s="803"/>
    </row>
    <row r="46" spans="1:32" ht="24" customHeight="1">
      <c r="A46" s="805"/>
      <c r="B46" s="832"/>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3"/>
      <c r="AE46" s="803"/>
      <c r="AF46" s="803"/>
    </row>
    <row r="47" spans="1:32" ht="24" customHeight="1">
      <c r="A47" s="805"/>
      <c r="B47" s="829"/>
      <c r="C47" s="2897"/>
      <c r="D47" s="2897"/>
      <c r="E47" s="2897"/>
      <c r="F47" s="2897"/>
      <c r="G47" s="2897"/>
      <c r="H47" s="2897"/>
      <c r="I47" s="2897"/>
      <c r="J47" s="2897"/>
      <c r="K47" s="2897"/>
      <c r="L47" s="2897"/>
      <c r="M47" s="2897"/>
      <c r="N47" s="2897"/>
      <c r="O47" s="2897"/>
      <c r="P47" s="2897"/>
      <c r="Q47" s="2897"/>
      <c r="R47" s="2897"/>
      <c r="S47" s="2897"/>
      <c r="T47" s="2897"/>
      <c r="U47" s="2897"/>
      <c r="V47" s="2897"/>
      <c r="W47" s="2897"/>
      <c r="X47" s="2897"/>
      <c r="Y47" s="2897"/>
      <c r="Z47" s="2897"/>
      <c r="AA47" s="2897"/>
      <c r="AB47" s="2897"/>
      <c r="AC47" s="2897"/>
      <c r="AD47" s="803"/>
      <c r="AE47" s="803"/>
      <c r="AF47" s="803"/>
    </row>
    <row r="48" spans="1:32" ht="24" customHeight="1">
      <c r="A48" s="805"/>
      <c r="B48" s="829"/>
      <c r="C48" s="2897"/>
      <c r="D48" s="2897"/>
      <c r="E48" s="2897"/>
      <c r="F48" s="2897"/>
      <c r="G48" s="2897"/>
      <c r="H48" s="2897"/>
      <c r="I48" s="2897"/>
      <c r="J48" s="2897"/>
      <c r="K48" s="2897"/>
      <c r="L48" s="2897"/>
      <c r="M48" s="2897"/>
      <c r="N48" s="2897"/>
      <c r="O48" s="2897"/>
      <c r="P48" s="2897"/>
      <c r="Q48" s="2897"/>
      <c r="R48" s="2897"/>
      <c r="S48" s="2897"/>
      <c r="T48" s="2897"/>
      <c r="U48" s="2897"/>
      <c r="V48" s="2897"/>
      <c r="W48" s="2897"/>
      <c r="X48" s="2897"/>
      <c r="Y48" s="2897"/>
      <c r="Z48" s="2897"/>
      <c r="AA48" s="2897"/>
      <c r="AB48" s="2897"/>
      <c r="AC48" s="2897"/>
      <c r="AD48" s="803"/>
      <c r="AE48" s="803"/>
      <c r="AF48" s="803"/>
    </row>
    <row r="49" spans="1:32" ht="24" customHeight="1">
      <c r="A49" s="805"/>
      <c r="B49" s="805"/>
      <c r="C49" s="830"/>
      <c r="D49" s="830"/>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c r="AD49" s="803"/>
      <c r="AE49" s="803"/>
      <c r="AF49" s="803"/>
    </row>
    <row r="50" spans="1:32" ht="24" customHeight="1">
      <c r="A50" s="805"/>
      <c r="B50" s="803"/>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3"/>
      <c r="AE50" s="803"/>
      <c r="AF50" s="803"/>
    </row>
    <row r="51" spans="1:32" ht="24" customHeight="1">
      <c r="A51" s="805"/>
      <c r="B51" s="832"/>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3"/>
      <c r="AE51" s="803"/>
      <c r="AF51" s="803"/>
    </row>
    <row r="52" spans="1:32" ht="24" customHeight="1">
      <c r="A52" s="805"/>
      <c r="B52" s="829"/>
      <c r="C52" s="2897"/>
      <c r="D52" s="2897"/>
      <c r="E52" s="2897"/>
      <c r="F52" s="2897"/>
      <c r="G52" s="2897"/>
      <c r="H52" s="2897"/>
      <c r="I52" s="2897"/>
      <c r="J52" s="2897"/>
      <c r="K52" s="2897"/>
      <c r="L52" s="2897"/>
      <c r="M52" s="2897"/>
      <c r="N52" s="2897"/>
      <c r="O52" s="2897"/>
      <c r="P52" s="2897"/>
      <c r="Q52" s="2897"/>
      <c r="R52" s="2897"/>
      <c r="S52" s="2897"/>
      <c r="T52" s="2897"/>
      <c r="U52" s="2897"/>
      <c r="V52" s="2897"/>
      <c r="W52" s="2897"/>
      <c r="X52" s="2897"/>
      <c r="Y52" s="2897"/>
      <c r="Z52" s="2897"/>
      <c r="AA52" s="2897"/>
      <c r="AB52" s="2897"/>
      <c r="AC52" s="2897"/>
      <c r="AD52" s="803"/>
      <c r="AE52" s="803"/>
      <c r="AF52" s="803"/>
    </row>
    <row r="53" spans="1:32" ht="24" customHeight="1">
      <c r="A53" s="805"/>
      <c r="B53" s="829"/>
      <c r="C53" s="2897"/>
      <c r="D53" s="2897"/>
      <c r="E53" s="2897"/>
      <c r="F53" s="2897"/>
      <c r="G53" s="2897"/>
      <c r="H53" s="2897"/>
      <c r="I53" s="2897"/>
      <c r="J53" s="2897"/>
      <c r="K53" s="2897"/>
      <c r="L53" s="2897"/>
      <c r="M53" s="2897"/>
      <c r="N53" s="2897"/>
      <c r="O53" s="2897"/>
      <c r="P53" s="2897"/>
      <c r="Q53" s="2897"/>
      <c r="R53" s="2897"/>
      <c r="S53" s="2897"/>
      <c r="T53" s="2897"/>
      <c r="U53" s="2897"/>
      <c r="V53" s="2897"/>
      <c r="W53" s="2897"/>
      <c r="X53" s="2897"/>
      <c r="Y53" s="2897"/>
      <c r="Z53" s="2897"/>
      <c r="AA53" s="2897"/>
      <c r="AB53" s="2897"/>
      <c r="AC53" s="2897"/>
      <c r="AD53" s="803"/>
      <c r="AE53" s="803"/>
      <c r="AF53" s="803"/>
    </row>
    <row r="54" spans="1:32" ht="24" customHeight="1">
      <c r="A54" s="805"/>
      <c r="B54" s="829"/>
      <c r="C54" s="2897"/>
      <c r="D54" s="2897"/>
      <c r="E54" s="2897"/>
      <c r="F54" s="2897"/>
      <c r="G54" s="2897"/>
      <c r="H54" s="2897"/>
      <c r="I54" s="2897"/>
      <c r="J54" s="2897"/>
      <c r="K54" s="2897"/>
      <c r="L54" s="2897"/>
      <c r="M54" s="2897"/>
      <c r="N54" s="2897"/>
      <c r="O54" s="2897"/>
      <c r="P54" s="2897"/>
      <c r="Q54" s="2897"/>
      <c r="R54" s="2897"/>
      <c r="S54" s="2897"/>
      <c r="T54" s="2897"/>
      <c r="U54" s="2897"/>
      <c r="V54" s="2897"/>
      <c r="W54" s="2897"/>
      <c r="X54" s="2897"/>
      <c r="Y54" s="2897"/>
      <c r="Z54" s="2897"/>
      <c r="AA54" s="2897"/>
      <c r="AB54" s="2897"/>
      <c r="AC54" s="2897"/>
      <c r="AD54" s="803"/>
      <c r="AE54" s="803"/>
      <c r="AF54" s="803"/>
    </row>
    <row r="55" spans="1:32" ht="24" customHeight="1">
      <c r="A55" s="805"/>
      <c r="B55" s="829"/>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c r="AD55" s="803"/>
      <c r="AE55" s="803"/>
      <c r="AF55" s="803"/>
    </row>
    <row r="56" spans="1:32" ht="24" customHeight="1">
      <c r="A56" s="805"/>
      <c r="B56" s="829"/>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03"/>
      <c r="AE56" s="803"/>
      <c r="AF56" s="803"/>
    </row>
    <row r="57" spans="1:32" ht="17.25" customHeight="1">
      <c r="A57" s="803"/>
      <c r="B57" s="803"/>
      <c r="C57" s="805"/>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3"/>
      <c r="AE57" s="803"/>
      <c r="AF57" s="803"/>
    </row>
    <row r="58" spans="1:32" ht="17.25" customHeight="1">
      <c r="A58" s="803"/>
      <c r="B58" s="803"/>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3"/>
      <c r="AE58" s="803"/>
      <c r="AF58" s="803"/>
    </row>
    <row r="59" spans="1:32" ht="17.25" customHeight="1">
      <c r="A59" s="803"/>
      <c r="B59" s="803"/>
      <c r="C59" s="805"/>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3"/>
      <c r="AE59" s="803"/>
      <c r="AF59" s="803"/>
    </row>
    <row r="60" spans="1:32" ht="17.25" customHeight="1">
      <c r="A60" s="803"/>
      <c r="B60" s="803"/>
      <c r="C60" s="805"/>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3"/>
      <c r="AE60" s="803"/>
      <c r="AF60" s="803"/>
    </row>
    <row r="61" spans="1:32" ht="17.25" customHeight="1">
      <c r="A61" s="803"/>
      <c r="B61" s="803"/>
      <c r="C61" s="805"/>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3"/>
      <c r="AE61" s="803"/>
      <c r="AF61" s="803"/>
    </row>
    <row r="62" spans="1:32" ht="17.25" customHeight="1">
      <c r="A62" s="803"/>
      <c r="B62" s="803"/>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2">
    <dataValidation type="list" allowBlank="1" showInputMessage="1" showErrorMessage="1" sqref="B30:B31 B33:B34 B36:B37 B39:B40 B44:B45 B47:B48 B52:B54" xr:uid="{00000000-0002-0000-2500-000000000000}">
      <formula1>"✓"</formula1>
    </dataValidation>
    <dataValidation type="list" allowBlank="1" showInputMessage="1" showErrorMessage="1" sqref="C14:C21" xr:uid="{00000000-0002-0000-2500-000001000000}">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AF53"/>
  <sheetViews>
    <sheetView view="pageBreakPreview" zoomScaleNormal="100" zoomScaleSheetLayoutView="100" workbookViewId="0">
      <selection activeCell="B2" sqref="B2"/>
    </sheetView>
  </sheetViews>
  <sheetFormatPr defaultColWidth="4" defaultRowHeight="13.5"/>
  <cols>
    <col min="1" max="1" width="3.25" style="836" customWidth="1"/>
    <col min="2" max="2" width="2.125" style="836" customWidth="1"/>
    <col min="3" max="3" width="2.375" style="836" customWidth="1"/>
    <col min="4" max="22" width="4" style="836" customWidth="1"/>
    <col min="23" max="23" width="2.625" style="836" customWidth="1"/>
    <col min="24" max="24" width="5.5" style="836" customWidth="1"/>
    <col min="25" max="28" width="4" style="836" customWidth="1"/>
    <col min="29" max="29" width="2.125" style="836" customWidth="1"/>
    <col min="30" max="16384" width="4" style="836"/>
  </cols>
  <sheetData>
    <row r="1" spans="2:32" ht="18" customHeight="1">
      <c r="B1" s="833"/>
      <c r="C1" s="833"/>
      <c r="D1" s="833"/>
      <c r="E1" s="833"/>
      <c r="F1" s="833"/>
      <c r="G1" s="833"/>
      <c r="H1" s="833"/>
      <c r="I1" s="833"/>
      <c r="J1" s="833"/>
      <c r="K1" s="833"/>
      <c r="L1" s="833"/>
      <c r="M1" s="833"/>
      <c r="N1" s="833"/>
      <c r="O1" s="833"/>
      <c r="P1" s="833"/>
      <c r="Q1" s="833"/>
      <c r="R1" s="833"/>
      <c r="S1" s="833"/>
      <c r="T1" s="833"/>
      <c r="U1" s="833"/>
      <c r="V1" s="833"/>
      <c r="W1" s="834"/>
      <c r="X1" s="834"/>
      <c r="Y1" s="833"/>
      <c r="Z1" s="833"/>
      <c r="AA1" s="833"/>
      <c r="AB1" s="833"/>
      <c r="AC1" s="833"/>
      <c r="AD1" s="835"/>
    </row>
    <row r="2" spans="2:32" ht="18" customHeight="1">
      <c r="B2" s="833" t="s">
        <v>1057</v>
      </c>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row>
    <row r="3" spans="2:32" ht="18" customHeight="1">
      <c r="B3" s="833"/>
      <c r="C3" s="833"/>
      <c r="D3" s="833"/>
      <c r="E3" s="833"/>
      <c r="F3" s="833"/>
      <c r="G3" s="833"/>
      <c r="H3" s="833"/>
      <c r="I3" s="833"/>
      <c r="J3" s="833"/>
      <c r="K3" s="833"/>
      <c r="L3" s="833"/>
      <c r="M3" s="833"/>
      <c r="N3" s="833"/>
      <c r="O3" s="833"/>
      <c r="P3" s="833"/>
      <c r="Q3" s="833"/>
      <c r="R3" s="833"/>
      <c r="S3" s="833"/>
      <c r="T3" s="833"/>
      <c r="U3" s="3046" t="s">
        <v>1016</v>
      </c>
      <c r="V3" s="3046"/>
      <c r="W3" s="3046"/>
      <c r="X3" s="3046"/>
      <c r="Y3" s="3046"/>
      <c r="Z3" s="3046"/>
      <c r="AA3" s="3046"/>
      <c r="AB3" s="3046"/>
      <c r="AC3" s="833"/>
    </row>
    <row r="4" spans="2:32" ht="18" customHeight="1">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row>
    <row r="5" spans="2:32" ht="18" customHeight="1">
      <c r="B5" s="837"/>
      <c r="C5" s="3047"/>
      <c r="D5" s="3047"/>
      <c r="E5" s="3047"/>
      <c r="F5" s="3047"/>
      <c r="G5" s="3047"/>
      <c r="H5" s="3047"/>
      <c r="I5" s="3047"/>
      <c r="J5" s="3047"/>
      <c r="K5" s="3047"/>
      <c r="L5" s="3047"/>
      <c r="M5" s="3047"/>
      <c r="N5" s="3047"/>
      <c r="O5" s="3047"/>
      <c r="P5" s="3047"/>
      <c r="Q5" s="3047"/>
      <c r="R5" s="3047"/>
      <c r="S5" s="3047"/>
      <c r="T5" s="3047"/>
      <c r="U5" s="3047"/>
      <c r="V5" s="3047"/>
      <c r="W5" s="3047"/>
      <c r="X5" s="3047"/>
      <c r="Y5" s="3047"/>
      <c r="Z5" s="3047"/>
      <c r="AA5" s="3047"/>
      <c r="AB5" s="3047"/>
      <c r="AC5" s="837"/>
    </row>
    <row r="6" spans="2:32" ht="18" customHeight="1">
      <c r="B6" s="837"/>
      <c r="C6" s="3048" t="s">
        <v>1017</v>
      </c>
      <c r="D6" s="3048"/>
      <c r="E6" s="3048"/>
      <c r="F6" s="3048"/>
      <c r="G6" s="3048"/>
      <c r="H6" s="3048"/>
      <c r="I6" s="3048"/>
      <c r="J6" s="3048"/>
      <c r="K6" s="3048"/>
      <c r="L6" s="3048"/>
      <c r="M6" s="3048"/>
      <c r="N6" s="3048"/>
      <c r="O6" s="3048"/>
      <c r="P6" s="3048"/>
      <c r="Q6" s="3048"/>
      <c r="R6" s="3048"/>
      <c r="S6" s="3048"/>
      <c r="T6" s="3048"/>
      <c r="U6" s="3048"/>
      <c r="V6" s="3048"/>
      <c r="W6" s="3048"/>
      <c r="X6" s="3048"/>
      <c r="Y6" s="3048"/>
      <c r="Z6" s="3048"/>
      <c r="AA6" s="3048"/>
      <c r="AB6" s="3048"/>
      <c r="AC6" s="837"/>
    </row>
    <row r="7" spans="2:32" ht="18" customHeight="1">
      <c r="B7" s="837"/>
      <c r="C7" s="837"/>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row>
    <row r="8" spans="2:32" ht="18" customHeight="1">
      <c r="B8" s="837"/>
      <c r="C8" s="3043" t="s">
        <v>1018</v>
      </c>
      <c r="D8" s="3044"/>
      <c r="E8" s="3044"/>
      <c r="F8" s="3044"/>
      <c r="G8" s="3045"/>
      <c r="H8" s="3049"/>
      <c r="I8" s="3049"/>
      <c r="J8" s="3049"/>
      <c r="K8" s="3049"/>
      <c r="L8" s="3049"/>
      <c r="M8" s="3049"/>
      <c r="N8" s="3049"/>
      <c r="O8" s="3049"/>
      <c r="P8" s="3049"/>
      <c r="Q8" s="3049"/>
      <c r="R8" s="3049"/>
      <c r="S8" s="3049"/>
      <c r="T8" s="3049"/>
      <c r="U8" s="3049"/>
      <c r="V8" s="3049"/>
      <c r="W8" s="3049"/>
      <c r="X8" s="3049"/>
      <c r="Y8" s="3049"/>
      <c r="Z8" s="3049"/>
      <c r="AA8" s="3049"/>
      <c r="AB8" s="3050"/>
      <c r="AC8" s="837"/>
    </row>
    <row r="9" spans="2:32" ht="18" customHeight="1">
      <c r="B9" s="837"/>
      <c r="C9" s="3043" t="s">
        <v>1019</v>
      </c>
      <c r="D9" s="3044"/>
      <c r="E9" s="3044"/>
      <c r="F9" s="3044"/>
      <c r="G9" s="3045"/>
      <c r="H9" s="3044" t="s">
        <v>1020</v>
      </c>
      <c r="I9" s="3044"/>
      <c r="J9" s="3044"/>
      <c r="K9" s="3044"/>
      <c r="L9" s="3044"/>
      <c r="M9" s="3044"/>
      <c r="N9" s="3044"/>
      <c r="O9" s="3044"/>
      <c r="P9" s="3044"/>
      <c r="Q9" s="3044"/>
      <c r="R9" s="3044"/>
      <c r="S9" s="3044"/>
      <c r="T9" s="3044"/>
      <c r="U9" s="3044"/>
      <c r="V9" s="3044"/>
      <c r="W9" s="3044"/>
      <c r="X9" s="3044"/>
      <c r="Y9" s="3044"/>
      <c r="Z9" s="3044"/>
      <c r="AA9" s="3044"/>
      <c r="AB9" s="3045"/>
      <c r="AC9" s="837"/>
    </row>
    <row r="10" spans="2:32" ht="18" customHeight="1">
      <c r="B10" s="837"/>
      <c r="C10" s="838"/>
      <c r="D10" s="838"/>
      <c r="E10" s="838"/>
      <c r="F10" s="838"/>
      <c r="G10" s="838"/>
      <c r="H10" s="839"/>
      <c r="I10" s="839"/>
      <c r="J10" s="839"/>
      <c r="K10" s="839"/>
      <c r="L10" s="839"/>
      <c r="M10" s="839"/>
      <c r="N10" s="839"/>
      <c r="O10" s="839"/>
      <c r="P10" s="839"/>
      <c r="Q10" s="839"/>
      <c r="R10" s="839"/>
      <c r="S10" s="839"/>
      <c r="T10" s="839"/>
      <c r="U10" s="839"/>
      <c r="V10" s="839"/>
      <c r="W10" s="839"/>
      <c r="X10" s="839"/>
      <c r="Y10" s="839"/>
      <c r="Z10" s="839"/>
      <c r="AA10" s="839"/>
      <c r="AB10" s="839"/>
      <c r="AC10" s="837"/>
      <c r="AF10" s="840"/>
    </row>
    <row r="11" spans="2:32" ht="18" customHeight="1">
      <c r="B11" s="837"/>
      <c r="C11" s="3037"/>
      <c r="D11" s="3037"/>
      <c r="E11" s="3037"/>
      <c r="F11" s="3037"/>
      <c r="G11" s="3037"/>
      <c r="H11" s="3037"/>
      <c r="I11" s="3037"/>
      <c r="J11" s="3037"/>
      <c r="K11" s="3037"/>
      <c r="L11" s="3037"/>
      <c r="M11" s="3037"/>
      <c r="N11" s="3037"/>
      <c r="O11" s="3037"/>
      <c r="P11" s="3037"/>
      <c r="Q11" s="3037"/>
      <c r="R11" s="3037"/>
      <c r="S11" s="3037"/>
      <c r="T11" s="3037"/>
      <c r="U11" s="3037"/>
      <c r="V11" s="3037"/>
      <c r="W11" s="3037"/>
      <c r="X11" s="3037"/>
      <c r="Y11" s="3037"/>
      <c r="Z11" s="3037"/>
      <c r="AA11" s="3037"/>
      <c r="AB11" s="3037"/>
      <c r="AC11" s="837"/>
      <c r="AF11" s="840"/>
    </row>
    <row r="12" spans="2:32" ht="18" customHeight="1">
      <c r="B12" s="841"/>
      <c r="C12" s="841"/>
      <c r="D12" s="841"/>
      <c r="E12" s="841"/>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row>
    <row r="13" spans="2:32" ht="18" customHeight="1">
      <c r="B13" s="842"/>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4"/>
    </row>
    <row r="14" spans="2:32" ht="18" customHeight="1">
      <c r="B14" s="845"/>
      <c r="C14" s="837"/>
      <c r="D14" s="3038" t="s">
        <v>1021</v>
      </c>
      <c r="E14" s="3039"/>
      <c r="F14" s="3039"/>
      <c r="G14" s="3039"/>
      <c r="H14" s="3039"/>
      <c r="I14" s="3039"/>
      <c r="J14" s="3039"/>
      <c r="K14" s="3039"/>
      <c r="L14" s="3039"/>
      <c r="M14" s="3039"/>
      <c r="N14" s="3039"/>
      <c r="O14" s="3039"/>
      <c r="P14" s="3039"/>
      <c r="Q14" s="3039"/>
      <c r="R14" s="3039"/>
      <c r="S14" s="3039"/>
      <c r="T14" s="3039"/>
      <c r="U14" s="3039"/>
      <c r="V14" s="3039"/>
      <c r="W14" s="3039"/>
      <c r="X14" s="3039"/>
      <c r="Y14" s="3039"/>
      <c r="Z14" s="3039"/>
      <c r="AA14" s="3039"/>
      <c r="AB14" s="3039"/>
      <c r="AC14" s="846"/>
    </row>
    <row r="15" spans="2:32" ht="18" customHeight="1" thickBot="1">
      <c r="B15" s="845"/>
      <c r="C15" s="837"/>
      <c r="D15" s="847"/>
      <c r="E15" s="848"/>
      <c r="F15" s="848"/>
      <c r="G15" s="848"/>
      <c r="H15" s="848"/>
      <c r="I15" s="848"/>
      <c r="J15" s="849"/>
      <c r="K15" s="849"/>
      <c r="L15" s="849"/>
      <c r="M15" s="849"/>
      <c r="N15" s="849"/>
      <c r="O15" s="849"/>
      <c r="P15" s="849"/>
      <c r="Q15" s="849"/>
      <c r="R15" s="849"/>
      <c r="S15" s="849"/>
      <c r="T15" s="849"/>
      <c r="U15" s="849"/>
      <c r="V15" s="849"/>
      <c r="W15" s="849"/>
      <c r="X15" s="849"/>
      <c r="Y15" s="850"/>
      <c r="Z15" s="850"/>
      <c r="AA15" s="850"/>
      <c r="AB15" s="850"/>
      <c r="AC15" s="846"/>
    </row>
    <row r="16" spans="2:32" ht="18" customHeight="1" thickBot="1">
      <c r="B16" s="845"/>
      <c r="C16" s="837"/>
      <c r="D16" s="850"/>
      <c r="E16" s="848"/>
      <c r="F16" s="848"/>
      <c r="G16" s="848"/>
      <c r="H16" s="848"/>
      <c r="I16" s="848"/>
      <c r="J16" s="849"/>
      <c r="K16" s="849"/>
      <c r="L16" s="849"/>
      <c r="M16" s="849"/>
      <c r="N16" s="849"/>
      <c r="O16" s="849"/>
      <c r="P16" s="849"/>
      <c r="Q16" s="849"/>
      <c r="R16" s="849"/>
      <c r="S16" s="849"/>
      <c r="T16" s="849"/>
      <c r="U16" s="851"/>
      <c r="V16" s="852" t="s">
        <v>1022</v>
      </c>
      <c r="W16" s="849"/>
      <c r="X16" s="849"/>
      <c r="Y16" s="3040" t="s">
        <v>1023</v>
      </c>
      <c r="Z16" s="3041"/>
      <c r="AA16" s="3042"/>
      <c r="AB16" s="837"/>
      <c r="AC16" s="853"/>
    </row>
    <row r="17" spans="2:29" ht="18" customHeight="1">
      <c r="B17" s="845"/>
      <c r="C17" s="837"/>
      <c r="D17" s="850"/>
      <c r="E17" s="848"/>
      <c r="F17" s="848"/>
      <c r="G17" s="848"/>
      <c r="H17" s="848"/>
      <c r="I17" s="848"/>
      <c r="J17" s="849"/>
      <c r="K17" s="849"/>
      <c r="L17" s="849"/>
      <c r="M17" s="849"/>
      <c r="N17" s="849"/>
      <c r="O17" s="849"/>
      <c r="P17" s="849"/>
      <c r="Q17" s="849"/>
      <c r="R17" s="849"/>
      <c r="S17" s="849"/>
      <c r="T17" s="849"/>
      <c r="U17" s="849"/>
      <c r="V17" s="849"/>
      <c r="W17" s="849"/>
      <c r="X17" s="849"/>
      <c r="Y17" s="854"/>
      <c r="Z17" s="854"/>
      <c r="AA17" s="854"/>
      <c r="AB17" s="837"/>
      <c r="AC17" s="853"/>
    </row>
    <row r="18" spans="2:29" ht="18" customHeight="1">
      <c r="B18" s="845"/>
      <c r="C18" s="837"/>
      <c r="D18" s="3038" t="s">
        <v>1024</v>
      </c>
      <c r="E18" s="3038"/>
      <c r="F18" s="3038"/>
      <c r="G18" s="3038"/>
      <c r="H18" s="3038"/>
      <c r="I18" s="3038"/>
      <c r="J18" s="3038"/>
      <c r="K18" s="3038"/>
      <c r="L18" s="3038"/>
      <c r="M18" s="3038"/>
      <c r="N18" s="3038"/>
      <c r="O18" s="3038"/>
      <c r="P18" s="3038"/>
      <c r="Q18" s="3038"/>
      <c r="R18" s="3038"/>
      <c r="S18" s="3038"/>
      <c r="T18" s="3038"/>
      <c r="U18" s="3038"/>
      <c r="V18" s="3038"/>
      <c r="W18" s="3038"/>
      <c r="X18" s="3038"/>
      <c r="Y18" s="3038"/>
      <c r="Z18" s="3038"/>
      <c r="AA18" s="3038"/>
      <c r="AB18" s="3038"/>
      <c r="AC18" s="853"/>
    </row>
    <row r="19" spans="2:29" ht="18" customHeight="1">
      <c r="B19" s="845"/>
      <c r="C19" s="837"/>
      <c r="D19" s="850"/>
      <c r="E19" s="850" t="s">
        <v>1025</v>
      </c>
      <c r="F19" s="837"/>
      <c r="G19" s="837"/>
      <c r="H19" s="837"/>
      <c r="I19" s="837"/>
      <c r="J19" s="837"/>
      <c r="K19" s="837"/>
      <c r="L19" s="837"/>
      <c r="M19" s="837"/>
      <c r="N19" s="837"/>
      <c r="O19" s="837"/>
      <c r="P19" s="837"/>
      <c r="Q19" s="837"/>
      <c r="R19" s="837"/>
      <c r="S19" s="837"/>
      <c r="T19" s="837"/>
      <c r="U19" s="837"/>
      <c r="V19" s="837"/>
      <c r="W19" s="837"/>
      <c r="X19" s="837"/>
      <c r="Y19" s="837"/>
      <c r="Z19" s="837"/>
      <c r="AA19" s="855"/>
      <c r="AB19" s="837"/>
      <c r="AC19" s="853"/>
    </row>
    <row r="20" spans="2:29" ht="18" customHeight="1">
      <c r="B20" s="845"/>
      <c r="C20" s="837"/>
      <c r="D20" s="837"/>
      <c r="E20" s="856" t="s">
        <v>1026</v>
      </c>
      <c r="F20" s="856"/>
      <c r="G20" s="857"/>
      <c r="H20" s="857"/>
      <c r="I20" s="858"/>
      <c r="J20" s="859"/>
      <c r="K20" s="859"/>
      <c r="L20" s="859"/>
      <c r="M20" s="859"/>
      <c r="N20" s="859"/>
      <c r="O20" s="859"/>
      <c r="P20" s="859"/>
      <c r="Q20" s="859"/>
      <c r="R20" s="859"/>
      <c r="S20" s="859"/>
      <c r="T20" s="859"/>
      <c r="U20" s="859"/>
      <c r="V20" s="837"/>
      <c r="W20" s="837"/>
      <c r="X20" s="837"/>
      <c r="Y20" s="837"/>
      <c r="Z20" s="837"/>
      <c r="AA20" s="855"/>
      <c r="AB20" s="837"/>
      <c r="AC20" s="853"/>
    </row>
    <row r="21" spans="2:29" ht="18" customHeight="1">
      <c r="B21" s="845"/>
      <c r="C21" s="837"/>
      <c r="D21" s="837"/>
      <c r="E21" s="850"/>
      <c r="F21" s="837"/>
      <c r="G21" s="850"/>
      <c r="H21" s="860" t="s">
        <v>1027</v>
      </c>
      <c r="I21" s="861"/>
      <c r="J21" s="862"/>
      <c r="K21" s="862"/>
      <c r="L21" s="862"/>
      <c r="M21" s="862"/>
      <c r="N21" s="862"/>
      <c r="O21" s="863"/>
      <c r="P21" s="863"/>
      <c r="Q21" s="863"/>
      <c r="R21" s="863"/>
      <c r="S21" s="863"/>
      <c r="T21" s="863"/>
      <c r="U21" s="863"/>
      <c r="V21" s="837"/>
      <c r="W21" s="837"/>
      <c r="X21" s="837"/>
      <c r="Y21" s="837"/>
      <c r="Z21" s="837"/>
      <c r="AA21" s="855"/>
      <c r="AB21" s="837"/>
      <c r="AC21" s="853"/>
    </row>
    <row r="22" spans="2:29" ht="18" customHeight="1">
      <c r="B22" s="845"/>
      <c r="C22" s="837"/>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55"/>
      <c r="AB22" s="837"/>
      <c r="AC22" s="853"/>
    </row>
    <row r="23" spans="2:29" ht="18" customHeight="1">
      <c r="B23" s="845"/>
      <c r="C23" s="837"/>
      <c r="D23" s="837"/>
      <c r="E23" s="856" t="s">
        <v>1028</v>
      </c>
      <c r="F23" s="856"/>
      <c r="G23" s="857"/>
      <c r="H23" s="857"/>
      <c r="I23" s="858"/>
      <c r="J23" s="859"/>
      <c r="K23" s="859"/>
      <c r="L23" s="859"/>
      <c r="M23" s="859"/>
      <c r="N23" s="859"/>
      <c r="O23" s="864"/>
      <c r="P23" s="864"/>
      <c r="Q23" s="864"/>
      <c r="R23" s="864"/>
      <c r="S23" s="864"/>
      <c r="T23" s="864"/>
      <c r="U23" s="864"/>
      <c r="V23" s="837"/>
      <c r="W23" s="837"/>
      <c r="X23" s="837"/>
      <c r="Y23" s="837"/>
      <c r="Z23" s="837"/>
      <c r="AA23" s="855"/>
      <c r="AB23" s="837"/>
      <c r="AC23" s="853"/>
    </row>
    <row r="24" spans="2:29" ht="18" customHeight="1">
      <c r="B24" s="845"/>
      <c r="C24" s="837"/>
      <c r="D24" s="837"/>
      <c r="E24" s="837"/>
      <c r="F24" s="837"/>
      <c r="G24" s="850"/>
      <c r="H24" s="860" t="s">
        <v>1027</v>
      </c>
      <c r="I24" s="861"/>
      <c r="J24" s="862"/>
      <c r="K24" s="862"/>
      <c r="L24" s="862"/>
      <c r="M24" s="862"/>
      <c r="N24" s="862"/>
      <c r="O24" s="863"/>
      <c r="P24" s="863"/>
      <c r="Q24" s="863"/>
      <c r="R24" s="863"/>
      <c r="S24" s="863"/>
      <c r="T24" s="863"/>
      <c r="U24" s="863"/>
      <c r="V24" s="837"/>
      <c r="W24" s="837"/>
      <c r="X24" s="837"/>
      <c r="Y24" s="837"/>
      <c r="Z24" s="837"/>
      <c r="AA24" s="855"/>
      <c r="AB24" s="837"/>
      <c r="AC24" s="853"/>
    </row>
    <row r="25" spans="2:29" ht="18" customHeight="1" thickBot="1">
      <c r="B25" s="845"/>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55"/>
      <c r="AB25" s="837"/>
      <c r="AC25" s="853"/>
    </row>
    <row r="26" spans="2:29" ht="18" customHeight="1" thickBot="1">
      <c r="B26" s="845"/>
      <c r="C26" s="837"/>
      <c r="D26" s="837"/>
      <c r="E26" s="837"/>
      <c r="F26" s="837"/>
      <c r="G26" s="837"/>
      <c r="H26" s="837"/>
      <c r="I26" s="837"/>
      <c r="J26" s="3009" t="s">
        <v>1029</v>
      </c>
      <c r="K26" s="3009"/>
      <c r="L26" s="3009"/>
      <c r="M26" s="3009"/>
      <c r="N26" s="3009"/>
      <c r="O26" s="3009"/>
      <c r="P26" s="3009"/>
      <c r="Q26" s="3009"/>
      <c r="R26" s="3009"/>
      <c r="S26" s="3009"/>
      <c r="T26" s="3009"/>
      <c r="U26" s="3009"/>
      <c r="V26" s="3009"/>
      <c r="W26" s="837" t="s">
        <v>1030</v>
      </c>
      <c r="X26" s="865" t="s">
        <v>1031</v>
      </c>
      <c r="Y26" s="3040"/>
      <c r="Z26" s="3042"/>
      <c r="AA26" s="866" t="s">
        <v>825</v>
      </c>
      <c r="AB26" s="837"/>
      <c r="AC26" s="853"/>
    </row>
    <row r="27" spans="2:29" ht="18" customHeight="1" thickBot="1">
      <c r="B27" s="845"/>
      <c r="C27" s="837"/>
      <c r="D27" s="837"/>
      <c r="E27" s="837"/>
      <c r="F27" s="837"/>
      <c r="G27" s="837"/>
      <c r="H27" s="837"/>
      <c r="I27" s="837"/>
      <c r="J27" s="837"/>
      <c r="K27" s="850"/>
      <c r="L27" s="837"/>
      <c r="M27" s="837"/>
      <c r="N27" s="837"/>
      <c r="O27" s="837"/>
      <c r="P27" s="837"/>
      <c r="Q27" s="837"/>
      <c r="R27" s="837"/>
      <c r="S27" s="837"/>
      <c r="T27" s="837"/>
      <c r="U27" s="837"/>
      <c r="V27" s="837"/>
      <c r="W27" s="837"/>
      <c r="X27" s="837"/>
      <c r="Y27" s="854"/>
      <c r="Z27" s="854"/>
      <c r="AA27" s="837"/>
      <c r="AB27" s="837"/>
      <c r="AC27" s="853"/>
    </row>
    <row r="28" spans="2:29" ht="18" customHeight="1" thickBot="1">
      <c r="B28" s="845"/>
      <c r="C28" s="837"/>
      <c r="D28" s="850"/>
      <c r="E28" s="848"/>
      <c r="F28" s="867"/>
      <c r="G28" s="3009" t="s">
        <v>1032</v>
      </c>
      <c r="H28" s="3009"/>
      <c r="I28" s="3009"/>
      <c r="J28" s="3009"/>
      <c r="K28" s="3009"/>
      <c r="L28" s="3009"/>
      <c r="M28" s="3009"/>
      <c r="N28" s="3009"/>
      <c r="O28" s="3009"/>
      <c r="P28" s="3009"/>
      <c r="Q28" s="3009"/>
      <c r="R28" s="3009"/>
      <c r="S28" s="3009"/>
      <c r="T28" s="3009"/>
      <c r="U28" s="3009"/>
      <c r="V28" s="3009"/>
      <c r="W28" s="837" t="s">
        <v>1030</v>
      </c>
      <c r="X28" s="865" t="s">
        <v>1033</v>
      </c>
      <c r="Y28" s="3010">
        <f>Y26*100</f>
        <v>0</v>
      </c>
      <c r="Z28" s="3011"/>
      <c r="AA28" s="866" t="s">
        <v>1034</v>
      </c>
      <c r="AB28" s="837"/>
      <c r="AC28" s="868"/>
    </row>
    <row r="29" spans="2:29" ht="18" customHeight="1">
      <c r="B29" s="845"/>
      <c r="C29" s="837"/>
      <c r="D29" s="850"/>
      <c r="E29" s="848"/>
      <c r="F29" s="848"/>
      <c r="G29" s="850"/>
      <c r="H29" s="848"/>
      <c r="I29" s="848"/>
      <c r="J29" s="849"/>
      <c r="K29" s="849"/>
      <c r="L29" s="849"/>
      <c r="M29" s="849"/>
      <c r="N29" s="849"/>
      <c r="O29" s="849"/>
      <c r="P29" s="849"/>
      <c r="Q29" s="849"/>
      <c r="R29" s="849"/>
      <c r="S29" s="849"/>
      <c r="T29" s="849"/>
      <c r="U29" s="849"/>
      <c r="V29" s="854"/>
      <c r="W29" s="837" t="s">
        <v>1035</v>
      </c>
      <c r="X29" s="837"/>
      <c r="Y29" s="837"/>
      <c r="Z29" s="854"/>
      <c r="AA29" s="854"/>
      <c r="AB29" s="837"/>
      <c r="AC29" s="868"/>
    </row>
    <row r="30" spans="2:29" ht="18" customHeight="1">
      <c r="B30" s="845"/>
      <c r="C30" s="837"/>
      <c r="D30" s="850"/>
      <c r="E30" s="848"/>
      <c r="F30" s="848"/>
      <c r="G30" s="850"/>
      <c r="H30" s="848"/>
      <c r="I30" s="848"/>
      <c r="J30" s="849"/>
      <c r="K30" s="849"/>
      <c r="L30" s="849"/>
      <c r="M30" s="849"/>
      <c r="N30" s="849"/>
      <c r="O30" s="849"/>
      <c r="P30" s="849"/>
      <c r="Q30" s="849"/>
      <c r="R30" s="849"/>
      <c r="S30" s="837"/>
      <c r="T30" s="849"/>
      <c r="U30" s="849"/>
      <c r="V30" s="849"/>
      <c r="W30" s="849"/>
      <c r="X30" s="849"/>
      <c r="Y30" s="854"/>
      <c r="Z30" s="854"/>
      <c r="AA30" s="854"/>
      <c r="AB30" s="837"/>
      <c r="AC30" s="868"/>
    </row>
    <row r="31" spans="2:29" ht="18" customHeight="1">
      <c r="B31" s="845"/>
      <c r="C31" s="837"/>
      <c r="D31" s="847" t="s">
        <v>1036</v>
      </c>
      <c r="E31" s="848"/>
      <c r="F31" s="848"/>
      <c r="G31" s="848"/>
      <c r="H31" s="848"/>
      <c r="I31" s="848"/>
      <c r="J31" s="849"/>
      <c r="K31" s="849"/>
      <c r="L31" s="849"/>
      <c r="M31" s="849"/>
      <c r="N31" s="849"/>
      <c r="O31" s="849"/>
      <c r="P31" s="849"/>
      <c r="Q31" s="849"/>
      <c r="R31" s="849"/>
      <c r="S31" s="849"/>
      <c r="T31" s="849"/>
      <c r="U31" s="849"/>
      <c r="V31" s="849"/>
      <c r="W31" s="849"/>
      <c r="X31" s="849"/>
      <c r="Y31" s="854"/>
      <c r="Z31" s="854"/>
      <c r="AA31" s="854"/>
      <c r="AB31" s="837"/>
      <c r="AC31" s="853"/>
    </row>
    <row r="32" spans="2:29" ht="18" customHeight="1" thickBot="1">
      <c r="B32" s="845"/>
      <c r="C32" s="837"/>
      <c r="D32" s="847"/>
      <c r="E32" s="847" t="s">
        <v>1037</v>
      </c>
      <c r="F32" s="869"/>
      <c r="G32" s="869"/>
      <c r="H32" s="869"/>
      <c r="I32" s="869"/>
      <c r="J32" s="870"/>
      <c r="K32" s="870"/>
      <c r="L32" s="870"/>
      <c r="M32" s="870"/>
      <c r="N32" s="870"/>
      <c r="O32" s="871"/>
      <c r="P32" s="871"/>
      <c r="Q32" s="870"/>
      <c r="R32" s="870"/>
      <c r="S32" s="849"/>
      <c r="T32" s="849"/>
      <c r="U32" s="849"/>
      <c r="V32" s="849"/>
      <c r="W32" s="849"/>
      <c r="X32" s="849"/>
      <c r="Y32" s="854"/>
      <c r="Z32" s="854"/>
      <c r="AA32" s="854"/>
      <c r="AB32" s="837"/>
      <c r="AC32" s="853"/>
    </row>
    <row r="33" spans="2:29" ht="18" customHeight="1" thickBot="1">
      <c r="B33" s="845"/>
      <c r="C33" s="837"/>
      <c r="D33" s="847"/>
      <c r="E33" s="848"/>
      <c r="F33" s="848"/>
      <c r="G33" s="848"/>
      <c r="H33" s="848"/>
      <c r="I33" s="848"/>
      <c r="J33" s="849"/>
      <c r="K33" s="849"/>
      <c r="L33" s="871" t="s">
        <v>1022</v>
      </c>
      <c r="M33" s="849"/>
      <c r="N33" s="849"/>
      <c r="O33" s="3012" t="s">
        <v>1038</v>
      </c>
      <c r="P33" s="3013"/>
      <c r="Q33" s="3013"/>
      <c r="R33" s="3013"/>
      <c r="S33" s="3013"/>
      <c r="T33" s="3013"/>
      <c r="U33" s="3013"/>
      <c r="V33" s="3013"/>
      <c r="W33" s="3013"/>
      <c r="X33" s="3013"/>
      <c r="Y33" s="3013"/>
      <c r="Z33" s="3014"/>
      <c r="AA33" s="853"/>
      <c r="AB33" s="837"/>
      <c r="AC33" s="853"/>
    </row>
    <row r="34" spans="2:29" ht="18" customHeight="1">
      <c r="B34" s="845"/>
      <c r="C34" s="837"/>
      <c r="D34" s="847"/>
      <c r="E34" s="848"/>
      <c r="F34" s="848"/>
      <c r="G34" s="848"/>
      <c r="H34" s="848"/>
      <c r="I34" s="848"/>
      <c r="J34" s="849"/>
      <c r="K34" s="872"/>
      <c r="L34" s="873"/>
      <c r="M34" s="872"/>
      <c r="N34" s="872"/>
      <c r="O34" s="872"/>
      <c r="P34" s="872"/>
      <c r="Q34" s="872"/>
      <c r="R34" s="872"/>
      <c r="S34" s="872"/>
      <c r="T34" s="872"/>
      <c r="U34" s="874"/>
      <c r="V34" s="874"/>
      <c r="W34" s="874"/>
      <c r="X34" s="875"/>
      <c r="Y34" s="872"/>
      <c r="Z34" s="854"/>
      <c r="AA34" s="837"/>
      <c r="AB34" s="837"/>
      <c r="AC34" s="853"/>
    </row>
    <row r="35" spans="2:29" ht="18" customHeight="1" thickBot="1">
      <c r="B35" s="845"/>
      <c r="C35" s="854"/>
      <c r="D35" s="837"/>
      <c r="E35" s="847" t="s">
        <v>1039</v>
      </c>
      <c r="F35" s="876"/>
      <c r="G35" s="876"/>
      <c r="H35" s="876"/>
      <c r="I35" s="876"/>
      <c r="J35" s="854"/>
      <c r="K35" s="854"/>
      <c r="L35" s="854"/>
      <c r="M35" s="854"/>
      <c r="N35" s="854"/>
      <c r="O35" s="854"/>
      <c r="P35" s="854"/>
      <c r="Q35" s="854"/>
      <c r="R35" s="854"/>
      <c r="S35" s="854"/>
      <c r="T35" s="854"/>
      <c r="U35" s="854"/>
      <c r="V35" s="854"/>
      <c r="W35" s="854"/>
      <c r="X35" s="854"/>
      <c r="Y35" s="854"/>
      <c r="Z35" s="854"/>
      <c r="AA35" s="854"/>
      <c r="AB35" s="837"/>
      <c r="AC35" s="853"/>
    </row>
    <row r="36" spans="2:29" ht="18" customHeight="1">
      <c r="B36" s="845"/>
      <c r="C36" s="3015" t="s">
        <v>1040</v>
      </c>
      <c r="D36" s="3016"/>
      <c r="E36" s="3019" t="s">
        <v>1041</v>
      </c>
      <c r="F36" s="3020"/>
      <c r="G36" s="3020"/>
      <c r="H36" s="3020"/>
      <c r="I36" s="3020"/>
      <c r="J36" s="3020"/>
      <c r="K36" s="3020"/>
      <c r="L36" s="3020"/>
      <c r="M36" s="3020"/>
      <c r="N36" s="3020"/>
      <c r="O36" s="3021"/>
      <c r="P36" s="3025" t="s">
        <v>1042</v>
      </c>
      <c r="Q36" s="3026"/>
      <c r="R36" s="3026"/>
      <c r="S36" s="3026"/>
      <c r="T36" s="3026"/>
      <c r="U36" s="3026"/>
      <c r="V36" s="3026"/>
      <c r="W36" s="3026"/>
      <c r="X36" s="3027"/>
      <c r="Y36" s="3031" t="s">
        <v>1043</v>
      </c>
      <c r="Z36" s="3032"/>
      <c r="AA36" s="3033"/>
      <c r="AB36" s="837"/>
      <c r="AC36" s="853"/>
    </row>
    <row r="37" spans="2:29" ht="18" customHeight="1" thickBot="1">
      <c r="B37" s="845"/>
      <c r="C37" s="3017"/>
      <c r="D37" s="3018"/>
      <c r="E37" s="3022"/>
      <c r="F37" s="3023"/>
      <c r="G37" s="3023"/>
      <c r="H37" s="3023"/>
      <c r="I37" s="3023"/>
      <c r="J37" s="3023"/>
      <c r="K37" s="3023"/>
      <c r="L37" s="3023"/>
      <c r="M37" s="3023"/>
      <c r="N37" s="3023"/>
      <c r="O37" s="3024"/>
      <c r="P37" s="3028"/>
      <c r="Q37" s="3029"/>
      <c r="R37" s="3029"/>
      <c r="S37" s="3029"/>
      <c r="T37" s="3029"/>
      <c r="U37" s="3029"/>
      <c r="V37" s="3029"/>
      <c r="W37" s="3029"/>
      <c r="X37" s="3030"/>
      <c r="Y37" s="3034"/>
      <c r="Z37" s="3035"/>
      <c r="AA37" s="3036"/>
      <c r="AB37" s="837"/>
      <c r="AC37" s="853"/>
    </row>
    <row r="38" spans="2:29" ht="18" customHeight="1" thickBot="1">
      <c r="B38" s="845"/>
      <c r="C38" s="2956"/>
      <c r="D38" s="2958"/>
      <c r="E38" s="2996"/>
      <c r="F38" s="2996"/>
      <c r="G38" s="2996"/>
      <c r="H38" s="2996"/>
      <c r="I38" s="2996"/>
      <c r="J38" s="2996"/>
      <c r="K38" s="2996"/>
      <c r="L38" s="2996"/>
      <c r="M38" s="2996"/>
      <c r="N38" s="2996"/>
      <c r="O38" s="2997"/>
      <c r="P38" s="2998" t="s">
        <v>1044</v>
      </c>
      <c r="Q38" s="2999"/>
      <c r="R38" s="2999"/>
      <c r="S38" s="2999"/>
      <c r="T38" s="2999"/>
      <c r="U38" s="2999"/>
      <c r="V38" s="2999"/>
      <c r="W38" s="2999"/>
      <c r="X38" s="3000"/>
      <c r="Y38" s="3001"/>
      <c r="Z38" s="3002"/>
      <c r="AA38" s="3003" t="s">
        <v>1034</v>
      </c>
      <c r="AB38" s="837"/>
      <c r="AC38" s="853"/>
    </row>
    <row r="39" spans="2:29" ht="18" customHeight="1" thickBot="1">
      <c r="B39" s="845"/>
      <c r="C39" s="2956"/>
      <c r="D39" s="2958"/>
      <c r="E39" s="3004"/>
      <c r="F39" s="3004"/>
      <c r="G39" s="3004"/>
      <c r="H39" s="3004"/>
      <c r="I39" s="3004"/>
      <c r="J39" s="3004"/>
      <c r="K39" s="3004"/>
      <c r="L39" s="3004"/>
      <c r="M39" s="3004"/>
      <c r="N39" s="3004"/>
      <c r="O39" s="3005"/>
      <c r="P39" s="3006" t="s">
        <v>368</v>
      </c>
      <c r="Q39" s="3007"/>
      <c r="R39" s="3007"/>
      <c r="S39" s="3007"/>
      <c r="T39" s="3007"/>
      <c r="U39" s="3007"/>
      <c r="V39" s="3007"/>
      <c r="W39" s="3007"/>
      <c r="X39" s="3008"/>
      <c r="Y39" s="2987"/>
      <c r="Z39" s="2988"/>
      <c r="AA39" s="3003"/>
      <c r="AB39" s="837"/>
      <c r="AC39" s="853"/>
    </row>
    <row r="40" spans="2:29" ht="18" customHeight="1" thickBot="1">
      <c r="B40" s="845"/>
      <c r="C40" s="2956"/>
      <c r="D40" s="2958"/>
      <c r="E40" s="3004"/>
      <c r="F40" s="3004"/>
      <c r="G40" s="3004"/>
      <c r="H40" s="3004"/>
      <c r="I40" s="3004"/>
      <c r="J40" s="3004"/>
      <c r="K40" s="3004"/>
      <c r="L40" s="3004"/>
      <c r="M40" s="3004"/>
      <c r="N40" s="3004"/>
      <c r="O40" s="3005"/>
      <c r="P40" s="3006" t="s">
        <v>1045</v>
      </c>
      <c r="Q40" s="3007"/>
      <c r="R40" s="3007"/>
      <c r="S40" s="3007"/>
      <c r="T40" s="3007"/>
      <c r="U40" s="3007"/>
      <c r="V40" s="3007"/>
      <c r="W40" s="3007"/>
      <c r="X40" s="3008"/>
      <c r="Y40" s="2987"/>
      <c r="Z40" s="2988"/>
      <c r="AA40" s="3003"/>
      <c r="AB40" s="837"/>
      <c r="AC40" s="853"/>
    </row>
    <row r="41" spans="2:29" ht="18" customHeight="1" thickBot="1">
      <c r="B41" s="845"/>
      <c r="C41" s="2956"/>
      <c r="D41" s="2958"/>
      <c r="E41" s="3004"/>
      <c r="F41" s="3004"/>
      <c r="G41" s="3004"/>
      <c r="H41" s="3004"/>
      <c r="I41" s="3004"/>
      <c r="J41" s="3004"/>
      <c r="K41" s="3004"/>
      <c r="L41" s="3004"/>
      <c r="M41" s="3004"/>
      <c r="N41" s="3004"/>
      <c r="O41" s="3005"/>
      <c r="P41" s="3006" t="s">
        <v>1046</v>
      </c>
      <c r="Q41" s="3007"/>
      <c r="R41" s="3007"/>
      <c r="S41" s="3007"/>
      <c r="T41" s="3007"/>
      <c r="U41" s="3007"/>
      <c r="V41" s="3007"/>
      <c r="W41" s="3007"/>
      <c r="X41" s="3008"/>
      <c r="Y41" s="2987"/>
      <c r="Z41" s="2988"/>
      <c r="AA41" s="3003"/>
      <c r="AB41" s="837"/>
      <c r="AC41" s="853"/>
    </row>
    <row r="42" spans="2:29" ht="18" customHeight="1" thickBot="1">
      <c r="B42" s="845"/>
      <c r="C42" s="2956"/>
      <c r="D42" s="2958"/>
      <c r="E42" s="2989"/>
      <c r="F42" s="2989"/>
      <c r="G42" s="2989"/>
      <c r="H42" s="2989"/>
      <c r="I42" s="2989"/>
      <c r="J42" s="2989"/>
      <c r="K42" s="2989"/>
      <c r="L42" s="2989"/>
      <c r="M42" s="2989"/>
      <c r="N42" s="2989"/>
      <c r="O42" s="2990"/>
      <c r="P42" s="2991"/>
      <c r="Q42" s="2992"/>
      <c r="R42" s="2992"/>
      <c r="S42" s="2992"/>
      <c r="T42" s="2992"/>
      <c r="U42" s="2992"/>
      <c r="V42" s="2992"/>
      <c r="W42" s="2992"/>
      <c r="X42" s="2993"/>
      <c r="Y42" s="2994"/>
      <c r="Z42" s="2995"/>
      <c r="AA42" s="3003"/>
      <c r="AB42" s="837"/>
      <c r="AC42" s="853"/>
    </row>
    <row r="43" spans="2:29" ht="18" customHeight="1" thickBot="1">
      <c r="B43" s="845"/>
      <c r="C43" s="2956" t="s">
        <v>1047</v>
      </c>
      <c r="D43" s="2957"/>
      <c r="E43" s="2957"/>
      <c r="F43" s="2957"/>
      <c r="G43" s="2957"/>
      <c r="H43" s="2957"/>
      <c r="I43" s="2957"/>
      <c r="J43" s="2957"/>
      <c r="K43" s="2957"/>
      <c r="L43" s="2957"/>
      <c r="M43" s="2957"/>
      <c r="N43" s="2957"/>
      <c r="O43" s="2957"/>
      <c r="P43" s="2957"/>
      <c r="Q43" s="2957"/>
      <c r="R43" s="2957"/>
      <c r="S43" s="2957"/>
      <c r="T43" s="2957"/>
      <c r="U43" s="2957"/>
      <c r="V43" s="2957"/>
      <c r="W43" s="2958"/>
      <c r="X43" s="877" t="s">
        <v>1048</v>
      </c>
      <c r="Y43" s="2959">
        <f>SUM(Y38:Z42)</f>
        <v>0</v>
      </c>
      <c r="Z43" s="2960"/>
      <c r="AA43" s="878"/>
      <c r="AB43" s="837"/>
      <c r="AC43" s="853"/>
    </row>
    <row r="44" spans="2:29" ht="18" customHeight="1" thickBot="1">
      <c r="B44" s="845"/>
      <c r="C44" s="2971" t="s">
        <v>1049</v>
      </c>
      <c r="D44" s="2972"/>
      <c r="E44" s="2972"/>
      <c r="F44" s="2972"/>
      <c r="G44" s="2972"/>
      <c r="H44" s="2972"/>
      <c r="I44" s="2972"/>
      <c r="J44" s="2972"/>
      <c r="K44" s="2972"/>
      <c r="L44" s="2972"/>
      <c r="M44" s="2972"/>
      <c r="N44" s="2972"/>
      <c r="O44" s="2972"/>
      <c r="P44" s="2972"/>
      <c r="Q44" s="2972"/>
      <c r="R44" s="2972"/>
      <c r="S44" s="2973"/>
      <c r="T44" s="2974" t="s">
        <v>1050</v>
      </c>
      <c r="U44" s="2975"/>
      <c r="V44" s="2975"/>
      <c r="W44" s="2975"/>
      <c r="X44" s="2978" t="s">
        <v>1051</v>
      </c>
      <c r="Y44" s="2980" t="s">
        <v>1052</v>
      </c>
      <c r="Z44" s="2981"/>
      <c r="AA44" s="837"/>
      <c r="AB44" s="837"/>
      <c r="AC44" s="853"/>
    </row>
    <row r="45" spans="2:29" ht="18" customHeight="1" thickBot="1">
      <c r="B45" s="845"/>
      <c r="C45" s="2982" t="s">
        <v>1053</v>
      </c>
      <c r="D45" s="2983"/>
      <c r="E45" s="2983"/>
      <c r="F45" s="2983"/>
      <c r="G45" s="2983"/>
      <c r="H45" s="2983"/>
      <c r="I45" s="2983"/>
      <c r="J45" s="2983"/>
      <c r="K45" s="2983"/>
      <c r="L45" s="2983"/>
      <c r="M45" s="2983"/>
      <c r="N45" s="2983"/>
      <c r="O45" s="2983"/>
      <c r="P45" s="2983"/>
      <c r="Q45" s="2983"/>
      <c r="R45" s="2983"/>
      <c r="S45" s="2984"/>
      <c r="T45" s="2976"/>
      <c r="U45" s="2977"/>
      <c r="V45" s="2977"/>
      <c r="W45" s="2977"/>
      <c r="X45" s="2979"/>
      <c r="Y45" s="2985" t="str">
        <f>IF(Y43&lt;=Y28,"OK","上限超え")</f>
        <v>OK</v>
      </c>
      <c r="Z45" s="2986"/>
      <c r="AA45" s="837"/>
      <c r="AB45" s="837"/>
      <c r="AC45" s="853"/>
    </row>
    <row r="46" spans="2:29" ht="18" customHeight="1">
      <c r="B46" s="845"/>
      <c r="C46" s="837"/>
      <c r="D46" s="837" t="s">
        <v>1054</v>
      </c>
      <c r="E46" s="837"/>
      <c r="F46" s="837"/>
      <c r="G46" s="837"/>
      <c r="H46" s="837"/>
      <c r="I46" s="837"/>
      <c r="J46" s="837"/>
      <c r="K46" s="837"/>
      <c r="L46" s="837"/>
      <c r="M46" s="837"/>
      <c r="N46" s="837"/>
      <c r="O46" s="837"/>
      <c r="P46" s="837"/>
      <c r="Q46" s="837"/>
      <c r="R46" s="876"/>
      <c r="S46" s="876"/>
      <c r="T46" s="837"/>
      <c r="U46" s="876"/>
      <c r="V46" s="876"/>
      <c r="W46" s="876"/>
      <c r="X46" s="876"/>
      <c r="Y46" s="837"/>
      <c r="Z46" s="876"/>
      <c r="AA46" s="854"/>
      <c r="AB46" s="837"/>
      <c r="AC46" s="853"/>
    </row>
    <row r="47" spans="2:29" ht="18" customHeight="1">
      <c r="B47" s="845"/>
      <c r="C47" s="837"/>
      <c r="D47" s="837" t="s">
        <v>1055</v>
      </c>
      <c r="E47" s="879"/>
      <c r="F47" s="879"/>
      <c r="G47" s="837"/>
      <c r="H47" s="879"/>
      <c r="I47" s="879"/>
      <c r="J47" s="837"/>
      <c r="K47" s="879"/>
      <c r="L47" s="879"/>
      <c r="M47" s="837"/>
      <c r="N47" s="837"/>
      <c r="O47" s="879"/>
      <c r="P47" s="879"/>
      <c r="Q47" s="837"/>
      <c r="R47" s="879"/>
      <c r="S47" s="879"/>
      <c r="T47" s="837"/>
      <c r="U47" s="879"/>
      <c r="V47" s="879"/>
      <c r="W47" s="879"/>
      <c r="X47" s="879"/>
      <c r="Y47" s="837"/>
      <c r="Z47" s="879"/>
      <c r="AA47" s="837"/>
      <c r="AB47" s="837"/>
      <c r="AC47" s="853"/>
    </row>
    <row r="48" spans="2:29" ht="18" customHeight="1" thickBot="1">
      <c r="B48" s="845"/>
      <c r="C48" s="837"/>
      <c r="D48" s="837"/>
      <c r="E48" s="837"/>
      <c r="F48" s="837"/>
      <c r="G48" s="837"/>
      <c r="H48" s="837"/>
      <c r="I48" s="837"/>
      <c r="J48" s="837"/>
      <c r="K48" s="837"/>
      <c r="L48" s="837"/>
      <c r="M48" s="837"/>
      <c r="N48" s="837"/>
      <c r="O48" s="837"/>
      <c r="P48" s="837"/>
      <c r="Q48" s="837"/>
      <c r="R48" s="837"/>
      <c r="S48" s="837"/>
      <c r="T48" s="837"/>
      <c r="U48" s="837"/>
      <c r="V48" s="837"/>
      <c r="W48" s="837"/>
      <c r="X48" s="837"/>
      <c r="Y48" s="854"/>
      <c r="Z48" s="854"/>
      <c r="AA48" s="854"/>
      <c r="AB48" s="837"/>
      <c r="AC48" s="853"/>
    </row>
    <row r="49" spans="2:29" ht="18" customHeight="1">
      <c r="B49" s="845"/>
      <c r="C49" s="2961" t="s">
        <v>1056</v>
      </c>
      <c r="D49" s="2962"/>
      <c r="E49" s="2962"/>
      <c r="F49" s="2962"/>
      <c r="G49" s="2962"/>
      <c r="H49" s="2962"/>
      <c r="I49" s="2962"/>
      <c r="J49" s="2962"/>
      <c r="K49" s="2962"/>
      <c r="L49" s="2962"/>
      <c r="M49" s="2962"/>
      <c r="N49" s="2962"/>
      <c r="O49" s="2962"/>
      <c r="P49" s="2962"/>
      <c r="Q49" s="2962"/>
      <c r="R49" s="2962"/>
      <c r="S49" s="2962"/>
      <c r="T49" s="2962"/>
      <c r="U49" s="2962"/>
      <c r="V49" s="2962"/>
      <c r="W49" s="2962"/>
      <c r="X49" s="880"/>
      <c r="Y49" s="2965" t="s">
        <v>1023</v>
      </c>
      <c r="Z49" s="2966"/>
      <c r="AA49" s="2967"/>
      <c r="AB49" s="837"/>
      <c r="AC49" s="853"/>
    </row>
    <row r="50" spans="2:29" ht="18" customHeight="1" thickBot="1">
      <c r="B50" s="845"/>
      <c r="C50" s="2963"/>
      <c r="D50" s="2964"/>
      <c r="E50" s="2964"/>
      <c r="F50" s="2964"/>
      <c r="G50" s="2964"/>
      <c r="H50" s="2964"/>
      <c r="I50" s="2964"/>
      <c r="J50" s="2964"/>
      <c r="K50" s="2964"/>
      <c r="L50" s="2964"/>
      <c r="M50" s="2964"/>
      <c r="N50" s="2964"/>
      <c r="O50" s="2964"/>
      <c r="P50" s="2964"/>
      <c r="Q50" s="2964"/>
      <c r="R50" s="2964"/>
      <c r="S50" s="2964"/>
      <c r="T50" s="2964"/>
      <c r="U50" s="2964"/>
      <c r="V50" s="2964"/>
      <c r="W50" s="2964"/>
      <c r="X50" s="881"/>
      <c r="Y50" s="2968"/>
      <c r="Z50" s="2969"/>
      <c r="AA50" s="2970"/>
      <c r="AB50" s="837"/>
      <c r="AC50" s="853"/>
    </row>
    <row r="51" spans="2:29" ht="18" customHeight="1">
      <c r="B51" s="882"/>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83"/>
    </row>
    <row r="52" spans="2:29">
      <c r="B52" s="884"/>
      <c r="C52" s="884"/>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row>
    <row r="53" spans="2:29">
      <c r="B53" s="885"/>
      <c r="C53" s="885"/>
      <c r="D53" s="885"/>
      <c r="E53" s="885"/>
      <c r="F53" s="885"/>
      <c r="G53" s="885"/>
      <c r="H53" s="885"/>
      <c r="I53" s="885"/>
      <c r="J53" s="885"/>
      <c r="K53" s="885"/>
      <c r="L53" s="885"/>
      <c r="M53" s="885"/>
      <c r="N53" s="885"/>
      <c r="O53" s="885"/>
      <c r="P53" s="885"/>
      <c r="Q53" s="885"/>
      <c r="R53" s="885"/>
      <c r="S53" s="885"/>
      <c r="T53" s="885"/>
      <c r="U53" s="885"/>
      <c r="V53" s="885"/>
      <c r="W53" s="885"/>
      <c r="X53" s="885"/>
      <c r="Y53" s="885"/>
      <c r="Z53" s="885"/>
      <c r="AA53" s="885"/>
      <c r="AB53" s="885"/>
      <c r="AC53" s="885"/>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
  <pageMargins left="0.7" right="0.7" top="0.75" bottom="0.75" header="0.3" footer="0.3"/>
  <pageSetup paperSize="9" scale="7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43"/>
  <sheetViews>
    <sheetView view="pageBreakPreview" zoomScale="60" zoomScaleNormal="100" workbookViewId="0">
      <selection activeCell="B1" sqref="B1"/>
    </sheetView>
  </sheetViews>
  <sheetFormatPr defaultColWidth="8.875" defaultRowHeight="13.5"/>
  <cols>
    <col min="1" max="1" width="2.5" style="886" customWidth="1"/>
    <col min="2" max="2" width="18.25" style="886" customWidth="1"/>
    <col min="3" max="3" width="17.25" style="886" customWidth="1"/>
    <col min="4" max="4" width="18" style="886" customWidth="1"/>
    <col min="5" max="5" width="29.5" style="886" customWidth="1"/>
    <col min="6" max="6" width="5.125" style="886" customWidth="1"/>
    <col min="7" max="7" width="8.75" style="886" customWidth="1"/>
    <col min="8" max="8" width="16.375" style="886" customWidth="1"/>
    <col min="9" max="10" width="16.125" style="886" customWidth="1"/>
    <col min="11" max="11" width="2.125" style="886" customWidth="1"/>
    <col min="12" max="16384" width="8.875" style="886"/>
  </cols>
  <sheetData>
    <row r="1" spans="1:256" ht="14.25">
      <c r="B1" s="886" t="s">
        <v>1088</v>
      </c>
      <c r="I1" s="3051"/>
      <c r="J1" s="3051"/>
    </row>
    <row r="2" spans="1:256" ht="20.100000000000001" customHeight="1">
      <c r="I2" s="3051" t="s">
        <v>1058</v>
      </c>
      <c r="J2" s="3051"/>
    </row>
    <row r="3" spans="1:256" ht="20.100000000000001" customHeight="1">
      <c r="A3" s="887"/>
      <c r="B3" s="888"/>
      <c r="C3" s="888"/>
      <c r="D3" s="888"/>
      <c r="E3" s="888"/>
      <c r="F3" s="888"/>
      <c r="G3" s="888"/>
      <c r="H3" s="888"/>
      <c r="I3" s="888"/>
      <c r="J3" s="888"/>
      <c r="K3" s="888"/>
      <c r="L3" s="888"/>
      <c r="M3" s="888"/>
      <c r="N3" s="888"/>
      <c r="O3" s="888"/>
      <c r="P3" s="888"/>
      <c r="Q3" s="888"/>
      <c r="R3" s="3052"/>
      <c r="S3" s="3052"/>
      <c r="T3" s="3052"/>
      <c r="U3" s="3052"/>
      <c r="V3" s="3052"/>
      <c r="W3" s="3052"/>
      <c r="X3" s="3052"/>
      <c r="Y3" s="3052"/>
      <c r="Z3" s="889"/>
      <c r="AA3" s="889"/>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88"/>
      <c r="BN3" s="888"/>
      <c r="BO3" s="888"/>
      <c r="BP3" s="888"/>
      <c r="BQ3" s="888"/>
      <c r="BR3" s="888"/>
      <c r="BS3" s="888"/>
      <c r="BT3" s="888"/>
      <c r="BU3" s="888"/>
      <c r="BV3" s="888"/>
      <c r="BW3" s="888"/>
      <c r="BX3" s="888"/>
      <c r="BY3" s="888"/>
      <c r="BZ3" s="888"/>
      <c r="CA3" s="888"/>
      <c r="CB3" s="888"/>
      <c r="CC3" s="888"/>
      <c r="CD3" s="888"/>
      <c r="CE3" s="888"/>
      <c r="CF3" s="888"/>
      <c r="CG3" s="888"/>
      <c r="CH3" s="888"/>
      <c r="CI3" s="888"/>
      <c r="CJ3" s="888"/>
      <c r="CK3" s="888"/>
      <c r="CL3" s="888"/>
      <c r="CM3" s="888"/>
      <c r="CN3" s="888"/>
      <c r="CO3" s="888"/>
      <c r="CP3" s="888"/>
      <c r="CQ3" s="888"/>
      <c r="CR3" s="888"/>
      <c r="CS3" s="888"/>
      <c r="CT3" s="888"/>
      <c r="CU3" s="888"/>
      <c r="CV3" s="888"/>
      <c r="CW3" s="888"/>
      <c r="CX3" s="888"/>
      <c r="CY3" s="888"/>
      <c r="CZ3" s="888"/>
      <c r="DA3" s="888"/>
      <c r="DB3" s="888"/>
      <c r="DC3" s="888"/>
      <c r="DD3" s="888"/>
      <c r="DE3" s="888"/>
      <c r="DF3" s="888"/>
      <c r="DG3" s="888"/>
      <c r="DH3" s="888"/>
      <c r="DI3" s="888"/>
      <c r="DJ3" s="888"/>
      <c r="DK3" s="888"/>
      <c r="DL3" s="888"/>
      <c r="DM3" s="888"/>
      <c r="DN3" s="888"/>
      <c r="DO3" s="888"/>
      <c r="DP3" s="888"/>
      <c r="DQ3" s="888"/>
      <c r="DR3" s="888"/>
      <c r="DS3" s="888"/>
      <c r="DT3" s="888"/>
      <c r="DU3" s="888"/>
      <c r="DV3" s="888"/>
      <c r="DW3" s="888"/>
      <c r="DX3" s="888"/>
      <c r="DY3" s="888"/>
      <c r="DZ3" s="888"/>
      <c r="EA3" s="888"/>
      <c r="EB3" s="888"/>
      <c r="EC3" s="888"/>
      <c r="ED3" s="888"/>
      <c r="EE3" s="888"/>
      <c r="EF3" s="888"/>
      <c r="EG3" s="888"/>
      <c r="EH3" s="888"/>
      <c r="EI3" s="888"/>
      <c r="EJ3" s="888"/>
      <c r="EK3" s="888"/>
      <c r="EL3" s="888"/>
      <c r="EM3" s="888"/>
      <c r="EN3" s="888"/>
      <c r="EO3" s="888"/>
      <c r="EP3" s="888"/>
      <c r="EQ3" s="888"/>
      <c r="ER3" s="888"/>
      <c r="ES3" s="888"/>
      <c r="ET3" s="888"/>
      <c r="EU3" s="888"/>
      <c r="EV3" s="888"/>
      <c r="EW3" s="888"/>
      <c r="EX3" s="888"/>
      <c r="EY3" s="888"/>
      <c r="EZ3" s="888"/>
      <c r="FA3" s="888"/>
      <c r="FB3" s="888"/>
      <c r="FC3" s="888"/>
      <c r="FD3" s="888"/>
      <c r="FE3" s="888"/>
      <c r="FF3" s="888"/>
      <c r="FG3" s="888"/>
      <c r="FH3" s="888"/>
      <c r="FI3" s="888"/>
      <c r="FJ3" s="888"/>
      <c r="FK3" s="888"/>
      <c r="FL3" s="888"/>
      <c r="FM3" s="888"/>
      <c r="FN3" s="888"/>
      <c r="FO3" s="888"/>
      <c r="FP3" s="888"/>
      <c r="FQ3" s="888"/>
      <c r="FR3" s="888"/>
      <c r="FS3" s="888"/>
      <c r="FT3" s="888"/>
      <c r="FU3" s="888"/>
      <c r="FV3" s="888"/>
      <c r="FW3" s="888"/>
      <c r="FX3" s="888"/>
      <c r="FY3" s="888"/>
      <c r="FZ3" s="888"/>
      <c r="GA3" s="888"/>
      <c r="GB3" s="888"/>
      <c r="GC3" s="888"/>
      <c r="GD3" s="888"/>
      <c r="GE3" s="888"/>
      <c r="GF3" s="888"/>
      <c r="GG3" s="888"/>
      <c r="GH3" s="888"/>
      <c r="GI3" s="888"/>
      <c r="GJ3" s="888"/>
      <c r="GK3" s="888"/>
      <c r="GL3" s="888"/>
      <c r="GM3" s="888"/>
      <c r="GN3" s="888"/>
      <c r="GO3" s="888"/>
      <c r="GP3" s="888"/>
      <c r="GQ3" s="888"/>
      <c r="GR3" s="888"/>
      <c r="GS3" s="888"/>
      <c r="GT3" s="888"/>
      <c r="GU3" s="888"/>
      <c r="GV3" s="888"/>
      <c r="GW3" s="888"/>
      <c r="GX3" s="888"/>
      <c r="GY3" s="888"/>
      <c r="GZ3" s="888"/>
      <c r="HA3" s="888"/>
      <c r="HB3" s="888"/>
      <c r="HC3" s="888"/>
      <c r="HD3" s="888"/>
      <c r="HE3" s="888"/>
      <c r="HF3" s="888"/>
      <c r="HG3" s="888"/>
      <c r="HH3" s="888"/>
      <c r="HI3" s="888"/>
      <c r="HJ3" s="888"/>
      <c r="HK3" s="888"/>
      <c r="HL3" s="888"/>
      <c r="HM3" s="888"/>
      <c r="HN3" s="888"/>
      <c r="HO3" s="888"/>
      <c r="HP3" s="888"/>
      <c r="HQ3" s="888"/>
      <c r="HR3" s="888"/>
      <c r="HS3" s="888"/>
      <c r="HT3" s="888"/>
      <c r="HU3" s="888"/>
      <c r="HV3" s="888"/>
      <c r="HW3" s="888"/>
      <c r="HX3" s="888"/>
      <c r="HY3" s="888"/>
      <c r="HZ3" s="888"/>
      <c r="IA3" s="888"/>
      <c r="IB3" s="888"/>
      <c r="IC3" s="888"/>
      <c r="ID3" s="888"/>
      <c r="IE3" s="888"/>
      <c r="IF3" s="888"/>
      <c r="IG3" s="888"/>
      <c r="IH3" s="888"/>
      <c r="II3" s="888"/>
      <c r="IJ3" s="888"/>
      <c r="IK3" s="888"/>
      <c r="IL3" s="888"/>
      <c r="IM3" s="888"/>
      <c r="IN3" s="888"/>
      <c r="IO3" s="888"/>
      <c r="IP3" s="888"/>
      <c r="IQ3" s="888"/>
      <c r="IR3" s="888"/>
      <c r="IS3" s="888"/>
      <c r="IT3" s="888"/>
      <c r="IU3" s="888"/>
      <c r="IV3" s="888"/>
    </row>
    <row r="4" spans="1:256" ht="30" customHeight="1">
      <c r="B4" s="3053" t="s">
        <v>1059</v>
      </c>
      <c r="C4" s="3053"/>
      <c r="D4" s="3053"/>
      <c r="E4" s="3053"/>
      <c r="F4" s="3053"/>
      <c r="G4" s="3053"/>
      <c r="H4" s="3053"/>
      <c r="I4" s="3053"/>
      <c r="J4" s="3053"/>
    </row>
    <row r="5" spans="1:256" ht="20.100000000000001" customHeight="1" thickBot="1"/>
    <row r="6" spans="1:256" ht="36" customHeight="1">
      <c r="A6" s="890"/>
      <c r="B6" s="891" t="s">
        <v>62</v>
      </c>
      <c r="C6" s="3054"/>
      <c r="D6" s="3055"/>
      <c r="E6" s="3055"/>
      <c r="F6" s="3055"/>
      <c r="G6" s="3055"/>
      <c r="H6" s="3055"/>
      <c r="I6" s="3055"/>
      <c r="J6" s="3056"/>
    </row>
    <row r="7" spans="1:256" ht="36" customHeight="1" thickBot="1">
      <c r="A7" s="890"/>
      <c r="B7" s="892" t="s">
        <v>59</v>
      </c>
      <c r="C7" s="3057" t="s">
        <v>623</v>
      </c>
      <c r="D7" s="3058"/>
      <c r="E7" s="3058"/>
      <c r="F7" s="3058"/>
      <c r="G7" s="3058"/>
      <c r="H7" s="3058"/>
      <c r="I7" s="3058"/>
      <c r="J7" s="3059"/>
    </row>
    <row r="8" spans="1:256" ht="14.25">
      <c r="A8" s="890"/>
      <c r="B8" s="890"/>
      <c r="C8" s="890"/>
      <c r="D8" s="890"/>
      <c r="E8" s="890"/>
      <c r="F8" s="890"/>
      <c r="G8" s="890"/>
      <c r="H8" s="890"/>
      <c r="I8" s="890"/>
      <c r="J8" s="890"/>
    </row>
    <row r="9" spans="1:256" ht="19.899999999999999" customHeight="1" thickBot="1">
      <c r="A9" s="890"/>
      <c r="B9" s="890" t="s">
        <v>1060</v>
      </c>
      <c r="C9" s="890"/>
      <c r="D9" s="890"/>
      <c r="E9" s="890"/>
      <c r="F9" s="890"/>
      <c r="G9" s="890"/>
      <c r="H9" s="890"/>
      <c r="I9" s="890"/>
      <c r="J9" s="890"/>
    </row>
    <row r="10" spans="1:256" ht="79.900000000000006" customHeight="1">
      <c r="A10" s="890"/>
      <c r="B10" s="3060" t="s">
        <v>1061</v>
      </c>
      <c r="C10" s="3061"/>
      <c r="D10" s="3061"/>
      <c r="E10" s="3061"/>
      <c r="F10" s="3061"/>
      <c r="G10" s="3061"/>
      <c r="H10" s="3061"/>
      <c r="I10" s="3061"/>
      <c r="J10" s="3062"/>
    </row>
    <row r="11" spans="1:256" ht="14.25">
      <c r="A11" s="890"/>
      <c r="B11" s="3063" t="s">
        <v>1062</v>
      </c>
      <c r="C11" s="3066" t="s">
        <v>1063</v>
      </c>
      <c r="D11" s="3067"/>
      <c r="E11" s="3068"/>
      <c r="F11" s="3075" t="s">
        <v>1064</v>
      </c>
      <c r="G11" s="3077" t="s">
        <v>1065</v>
      </c>
      <c r="H11" s="3078"/>
      <c r="I11" s="3078"/>
      <c r="J11" s="3079"/>
    </row>
    <row r="12" spans="1:256" ht="36" customHeight="1">
      <c r="A12" s="890"/>
      <c r="B12" s="3064"/>
      <c r="C12" s="3069"/>
      <c r="D12" s="3070"/>
      <c r="E12" s="3071"/>
      <c r="F12" s="3076"/>
      <c r="G12" s="3069"/>
      <c r="H12" s="3070"/>
      <c r="I12" s="3070"/>
      <c r="J12" s="3080"/>
    </row>
    <row r="13" spans="1:256" ht="36" customHeight="1">
      <c r="A13" s="890"/>
      <c r="B13" s="3064"/>
      <c r="C13" s="3069"/>
      <c r="D13" s="3070"/>
      <c r="E13" s="3071"/>
      <c r="F13" s="3076"/>
      <c r="G13" s="3081" t="s">
        <v>1066</v>
      </c>
      <c r="H13" s="3081"/>
      <c r="I13" s="3081" t="s">
        <v>1067</v>
      </c>
      <c r="J13" s="3082"/>
    </row>
    <row r="14" spans="1:256" ht="36" customHeight="1">
      <c r="A14" s="890"/>
      <c r="B14" s="3064"/>
      <c r="C14" s="3069"/>
      <c r="D14" s="3070"/>
      <c r="E14" s="3071"/>
      <c r="F14" s="3076"/>
      <c r="G14" s="3083" t="s">
        <v>1068</v>
      </c>
      <c r="H14" s="3083"/>
      <c r="I14" s="3081" t="s">
        <v>1069</v>
      </c>
      <c r="J14" s="3082"/>
    </row>
    <row r="15" spans="1:256" ht="14.25">
      <c r="A15" s="890"/>
      <c r="B15" s="3064"/>
      <c r="C15" s="3069"/>
      <c r="D15" s="3070"/>
      <c r="E15" s="3071"/>
      <c r="F15" s="3075" t="s">
        <v>1070</v>
      </c>
      <c r="G15" s="3077" t="s">
        <v>1065</v>
      </c>
      <c r="H15" s="3078"/>
      <c r="I15" s="3078"/>
      <c r="J15" s="3079"/>
    </row>
    <row r="16" spans="1:256" ht="36" customHeight="1">
      <c r="A16" s="890"/>
      <c r="B16" s="3064"/>
      <c r="C16" s="3069"/>
      <c r="D16" s="3070"/>
      <c r="E16" s="3071"/>
      <c r="F16" s="3076"/>
      <c r="G16" s="3069"/>
      <c r="H16" s="3070"/>
      <c r="I16" s="3070"/>
      <c r="J16" s="3080"/>
    </row>
    <row r="17" spans="1:11" ht="36" customHeight="1">
      <c r="A17" s="890"/>
      <c r="B17" s="3064"/>
      <c r="C17" s="3069"/>
      <c r="D17" s="3070"/>
      <c r="E17" s="3071"/>
      <c r="F17" s="3076"/>
      <c r="G17" s="3081" t="s">
        <v>1066</v>
      </c>
      <c r="H17" s="3081"/>
      <c r="I17" s="3081" t="s">
        <v>1067</v>
      </c>
      <c r="J17" s="3082"/>
    </row>
    <row r="18" spans="1:11" ht="36" customHeight="1">
      <c r="A18" s="890"/>
      <c r="B18" s="3065"/>
      <c r="C18" s="3072"/>
      <c r="D18" s="3073"/>
      <c r="E18" s="3074"/>
      <c r="F18" s="3084"/>
      <c r="G18" s="3083" t="s">
        <v>1068</v>
      </c>
      <c r="H18" s="3083"/>
      <c r="I18" s="3081" t="s">
        <v>1069</v>
      </c>
      <c r="J18" s="3082"/>
    </row>
    <row r="19" spans="1:11" ht="28.9" customHeight="1">
      <c r="A19" s="890"/>
      <c r="B19" s="3085" t="s">
        <v>1071</v>
      </c>
      <c r="C19" s="3087" t="s">
        <v>1072</v>
      </c>
      <c r="D19" s="3088"/>
      <c r="E19" s="3089"/>
      <c r="F19" s="3093" t="s">
        <v>1073</v>
      </c>
      <c r="G19" s="3088"/>
      <c r="H19" s="3088"/>
      <c r="I19" s="3087" t="s">
        <v>1074</v>
      </c>
      <c r="J19" s="3094"/>
    </row>
    <row r="20" spans="1:11" ht="28.9" customHeight="1" thickBot="1">
      <c r="A20" s="890"/>
      <c r="B20" s="3086"/>
      <c r="C20" s="3090"/>
      <c r="D20" s="3091"/>
      <c r="E20" s="3092"/>
      <c r="F20" s="3091"/>
      <c r="G20" s="3091"/>
      <c r="H20" s="3091"/>
      <c r="I20" s="3090"/>
      <c r="J20" s="3095"/>
    </row>
    <row r="21" spans="1:11" ht="25.15" customHeight="1" thickBot="1">
      <c r="A21" s="890"/>
      <c r="B21" s="894" t="s">
        <v>1075</v>
      </c>
      <c r="C21" s="890"/>
      <c r="D21" s="890"/>
      <c r="E21" s="895" t="str">
        <f t="array" ref="E21">IF(AND(2&gt;=I23:I25,8&lt;=I23:I25),"規定されている定員を超過しています。","")</f>
        <v/>
      </c>
      <c r="F21" s="895"/>
      <c r="G21" s="895"/>
      <c r="H21" s="895"/>
      <c r="I21" s="890"/>
      <c r="J21" s="890"/>
    </row>
    <row r="22" spans="1:11" ht="45" customHeight="1" thickBot="1">
      <c r="A22" s="890"/>
      <c r="B22" s="3096"/>
      <c r="C22" s="3097"/>
      <c r="D22" s="3098" t="s">
        <v>1076</v>
      </c>
      <c r="E22" s="3099"/>
      <c r="F22" s="3099"/>
      <c r="G22" s="3099"/>
      <c r="H22" s="3100"/>
      <c r="I22" s="896" t="s">
        <v>1077</v>
      </c>
      <c r="J22" s="897" t="s">
        <v>1078</v>
      </c>
    </row>
    <row r="23" spans="1:11" ht="28.9" customHeight="1">
      <c r="A23" s="890"/>
      <c r="B23" s="3101" t="s">
        <v>1079</v>
      </c>
      <c r="C23" s="898" t="s">
        <v>1080</v>
      </c>
      <c r="D23" s="3104"/>
      <c r="E23" s="3105"/>
      <c r="F23" s="3105"/>
      <c r="G23" s="3105"/>
      <c r="H23" s="3106"/>
      <c r="I23" s="899"/>
      <c r="J23" s="900"/>
    </row>
    <row r="24" spans="1:11" ht="28.9" customHeight="1">
      <c r="A24" s="890"/>
      <c r="B24" s="3102"/>
      <c r="C24" s="901" t="s">
        <v>1081</v>
      </c>
      <c r="D24" s="3107"/>
      <c r="E24" s="3108"/>
      <c r="F24" s="3108"/>
      <c r="G24" s="3108"/>
      <c r="H24" s="3109"/>
      <c r="I24" s="902"/>
      <c r="J24" s="903"/>
    </row>
    <row r="25" spans="1:11" ht="28.9" customHeight="1" thickBot="1">
      <c r="A25" s="890"/>
      <c r="B25" s="3102"/>
      <c r="C25" s="904" t="s">
        <v>1082</v>
      </c>
      <c r="D25" s="3110"/>
      <c r="E25" s="3111"/>
      <c r="F25" s="3111"/>
      <c r="G25" s="3111"/>
      <c r="H25" s="3112"/>
      <c r="I25" s="905"/>
      <c r="J25" s="906"/>
    </row>
    <row r="26" spans="1:11" ht="28.9" customHeight="1" thickBot="1">
      <c r="A26" s="890"/>
      <c r="B26" s="3103"/>
      <c r="C26" s="3113" t="s">
        <v>1083</v>
      </c>
      <c r="D26" s="3113"/>
      <c r="E26" s="3113"/>
      <c r="F26" s="3113"/>
      <c r="G26" s="3113"/>
      <c r="H26" s="3113"/>
      <c r="I26" s="907">
        <f>SUM(I23:I25)</f>
        <v>0</v>
      </c>
      <c r="J26" s="893">
        <f>SUM(J23:J25)</f>
        <v>0</v>
      </c>
    </row>
    <row r="27" spans="1:11" ht="15" thickBot="1">
      <c r="A27" s="890"/>
      <c r="B27" s="908"/>
      <c r="C27" s="908"/>
      <c r="D27" s="909"/>
      <c r="E27" s="909"/>
      <c r="F27" s="909"/>
      <c r="G27" s="909"/>
      <c r="H27" s="909"/>
      <c r="I27" s="910" t="str">
        <f>(IF(OR(I26&lt;=1,I26&gt;=8),"↑住居の定員が規定の定員数を満たしていません。",""))</f>
        <v>↑住居の定員が規定の定員数を満たしていません。</v>
      </c>
      <c r="J27" s="911"/>
      <c r="K27" s="912"/>
    </row>
    <row r="28" spans="1:11" ht="28.9" customHeight="1">
      <c r="A28" s="890"/>
      <c r="B28" s="3101" t="s">
        <v>1084</v>
      </c>
      <c r="C28" s="913" t="s">
        <v>1080</v>
      </c>
      <c r="D28" s="3104"/>
      <c r="E28" s="3105"/>
      <c r="F28" s="3105"/>
      <c r="G28" s="3105"/>
      <c r="H28" s="3106"/>
      <c r="I28" s="899"/>
      <c r="J28" s="900">
        <v>1</v>
      </c>
    </row>
    <row r="29" spans="1:11" ht="28.9" customHeight="1">
      <c r="A29" s="890"/>
      <c r="B29" s="3102"/>
      <c r="C29" s="914" t="s">
        <v>1081</v>
      </c>
      <c r="D29" s="3107"/>
      <c r="E29" s="3108"/>
      <c r="F29" s="3108"/>
      <c r="G29" s="3108"/>
      <c r="H29" s="3109"/>
      <c r="I29" s="902"/>
      <c r="J29" s="903"/>
    </row>
    <row r="30" spans="1:11" ht="28.9" customHeight="1" thickBot="1">
      <c r="A30" s="890"/>
      <c r="B30" s="3102"/>
      <c r="C30" s="915" t="s">
        <v>1082</v>
      </c>
      <c r="D30" s="3110"/>
      <c r="E30" s="3111"/>
      <c r="F30" s="3111"/>
      <c r="G30" s="3111"/>
      <c r="H30" s="3112"/>
      <c r="I30" s="905"/>
      <c r="J30" s="906"/>
    </row>
    <row r="31" spans="1:11" ht="28.9" customHeight="1" thickBot="1">
      <c r="A31" s="890"/>
      <c r="B31" s="3103"/>
      <c r="C31" s="3113" t="s">
        <v>1083</v>
      </c>
      <c r="D31" s="3113"/>
      <c r="E31" s="3113"/>
      <c r="F31" s="3113"/>
      <c r="G31" s="3113"/>
      <c r="H31" s="3113"/>
      <c r="I31" s="907">
        <f>SUM(I28:I30)</f>
        <v>0</v>
      </c>
      <c r="J31" s="893">
        <f>SUM(J28:J30)</f>
        <v>1</v>
      </c>
    </row>
    <row r="32" spans="1:11" ht="15" thickBot="1">
      <c r="A32" s="890"/>
      <c r="B32" s="908"/>
      <c r="C32" s="908"/>
      <c r="D32" s="909"/>
      <c r="E32" s="909"/>
      <c r="F32" s="909"/>
      <c r="G32" s="909"/>
      <c r="H32" s="909"/>
      <c r="I32" s="910" t="str">
        <f>(IF(OR(I31&lt;=1,I31&gt;=8),"↑住居の定員が規定の定員数を満たしていません。",""))</f>
        <v>↑住居の定員が規定の定員数を満たしていません。</v>
      </c>
      <c r="J32" s="911"/>
      <c r="K32" s="912"/>
    </row>
    <row r="33" spans="1:11" ht="28.9" customHeight="1">
      <c r="A33" s="890"/>
      <c r="B33" s="3101" t="s">
        <v>1085</v>
      </c>
      <c r="C33" s="913" t="s">
        <v>1080</v>
      </c>
      <c r="D33" s="3114"/>
      <c r="E33" s="3115"/>
      <c r="F33" s="3115"/>
      <c r="G33" s="3115"/>
      <c r="H33" s="3115"/>
      <c r="I33" s="899"/>
      <c r="J33" s="900">
        <v>1</v>
      </c>
    </row>
    <row r="34" spans="1:11" ht="28.9" customHeight="1">
      <c r="A34" s="890"/>
      <c r="B34" s="3102"/>
      <c r="C34" s="914" t="s">
        <v>1081</v>
      </c>
      <c r="D34" s="3116"/>
      <c r="E34" s="3117"/>
      <c r="F34" s="3117"/>
      <c r="G34" s="3117"/>
      <c r="H34" s="3117"/>
      <c r="I34" s="902"/>
      <c r="J34" s="903"/>
    </row>
    <row r="35" spans="1:11" ht="28.9" customHeight="1" thickBot="1">
      <c r="A35" s="890"/>
      <c r="B35" s="3102"/>
      <c r="C35" s="915" t="s">
        <v>1082</v>
      </c>
      <c r="D35" s="3118"/>
      <c r="E35" s="3119"/>
      <c r="F35" s="3119"/>
      <c r="G35" s="3119"/>
      <c r="H35" s="3119"/>
      <c r="I35" s="905"/>
      <c r="J35" s="906"/>
    </row>
    <row r="36" spans="1:11" ht="28.9" customHeight="1" thickBot="1">
      <c r="A36" s="890"/>
      <c r="B36" s="3103"/>
      <c r="C36" s="3113" t="s">
        <v>1083</v>
      </c>
      <c r="D36" s="3113"/>
      <c r="E36" s="3113"/>
      <c r="F36" s="3113"/>
      <c r="G36" s="3113"/>
      <c r="H36" s="3113"/>
      <c r="I36" s="907">
        <f>SUM(I33:I35)</f>
        <v>0</v>
      </c>
      <c r="J36" s="893">
        <f>SUM(J33:J35)</f>
        <v>1</v>
      </c>
    </row>
    <row r="37" spans="1:11" ht="15" thickBot="1">
      <c r="A37" s="890"/>
      <c r="B37" s="908"/>
      <c r="C37" s="908"/>
      <c r="D37" s="909"/>
      <c r="E37" s="909"/>
      <c r="F37" s="909"/>
      <c r="G37" s="909"/>
      <c r="H37" s="909"/>
      <c r="I37" s="910" t="str">
        <f>(IF(OR(I36&lt;=1,I36&gt;=8),"↑住居の定員が規定の定員数を満たしていません。",""))</f>
        <v>↑住居の定員が規定の定員数を満たしていません。</v>
      </c>
      <c r="J37" s="911"/>
      <c r="K37" s="912"/>
    </row>
    <row r="38" spans="1:11" ht="28.9" customHeight="1">
      <c r="A38" s="890"/>
      <c r="B38" s="3101" t="s">
        <v>1086</v>
      </c>
      <c r="C38" s="913" t="s">
        <v>1080</v>
      </c>
      <c r="D38" s="3114"/>
      <c r="E38" s="3115"/>
      <c r="F38" s="3115"/>
      <c r="G38" s="3115"/>
      <c r="H38" s="3115"/>
      <c r="I38" s="899"/>
      <c r="J38" s="900">
        <v>1</v>
      </c>
    </row>
    <row r="39" spans="1:11" ht="28.9" customHeight="1">
      <c r="A39" s="890"/>
      <c r="B39" s="3102"/>
      <c r="C39" s="914" t="s">
        <v>1081</v>
      </c>
      <c r="D39" s="3116"/>
      <c r="E39" s="3117"/>
      <c r="F39" s="3117"/>
      <c r="G39" s="3117"/>
      <c r="H39" s="3117"/>
      <c r="I39" s="902"/>
      <c r="J39" s="903"/>
    </row>
    <row r="40" spans="1:11" ht="28.9" customHeight="1" thickBot="1">
      <c r="A40" s="890"/>
      <c r="B40" s="3102"/>
      <c r="C40" s="915" t="s">
        <v>1082</v>
      </c>
      <c r="D40" s="3118"/>
      <c r="E40" s="3119"/>
      <c r="F40" s="3119"/>
      <c r="G40" s="3119"/>
      <c r="H40" s="3119"/>
      <c r="I40" s="905"/>
      <c r="J40" s="906"/>
    </row>
    <row r="41" spans="1:11" ht="28.9" customHeight="1" thickBot="1">
      <c r="A41" s="890"/>
      <c r="B41" s="3103"/>
      <c r="C41" s="3113" t="s">
        <v>1083</v>
      </c>
      <c r="D41" s="3113"/>
      <c r="E41" s="3113"/>
      <c r="F41" s="3113"/>
      <c r="G41" s="3113"/>
      <c r="H41" s="3113"/>
      <c r="I41" s="907">
        <f>SUM(I38:I40)</f>
        <v>0</v>
      </c>
      <c r="J41" s="893">
        <f>SUM(J38:J40)</f>
        <v>1</v>
      </c>
    </row>
    <row r="42" spans="1:11" ht="14.25">
      <c r="B42" s="890"/>
      <c r="C42" s="890"/>
      <c r="D42" s="890"/>
      <c r="E42" s="890"/>
      <c r="F42" s="890"/>
      <c r="G42" s="890"/>
      <c r="H42" s="890"/>
      <c r="I42" s="910" t="str">
        <f>(IF(OR(I41&lt;=1,I41&gt;=8),"↑住居の定員が規定の定員数を満たしていません。",""))</f>
        <v>↑住居の定員が規定の定員数を満たしていません。</v>
      </c>
      <c r="J42" s="890"/>
    </row>
    <row r="43" spans="1:11" ht="19.899999999999999" customHeight="1">
      <c r="B43" s="890" t="s">
        <v>1087</v>
      </c>
      <c r="C43" s="890"/>
      <c r="D43" s="890"/>
      <c r="E43" s="890"/>
      <c r="F43" s="890"/>
      <c r="G43" s="890"/>
      <c r="H43" s="890"/>
      <c r="I43" s="890"/>
      <c r="J43" s="890"/>
    </row>
  </sheetData>
  <mergeCells count="49">
    <mergeCell ref="B38:B41"/>
    <mergeCell ref="D38:H38"/>
    <mergeCell ref="D39:H39"/>
    <mergeCell ref="D40:H40"/>
    <mergeCell ref="C41:H41"/>
    <mergeCell ref="B33:B36"/>
    <mergeCell ref="D33:H33"/>
    <mergeCell ref="D34:H34"/>
    <mergeCell ref="D35:H35"/>
    <mergeCell ref="C36:H36"/>
    <mergeCell ref="B28:B31"/>
    <mergeCell ref="D28:H28"/>
    <mergeCell ref="D29:H29"/>
    <mergeCell ref="D30:H30"/>
    <mergeCell ref="C31:H31"/>
    <mergeCell ref="B22:C22"/>
    <mergeCell ref="D22:H22"/>
    <mergeCell ref="B23:B26"/>
    <mergeCell ref="D23:H23"/>
    <mergeCell ref="D24:H24"/>
    <mergeCell ref="D25:H25"/>
    <mergeCell ref="C26:H26"/>
    <mergeCell ref="G18:H18"/>
    <mergeCell ref="I18:J18"/>
    <mergeCell ref="B19:B20"/>
    <mergeCell ref="C19:E20"/>
    <mergeCell ref="F19:H20"/>
    <mergeCell ref="I19:J20"/>
    <mergeCell ref="C7:J7"/>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I1:J1"/>
    <mergeCell ref="I2:J2"/>
    <mergeCell ref="R3:Y3"/>
    <mergeCell ref="B4:J4"/>
    <mergeCell ref="C6:J6"/>
  </mergeCells>
  <phoneticPr fontId="1"/>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 right="0.7" top="0.75" bottom="0.75" header="0.3" footer="0.3"/>
  <pageSetup paperSize="9" scale="59" orientation="portrait" r:id="rId1"/>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E57"/>
  <sheetViews>
    <sheetView view="pageBreakPreview" zoomScaleNormal="100" zoomScaleSheetLayoutView="100" workbookViewId="0"/>
  </sheetViews>
  <sheetFormatPr defaultColWidth="8.875" defaultRowHeight="12"/>
  <cols>
    <col min="1" max="56" width="1.75" style="917" customWidth="1"/>
    <col min="57" max="59" width="8.875" style="917" customWidth="1"/>
    <col min="60" max="16384" width="8.875" style="917"/>
  </cols>
  <sheetData>
    <row r="1" spans="1:56" ht="13.9" customHeight="1">
      <c r="A1" s="916" t="s">
        <v>477</v>
      </c>
    </row>
    <row r="2" spans="1:56" ht="13.9" customHeight="1">
      <c r="AP2" s="3121" t="s">
        <v>1089</v>
      </c>
      <c r="AQ2" s="3121"/>
      <c r="AR2" s="3121"/>
      <c r="AS2" s="3120"/>
      <c r="AT2" s="3120"/>
      <c r="AU2" s="3121" t="s">
        <v>1090</v>
      </c>
      <c r="AV2" s="3121"/>
      <c r="AW2" s="3120"/>
      <c r="AX2" s="3120"/>
      <c r="AY2" s="3121" t="s">
        <v>1091</v>
      </c>
      <c r="AZ2" s="3121"/>
      <c r="BA2" s="3120"/>
      <c r="BB2" s="3120"/>
      <c r="BC2" s="3121" t="s">
        <v>1092</v>
      </c>
      <c r="BD2" s="3121"/>
    </row>
    <row r="3" spans="1:56" ht="13.9" customHeight="1"/>
    <row r="4" spans="1:56" ht="13.9" customHeight="1">
      <c r="Q4" s="917" t="s">
        <v>931</v>
      </c>
    </row>
    <row r="5" spans="1:56" ht="13.9" customHeight="1"/>
    <row r="6" spans="1:56" ht="13.9" customHeight="1">
      <c r="C6" s="917" t="s">
        <v>1093</v>
      </c>
      <c r="AI6" s="917" t="s">
        <v>1094</v>
      </c>
    </row>
    <row r="7" spans="1:56" ht="13.9" customHeight="1">
      <c r="E7" s="3122" t="s">
        <v>1095</v>
      </c>
      <c r="F7" s="3122"/>
      <c r="G7" s="3122"/>
      <c r="H7" s="3122"/>
      <c r="I7" s="3122"/>
      <c r="J7" s="3122"/>
      <c r="K7" s="3122"/>
      <c r="L7" s="3123"/>
      <c r="M7" s="3123"/>
      <c r="N7" s="3123"/>
      <c r="O7" s="3123"/>
      <c r="P7" s="3123"/>
      <c r="Q7" s="3123"/>
      <c r="R7" s="3123"/>
      <c r="S7" s="3123"/>
      <c r="T7" s="3123"/>
      <c r="U7" s="3123"/>
      <c r="V7" s="3123"/>
      <c r="W7" s="3123"/>
      <c r="X7" s="3123"/>
      <c r="Y7" s="3123"/>
      <c r="Z7" s="3123"/>
      <c r="AA7" s="3123"/>
      <c r="AB7" s="3123"/>
      <c r="AC7" s="3123"/>
      <c r="AD7" s="3123"/>
      <c r="AK7" s="3124"/>
      <c r="AL7" s="3124"/>
      <c r="AM7" s="3124"/>
      <c r="AN7" s="3122" t="s">
        <v>1096</v>
      </c>
      <c r="AO7" s="3122"/>
      <c r="AP7" s="3122"/>
      <c r="AQ7" s="3122"/>
      <c r="AR7" s="3122"/>
      <c r="AS7" s="3122"/>
      <c r="AT7" s="3122"/>
      <c r="AU7" s="3122"/>
      <c r="AV7" s="3122"/>
      <c r="AW7" s="3122"/>
      <c r="AX7" s="3122"/>
      <c r="AY7" s="3122"/>
    </row>
    <row r="8" spans="1:56" ht="13.9" customHeight="1">
      <c r="E8" s="3122" t="s">
        <v>1097</v>
      </c>
      <c r="F8" s="3122"/>
      <c r="G8" s="3122"/>
      <c r="H8" s="3122"/>
      <c r="I8" s="3122"/>
      <c r="J8" s="3122"/>
      <c r="K8" s="3122"/>
      <c r="L8" s="3123"/>
      <c r="M8" s="3123"/>
      <c r="N8" s="3123"/>
      <c r="O8" s="3123"/>
      <c r="P8" s="3123"/>
      <c r="Q8" s="3123"/>
      <c r="R8" s="3123"/>
      <c r="S8" s="3123"/>
      <c r="T8" s="3123"/>
      <c r="U8" s="3123"/>
      <c r="V8" s="3123"/>
      <c r="W8" s="3123"/>
      <c r="X8" s="3123"/>
      <c r="Y8" s="3123"/>
      <c r="Z8" s="3123"/>
      <c r="AA8" s="3123"/>
      <c r="AB8" s="3123"/>
      <c r="AC8" s="3123"/>
      <c r="AD8" s="3123"/>
      <c r="AK8" s="3124"/>
      <c r="AL8" s="3124"/>
      <c r="AM8" s="3124"/>
      <c r="AN8" s="3122" t="s">
        <v>1098</v>
      </c>
      <c r="AO8" s="3122"/>
      <c r="AP8" s="3122"/>
      <c r="AQ8" s="3122"/>
      <c r="AR8" s="3122"/>
      <c r="AS8" s="3122"/>
      <c r="AT8" s="3122"/>
      <c r="AU8" s="3122"/>
      <c r="AV8" s="3122"/>
      <c r="AW8" s="3122"/>
      <c r="AX8" s="3122"/>
      <c r="AY8" s="3122"/>
    </row>
    <row r="9" spans="1:56" ht="13.9" customHeight="1">
      <c r="E9" s="3122" t="s">
        <v>1099</v>
      </c>
      <c r="F9" s="3122"/>
      <c r="G9" s="3122"/>
      <c r="H9" s="3122"/>
      <c r="I9" s="3122"/>
      <c r="J9" s="3122"/>
      <c r="K9" s="3122"/>
      <c r="L9" s="3123"/>
      <c r="M9" s="3123"/>
      <c r="N9" s="3123"/>
      <c r="O9" s="3123"/>
      <c r="P9" s="3123"/>
      <c r="Q9" s="3123"/>
      <c r="R9" s="3123"/>
      <c r="S9" s="3123"/>
      <c r="T9" s="3123"/>
      <c r="U9" s="3123"/>
      <c r="V9" s="3122" t="s">
        <v>1100</v>
      </c>
      <c r="W9" s="3122"/>
      <c r="X9" s="3122"/>
      <c r="Y9" s="3125"/>
      <c r="Z9" s="3125"/>
      <c r="AA9" s="3125"/>
      <c r="AB9" s="3125"/>
      <c r="AC9" s="3122" t="s">
        <v>1101</v>
      </c>
      <c r="AD9" s="3122"/>
      <c r="AJ9" s="918"/>
      <c r="AK9" s="919" t="s">
        <v>957</v>
      </c>
      <c r="AL9" s="918"/>
      <c r="AM9" s="918"/>
      <c r="AN9" s="918"/>
      <c r="AO9" s="918"/>
      <c r="AP9" s="918"/>
      <c r="AQ9" s="918"/>
      <c r="AR9" s="918"/>
      <c r="AS9" s="918"/>
      <c r="AT9" s="918"/>
      <c r="AU9" s="918"/>
    </row>
    <row r="10" spans="1:56" ht="13.9" customHeight="1">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H10" s="918"/>
      <c r="AI10" s="918"/>
      <c r="AJ10" s="918"/>
      <c r="AK10" s="920" t="str">
        <f>IF(COUNTIF(AK6:AM8,"○")&gt;1,"いづれか１つを選択してください。","")</f>
        <v/>
      </c>
      <c r="AL10" s="918"/>
      <c r="AM10" s="918"/>
      <c r="AN10" s="918"/>
      <c r="AO10" s="918"/>
      <c r="AP10" s="918"/>
      <c r="AQ10" s="918"/>
      <c r="AR10" s="918"/>
      <c r="AS10" s="918"/>
      <c r="AT10" s="918"/>
      <c r="AU10" s="918"/>
    </row>
    <row r="11" spans="1:56" ht="13.9" customHeight="1">
      <c r="C11" s="917" t="s">
        <v>1102</v>
      </c>
      <c r="AH11" s="917" t="s">
        <v>1103</v>
      </c>
    </row>
    <row r="12" spans="1:56" ht="13.9" customHeight="1">
      <c r="E12" s="3124"/>
      <c r="F12" s="3124"/>
      <c r="G12" s="3124"/>
      <c r="H12" s="3126" t="s">
        <v>1104</v>
      </c>
      <c r="I12" s="3126"/>
      <c r="J12" s="3126"/>
      <c r="K12" s="3126"/>
      <c r="L12" s="3126"/>
      <c r="M12" s="3126"/>
      <c r="N12" s="3126"/>
      <c r="O12" s="3126"/>
      <c r="P12" s="3126"/>
      <c r="Q12" s="3126"/>
      <c r="R12" s="3126"/>
      <c r="S12" s="3126"/>
      <c r="T12" s="3126"/>
      <c r="U12" s="3126"/>
      <c r="V12" s="3126"/>
      <c r="W12" s="3126"/>
      <c r="X12" s="3126"/>
      <c r="Y12" s="3126"/>
      <c r="Z12" s="3126"/>
      <c r="AA12" s="3126"/>
      <c r="AB12" s="3126"/>
      <c r="AC12" s="3126"/>
      <c r="AD12" s="3126"/>
      <c r="AE12" s="3126"/>
      <c r="AF12" s="3126"/>
      <c r="AI12" s="921"/>
      <c r="AK12" s="3127" t="s">
        <v>1105</v>
      </c>
      <c r="AL12" s="3128"/>
      <c r="AM12" s="3128"/>
      <c r="AN12" s="3129"/>
      <c r="AO12" s="3130"/>
      <c r="AP12" s="3131"/>
      <c r="AQ12" s="3131"/>
      <c r="AR12" s="3132" t="s">
        <v>1101</v>
      </c>
      <c r="AS12" s="3133"/>
      <c r="AT12" s="3134" t="s">
        <v>1106</v>
      </c>
      <c r="AU12" s="3132"/>
      <c r="AV12" s="3132"/>
      <c r="AW12" s="3133"/>
      <c r="AX12" s="3130"/>
      <c r="AY12" s="3131"/>
      <c r="AZ12" s="3131"/>
      <c r="BA12" s="3132" t="s">
        <v>1101</v>
      </c>
      <c r="BB12" s="3133"/>
    </row>
    <row r="13" spans="1:56" ht="13.9" customHeight="1">
      <c r="E13" s="3124"/>
      <c r="F13" s="3124"/>
      <c r="G13" s="3124"/>
      <c r="H13" s="3126" t="s">
        <v>1107</v>
      </c>
      <c r="I13" s="3126"/>
      <c r="J13" s="3126"/>
      <c r="K13" s="3126"/>
      <c r="L13" s="3126"/>
      <c r="M13" s="3126"/>
      <c r="N13" s="3126"/>
      <c r="O13" s="3126"/>
      <c r="P13" s="3126"/>
      <c r="Q13" s="3126"/>
      <c r="R13" s="3126"/>
      <c r="S13" s="3126"/>
      <c r="T13" s="3126"/>
      <c r="U13" s="3126"/>
      <c r="V13" s="3126"/>
      <c r="W13" s="3126"/>
      <c r="X13" s="3126"/>
      <c r="Y13" s="3126"/>
      <c r="Z13" s="3126"/>
      <c r="AA13" s="3126"/>
      <c r="AB13" s="3126"/>
      <c r="AC13" s="3126"/>
      <c r="AD13" s="3126"/>
      <c r="AE13" s="3126"/>
      <c r="AF13" s="3126"/>
      <c r="AH13" s="921" t="str">
        <f>IF(E12="○","→","")</f>
        <v/>
      </c>
      <c r="AI13" s="921"/>
      <c r="AK13" s="3134" t="s">
        <v>1108</v>
      </c>
      <c r="AL13" s="3132"/>
      <c r="AM13" s="3132"/>
      <c r="AN13" s="3133"/>
      <c r="AO13" s="3130"/>
      <c r="AP13" s="3131"/>
      <c r="AQ13" s="3131"/>
      <c r="AR13" s="3132" t="s">
        <v>1101</v>
      </c>
      <c r="AS13" s="3133"/>
      <c r="AT13" s="3134" t="s">
        <v>1109</v>
      </c>
      <c r="AU13" s="3132"/>
      <c r="AV13" s="3132"/>
      <c r="AW13" s="3133"/>
      <c r="AX13" s="3130"/>
      <c r="AY13" s="3131"/>
      <c r="AZ13" s="3131"/>
      <c r="BA13" s="3132" t="s">
        <v>1101</v>
      </c>
      <c r="BB13" s="3133"/>
    </row>
    <row r="14" spans="1:56" ht="13.9" customHeight="1">
      <c r="E14" s="3124"/>
      <c r="F14" s="3124"/>
      <c r="G14" s="3124"/>
      <c r="H14" s="3126" t="s">
        <v>1110</v>
      </c>
      <c r="I14" s="3126"/>
      <c r="J14" s="3126"/>
      <c r="K14" s="3126"/>
      <c r="L14" s="3126"/>
      <c r="M14" s="3126"/>
      <c r="N14" s="3126"/>
      <c r="O14" s="3126"/>
      <c r="P14" s="3126"/>
      <c r="Q14" s="3126"/>
      <c r="R14" s="3126"/>
      <c r="S14" s="3126"/>
      <c r="T14" s="3126"/>
      <c r="U14" s="3126"/>
      <c r="V14" s="3126"/>
      <c r="W14" s="3126"/>
      <c r="X14" s="3126"/>
      <c r="Y14" s="3126"/>
      <c r="Z14" s="3126"/>
      <c r="AA14" s="3126"/>
      <c r="AB14" s="3126"/>
      <c r="AC14" s="3126"/>
      <c r="AD14" s="3126"/>
      <c r="AE14" s="3126"/>
      <c r="AF14" s="3126"/>
      <c r="AH14" s="921"/>
      <c r="AI14" s="921"/>
      <c r="AK14" s="3134" t="s">
        <v>1111</v>
      </c>
      <c r="AL14" s="3132"/>
      <c r="AM14" s="3132"/>
      <c r="AN14" s="3133"/>
      <c r="AO14" s="3130"/>
      <c r="AP14" s="3131"/>
      <c r="AQ14" s="3131"/>
      <c r="AR14" s="3132" t="s">
        <v>1101</v>
      </c>
      <c r="AS14" s="3133"/>
      <c r="AT14" s="3134" t="s">
        <v>1112</v>
      </c>
      <c r="AU14" s="3132"/>
      <c r="AV14" s="3132"/>
      <c r="AW14" s="3133"/>
      <c r="AX14" s="3130"/>
      <c r="AY14" s="3131"/>
      <c r="AZ14" s="3131"/>
      <c r="BA14" s="3132" t="s">
        <v>1101</v>
      </c>
      <c r="BB14" s="3133"/>
    </row>
    <row r="15" spans="1:56" ht="13.9" customHeight="1">
      <c r="E15" s="922" t="s">
        <v>1113</v>
      </c>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K15" s="916"/>
      <c r="AL15" s="916"/>
      <c r="AM15" s="916"/>
      <c r="AN15" s="916"/>
      <c r="AO15" s="923"/>
      <c r="AP15" s="923"/>
      <c r="AQ15" s="923"/>
      <c r="AR15" s="916"/>
      <c r="AS15" s="916"/>
      <c r="AT15" s="3134" t="s">
        <v>1114</v>
      </c>
      <c r="AU15" s="3132"/>
      <c r="AV15" s="3132"/>
      <c r="AW15" s="3133"/>
      <c r="AX15" s="3135">
        <f>AO12+AO13+AO14+AX12+AX13+AX14</f>
        <v>0</v>
      </c>
      <c r="AY15" s="3136"/>
      <c r="AZ15" s="3136"/>
      <c r="BA15" s="3132" t="s">
        <v>1101</v>
      </c>
      <c r="BB15" s="3133"/>
    </row>
    <row r="16" spans="1:56" ht="13.9" customHeight="1">
      <c r="E16" s="922" t="s">
        <v>1115</v>
      </c>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c r="AD16" s="924" t="str">
        <f>IF(OR(E13="○",E14="○"),"↓","")</f>
        <v/>
      </c>
      <c r="AE16" s="925"/>
      <c r="AF16" s="916"/>
      <c r="AR16" s="918"/>
      <c r="AS16" s="918"/>
      <c r="AT16" s="926"/>
      <c r="AU16" s="926"/>
      <c r="AV16" s="926"/>
      <c r="AW16" s="926"/>
      <c r="AX16" s="926"/>
      <c r="AY16" s="926"/>
      <c r="AZ16" s="926"/>
      <c r="BA16" s="926"/>
      <c r="BB16" s="927" t="str">
        <f>IF(AND(AX15&lt;&gt;Y9,E12="○"),"「１　事業者名簿」の定員数と想定される利用者数が一致しません。","")</f>
        <v/>
      </c>
    </row>
    <row r="17" spans="3:53" ht="13.9" customHeight="1">
      <c r="E17" s="920" t="str">
        <f>IF(COUNTIF(E12:G14,"○")&gt;1,"いずれか１つを選択してください。","")</f>
        <v/>
      </c>
      <c r="AD17" s="921"/>
      <c r="AE17" s="921"/>
      <c r="AR17" s="918"/>
      <c r="AS17" s="918"/>
      <c r="AT17" s="918"/>
      <c r="AU17" s="918"/>
      <c r="AV17" s="918"/>
      <c r="AW17" s="918"/>
      <c r="AX17" s="918"/>
      <c r="AY17" s="918"/>
      <c r="AZ17" s="918"/>
    </row>
    <row r="18" spans="3:53" ht="13.9" customHeight="1">
      <c r="C18" s="917" t="s">
        <v>1116</v>
      </c>
    </row>
    <row r="19" spans="3:53" ht="13.9" customHeight="1">
      <c r="E19" s="3122"/>
      <c r="F19" s="3122"/>
      <c r="G19" s="3122"/>
      <c r="H19" s="3122"/>
      <c r="I19" s="3122"/>
      <c r="J19" s="3122" t="s">
        <v>1117</v>
      </c>
      <c r="K19" s="3122"/>
      <c r="L19" s="3122"/>
      <c r="M19" s="3122"/>
      <c r="N19" s="3122"/>
      <c r="O19" s="3122"/>
      <c r="P19" s="3122" t="s">
        <v>1118</v>
      </c>
      <c r="Q19" s="3122"/>
      <c r="R19" s="3122"/>
      <c r="S19" s="3122"/>
      <c r="T19" s="3122"/>
      <c r="U19" s="3122"/>
      <c r="V19" s="3122"/>
      <c r="W19" s="3122"/>
      <c r="X19" s="3122"/>
      <c r="Y19" s="3122"/>
      <c r="Z19" s="3122"/>
      <c r="AA19" s="3122"/>
      <c r="AB19" s="3122"/>
      <c r="AC19" s="3122"/>
      <c r="AD19" s="3122"/>
      <c r="AE19" s="3122"/>
      <c r="AF19" s="3122"/>
      <c r="AG19" s="3122"/>
      <c r="AH19" s="3122"/>
      <c r="AI19" s="3122"/>
      <c r="AJ19" s="3122"/>
      <c r="AK19" s="3122"/>
      <c r="AL19" s="3122"/>
      <c r="AM19" s="3122"/>
      <c r="AN19" s="3122"/>
      <c r="AO19" s="3122"/>
      <c r="AP19" s="3122"/>
      <c r="AQ19" s="3122"/>
      <c r="AR19" s="3122"/>
      <c r="AS19" s="3122"/>
      <c r="AT19" s="3122"/>
      <c r="AU19" s="3122"/>
      <c r="AV19" s="3122"/>
      <c r="AW19" s="3122"/>
      <c r="AX19" s="3122"/>
    </row>
    <row r="20" spans="3:53" ht="13.9" customHeight="1">
      <c r="E20" s="3122"/>
      <c r="F20" s="3122"/>
      <c r="G20" s="3122"/>
      <c r="H20" s="3122"/>
      <c r="I20" s="3122"/>
      <c r="J20" s="3122"/>
      <c r="K20" s="3122"/>
      <c r="L20" s="3122"/>
      <c r="M20" s="3122"/>
      <c r="N20" s="3122"/>
      <c r="O20" s="3122"/>
      <c r="P20" s="3137" t="s">
        <v>1105</v>
      </c>
      <c r="Q20" s="3137"/>
      <c r="R20" s="3137"/>
      <c r="S20" s="3137"/>
      <c r="T20" s="3137"/>
      <c r="U20" s="3122" t="s">
        <v>1108</v>
      </c>
      <c r="V20" s="3122"/>
      <c r="W20" s="3122"/>
      <c r="X20" s="3122"/>
      <c r="Y20" s="3122"/>
      <c r="Z20" s="3122" t="s">
        <v>1111</v>
      </c>
      <c r="AA20" s="3122"/>
      <c r="AB20" s="3122"/>
      <c r="AC20" s="3122"/>
      <c r="AD20" s="3122"/>
      <c r="AE20" s="3122" t="s">
        <v>1106</v>
      </c>
      <c r="AF20" s="3122"/>
      <c r="AG20" s="3122"/>
      <c r="AH20" s="3122"/>
      <c r="AI20" s="3122"/>
      <c r="AJ20" s="3122" t="s">
        <v>1109</v>
      </c>
      <c r="AK20" s="3122"/>
      <c r="AL20" s="3122"/>
      <c r="AM20" s="3122"/>
      <c r="AN20" s="3122"/>
      <c r="AO20" s="3122" t="s">
        <v>1112</v>
      </c>
      <c r="AP20" s="3122"/>
      <c r="AQ20" s="3122"/>
      <c r="AR20" s="3122"/>
      <c r="AS20" s="3122"/>
      <c r="AT20" s="3122" t="s">
        <v>1119</v>
      </c>
      <c r="AU20" s="3122"/>
      <c r="AV20" s="3122"/>
      <c r="AW20" s="3122"/>
      <c r="AX20" s="3122"/>
    </row>
    <row r="21" spans="3:53" ht="13.9" customHeight="1">
      <c r="E21" s="3122" t="s">
        <v>1120</v>
      </c>
      <c r="F21" s="3122"/>
      <c r="G21" s="3122"/>
      <c r="H21" s="3122"/>
      <c r="I21" s="3122"/>
      <c r="J21" s="3138">
        <v>30</v>
      </c>
      <c r="K21" s="3139"/>
      <c r="L21" s="3139"/>
      <c r="M21" s="3139"/>
      <c r="N21" s="3140" t="s">
        <v>1092</v>
      </c>
      <c r="O21" s="3141"/>
      <c r="P21" s="3142">
        <v>0</v>
      </c>
      <c r="Q21" s="3143"/>
      <c r="R21" s="3143"/>
      <c r="S21" s="3140" t="s">
        <v>1101</v>
      </c>
      <c r="T21" s="3141"/>
      <c r="U21" s="3144">
        <v>0</v>
      </c>
      <c r="V21" s="3145"/>
      <c r="W21" s="3145"/>
      <c r="X21" s="3132" t="s">
        <v>1101</v>
      </c>
      <c r="Y21" s="3133"/>
      <c r="Z21" s="3142">
        <v>0</v>
      </c>
      <c r="AA21" s="3143"/>
      <c r="AB21" s="3143"/>
      <c r="AC21" s="3140" t="s">
        <v>1101</v>
      </c>
      <c r="AD21" s="3141"/>
      <c r="AE21" s="3144">
        <v>0</v>
      </c>
      <c r="AF21" s="3145"/>
      <c r="AG21" s="3145"/>
      <c r="AH21" s="3132" t="s">
        <v>1101</v>
      </c>
      <c r="AI21" s="3133"/>
      <c r="AJ21" s="3144">
        <v>0</v>
      </c>
      <c r="AK21" s="3145"/>
      <c r="AL21" s="3145"/>
      <c r="AM21" s="3132" t="s">
        <v>1101</v>
      </c>
      <c r="AN21" s="3133"/>
      <c r="AO21" s="3144">
        <v>0</v>
      </c>
      <c r="AP21" s="3145"/>
      <c r="AQ21" s="3145"/>
      <c r="AR21" s="3132" t="s">
        <v>1101</v>
      </c>
      <c r="AS21" s="3133"/>
      <c r="AT21" s="3146">
        <f>P21+U21+Z21+AE21+AJ21+AO21</f>
        <v>0</v>
      </c>
      <c r="AU21" s="3147"/>
      <c r="AV21" s="3147"/>
      <c r="AW21" s="3132" t="s">
        <v>1101</v>
      </c>
      <c r="AX21" s="3133"/>
    </row>
    <row r="22" spans="3:53" ht="13.9" customHeight="1">
      <c r="E22" s="3122" t="s">
        <v>1121</v>
      </c>
      <c r="F22" s="3122"/>
      <c r="G22" s="3122"/>
      <c r="H22" s="3122"/>
      <c r="I22" s="3122"/>
      <c r="J22" s="3138">
        <v>31</v>
      </c>
      <c r="K22" s="3139"/>
      <c r="L22" s="3139"/>
      <c r="M22" s="3139"/>
      <c r="N22" s="3140" t="s">
        <v>1092</v>
      </c>
      <c r="O22" s="3141"/>
      <c r="P22" s="3142">
        <v>0</v>
      </c>
      <c r="Q22" s="3143"/>
      <c r="R22" s="3143"/>
      <c r="S22" s="3140" t="s">
        <v>1101</v>
      </c>
      <c r="T22" s="3141"/>
      <c r="U22" s="3144">
        <v>0</v>
      </c>
      <c r="V22" s="3145"/>
      <c r="W22" s="3145"/>
      <c r="X22" s="3132" t="s">
        <v>1101</v>
      </c>
      <c r="Y22" s="3133"/>
      <c r="Z22" s="3142">
        <v>0</v>
      </c>
      <c r="AA22" s="3143"/>
      <c r="AB22" s="3143"/>
      <c r="AC22" s="3140" t="s">
        <v>1101</v>
      </c>
      <c r="AD22" s="3141"/>
      <c r="AE22" s="3144">
        <v>0</v>
      </c>
      <c r="AF22" s="3145"/>
      <c r="AG22" s="3145"/>
      <c r="AH22" s="3132" t="s">
        <v>1101</v>
      </c>
      <c r="AI22" s="3133"/>
      <c r="AJ22" s="3144">
        <v>0</v>
      </c>
      <c r="AK22" s="3145"/>
      <c r="AL22" s="3145"/>
      <c r="AM22" s="3132" t="s">
        <v>1101</v>
      </c>
      <c r="AN22" s="3133"/>
      <c r="AO22" s="3144">
        <v>0</v>
      </c>
      <c r="AP22" s="3145"/>
      <c r="AQ22" s="3145"/>
      <c r="AR22" s="3132" t="s">
        <v>1101</v>
      </c>
      <c r="AS22" s="3133"/>
      <c r="AT22" s="3146">
        <f t="shared" ref="AT22:AT32" si="0">P22+U22+Z22+AE22+AJ22+AO22</f>
        <v>0</v>
      </c>
      <c r="AU22" s="3147"/>
      <c r="AV22" s="3147"/>
      <c r="AW22" s="3132" t="s">
        <v>1101</v>
      </c>
      <c r="AX22" s="3133"/>
    </row>
    <row r="23" spans="3:53" ht="13.9" customHeight="1">
      <c r="E23" s="3122" t="s">
        <v>1122</v>
      </c>
      <c r="F23" s="3122"/>
      <c r="G23" s="3122"/>
      <c r="H23" s="3122"/>
      <c r="I23" s="3122"/>
      <c r="J23" s="3138">
        <v>30</v>
      </c>
      <c r="K23" s="3139"/>
      <c r="L23" s="3139"/>
      <c r="M23" s="3139"/>
      <c r="N23" s="3140" t="s">
        <v>1092</v>
      </c>
      <c r="O23" s="3141"/>
      <c r="P23" s="3142">
        <v>0</v>
      </c>
      <c r="Q23" s="3143"/>
      <c r="R23" s="3143"/>
      <c r="S23" s="3140" t="s">
        <v>1101</v>
      </c>
      <c r="T23" s="3141"/>
      <c r="U23" s="3144">
        <v>0</v>
      </c>
      <c r="V23" s="3145"/>
      <c r="W23" s="3145"/>
      <c r="X23" s="3132" t="s">
        <v>1101</v>
      </c>
      <c r="Y23" s="3133"/>
      <c r="Z23" s="3142">
        <v>0</v>
      </c>
      <c r="AA23" s="3143"/>
      <c r="AB23" s="3143"/>
      <c r="AC23" s="3140" t="s">
        <v>1101</v>
      </c>
      <c r="AD23" s="3141"/>
      <c r="AE23" s="3144">
        <v>0</v>
      </c>
      <c r="AF23" s="3145"/>
      <c r="AG23" s="3145"/>
      <c r="AH23" s="3132" t="s">
        <v>1101</v>
      </c>
      <c r="AI23" s="3133"/>
      <c r="AJ23" s="3144">
        <v>0</v>
      </c>
      <c r="AK23" s="3145"/>
      <c r="AL23" s="3145"/>
      <c r="AM23" s="3132" t="s">
        <v>1101</v>
      </c>
      <c r="AN23" s="3133"/>
      <c r="AO23" s="3144">
        <v>0</v>
      </c>
      <c r="AP23" s="3145"/>
      <c r="AQ23" s="3145"/>
      <c r="AR23" s="3132" t="s">
        <v>1101</v>
      </c>
      <c r="AS23" s="3133"/>
      <c r="AT23" s="3146">
        <f t="shared" si="0"/>
        <v>0</v>
      </c>
      <c r="AU23" s="3147"/>
      <c r="AV23" s="3147"/>
      <c r="AW23" s="3132" t="s">
        <v>1101</v>
      </c>
      <c r="AX23" s="3133"/>
    </row>
    <row r="24" spans="3:53" ht="13.9" customHeight="1">
      <c r="E24" s="3122" t="s">
        <v>1123</v>
      </c>
      <c r="F24" s="3122"/>
      <c r="G24" s="3122"/>
      <c r="H24" s="3122"/>
      <c r="I24" s="3122"/>
      <c r="J24" s="3138">
        <v>31</v>
      </c>
      <c r="K24" s="3139"/>
      <c r="L24" s="3139"/>
      <c r="M24" s="3139"/>
      <c r="N24" s="3140" t="s">
        <v>1092</v>
      </c>
      <c r="O24" s="3141"/>
      <c r="P24" s="3142">
        <v>0</v>
      </c>
      <c r="Q24" s="3143"/>
      <c r="R24" s="3143"/>
      <c r="S24" s="3140" t="s">
        <v>1101</v>
      </c>
      <c r="T24" s="3141"/>
      <c r="U24" s="3144">
        <v>0</v>
      </c>
      <c r="V24" s="3145"/>
      <c r="W24" s="3145"/>
      <c r="X24" s="3132" t="s">
        <v>1101</v>
      </c>
      <c r="Y24" s="3133"/>
      <c r="Z24" s="3142">
        <v>0</v>
      </c>
      <c r="AA24" s="3143"/>
      <c r="AB24" s="3143"/>
      <c r="AC24" s="3140" t="s">
        <v>1101</v>
      </c>
      <c r="AD24" s="3141"/>
      <c r="AE24" s="3144">
        <v>0</v>
      </c>
      <c r="AF24" s="3145"/>
      <c r="AG24" s="3145"/>
      <c r="AH24" s="3132" t="s">
        <v>1101</v>
      </c>
      <c r="AI24" s="3133"/>
      <c r="AJ24" s="3144">
        <v>0</v>
      </c>
      <c r="AK24" s="3145"/>
      <c r="AL24" s="3145"/>
      <c r="AM24" s="3132" t="s">
        <v>1101</v>
      </c>
      <c r="AN24" s="3133"/>
      <c r="AO24" s="3144">
        <v>0</v>
      </c>
      <c r="AP24" s="3145"/>
      <c r="AQ24" s="3145"/>
      <c r="AR24" s="3132" t="s">
        <v>1101</v>
      </c>
      <c r="AS24" s="3133"/>
      <c r="AT24" s="3146">
        <f t="shared" si="0"/>
        <v>0</v>
      </c>
      <c r="AU24" s="3147"/>
      <c r="AV24" s="3147"/>
      <c r="AW24" s="3132" t="s">
        <v>1101</v>
      </c>
      <c r="AX24" s="3133"/>
    </row>
    <row r="25" spans="3:53" ht="13.9" customHeight="1">
      <c r="E25" s="3122" t="s">
        <v>1124</v>
      </c>
      <c r="F25" s="3122"/>
      <c r="G25" s="3122"/>
      <c r="H25" s="3122"/>
      <c r="I25" s="3122"/>
      <c r="J25" s="3138">
        <v>30</v>
      </c>
      <c r="K25" s="3139"/>
      <c r="L25" s="3139"/>
      <c r="M25" s="3139"/>
      <c r="N25" s="3140" t="s">
        <v>1092</v>
      </c>
      <c r="O25" s="3141"/>
      <c r="P25" s="3142">
        <v>0</v>
      </c>
      <c r="Q25" s="3143"/>
      <c r="R25" s="3143"/>
      <c r="S25" s="3140" t="s">
        <v>1101</v>
      </c>
      <c r="T25" s="3141"/>
      <c r="U25" s="3144">
        <v>0</v>
      </c>
      <c r="V25" s="3145"/>
      <c r="W25" s="3145"/>
      <c r="X25" s="3132" t="s">
        <v>1101</v>
      </c>
      <c r="Y25" s="3133"/>
      <c r="Z25" s="3142">
        <v>0</v>
      </c>
      <c r="AA25" s="3143"/>
      <c r="AB25" s="3143"/>
      <c r="AC25" s="3140" t="s">
        <v>1101</v>
      </c>
      <c r="AD25" s="3141"/>
      <c r="AE25" s="3144">
        <v>0</v>
      </c>
      <c r="AF25" s="3145"/>
      <c r="AG25" s="3145"/>
      <c r="AH25" s="3132" t="s">
        <v>1101</v>
      </c>
      <c r="AI25" s="3133"/>
      <c r="AJ25" s="3144">
        <v>0</v>
      </c>
      <c r="AK25" s="3145"/>
      <c r="AL25" s="3145"/>
      <c r="AM25" s="3132" t="s">
        <v>1101</v>
      </c>
      <c r="AN25" s="3133"/>
      <c r="AO25" s="3144">
        <v>0</v>
      </c>
      <c r="AP25" s="3145"/>
      <c r="AQ25" s="3145"/>
      <c r="AR25" s="3132" t="s">
        <v>1101</v>
      </c>
      <c r="AS25" s="3133"/>
      <c r="AT25" s="3146">
        <f t="shared" si="0"/>
        <v>0</v>
      </c>
      <c r="AU25" s="3147"/>
      <c r="AV25" s="3147"/>
      <c r="AW25" s="3132" t="s">
        <v>1101</v>
      </c>
      <c r="AX25" s="3133"/>
    </row>
    <row r="26" spans="3:53" ht="13.9" customHeight="1">
      <c r="E26" s="3122" t="s">
        <v>1125</v>
      </c>
      <c r="F26" s="3122"/>
      <c r="G26" s="3122"/>
      <c r="H26" s="3122"/>
      <c r="I26" s="3122"/>
      <c r="J26" s="3138">
        <v>30</v>
      </c>
      <c r="K26" s="3139"/>
      <c r="L26" s="3139"/>
      <c r="M26" s="3139"/>
      <c r="N26" s="3140" t="s">
        <v>1092</v>
      </c>
      <c r="O26" s="3141"/>
      <c r="P26" s="3142">
        <v>0</v>
      </c>
      <c r="Q26" s="3143"/>
      <c r="R26" s="3143"/>
      <c r="S26" s="3140" t="s">
        <v>1101</v>
      </c>
      <c r="T26" s="3141"/>
      <c r="U26" s="3144">
        <v>0</v>
      </c>
      <c r="V26" s="3145"/>
      <c r="W26" s="3145"/>
      <c r="X26" s="3132" t="s">
        <v>1101</v>
      </c>
      <c r="Y26" s="3133"/>
      <c r="Z26" s="3142">
        <v>0</v>
      </c>
      <c r="AA26" s="3143"/>
      <c r="AB26" s="3143"/>
      <c r="AC26" s="3140" t="s">
        <v>1101</v>
      </c>
      <c r="AD26" s="3141"/>
      <c r="AE26" s="3144">
        <v>0</v>
      </c>
      <c r="AF26" s="3145"/>
      <c r="AG26" s="3145"/>
      <c r="AH26" s="3132" t="s">
        <v>1101</v>
      </c>
      <c r="AI26" s="3133"/>
      <c r="AJ26" s="3144">
        <v>0</v>
      </c>
      <c r="AK26" s="3145"/>
      <c r="AL26" s="3145"/>
      <c r="AM26" s="3132" t="s">
        <v>1101</v>
      </c>
      <c r="AN26" s="3133"/>
      <c r="AO26" s="3144">
        <v>0</v>
      </c>
      <c r="AP26" s="3145"/>
      <c r="AQ26" s="3145"/>
      <c r="AR26" s="3132" t="s">
        <v>1101</v>
      </c>
      <c r="AS26" s="3133"/>
      <c r="AT26" s="3146">
        <f t="shared" si="0"/>
        <v>0</v>
      </c>
      <c r="AU26" s="3147"/>
      <c r="AV26" s="3147"/>
      <c r="AW26" s="3132" t="s">
        <v>1101</v>
      </c>
      <c r="AX26" s="3133"/>
    </row>
    <row r="27" spans="3:53" ht="13.9" customHeight="1">
      <c r="E27" s="3122" t="s">
        <v>1126</v>
      </c>
      <c r="F27" s="3122"/>
      <c r="G27" s="3122"/>
      <c r="H27" s="3122"/>
      <c r="I27" s="3122"/>
      <c r="J27" s="3138">
        <v>31</v>
      </c>
      <c r="K27" s="3139"/>
      <c r="L27" s="3139"/>
      <c r="M27" s="3139"/>
      <c r="N27" s="3140" t="s">
        <v>1092</v>
      </c>
      <c r="O27" s="3141"/>
      <c r="P27" s="3142">
        <v>0</v>
      </c>
      <c r="Q27" s="3143"/>
      <c r="R27" s="3143"/>
      <c r="S27" s="3140" t="s">
        <v>1101</v>
      </c>
      <c r="T27" s="3141"/>
      <c r="U27" s="3144">
        <v>0</v>
      </c>
      <c r="V27" s="3145"/>
      <c r="W27" s="3145"/>
      <c r="X27" s="3132" t="s">
        <v>1101</v>
      </c>
      <c r="Y27" s="3133"/>
      <c r="Z27" s="3142">
        <v>0</v>
      </c>
      <c r="AA27" s="3143"/>
      <c r="AB27" s="3143"/>
      <c r="AC27" s="3140" t="s">
        <v>1101</v>
      </c>
      <c r="AD27" s="3141"/>
      <c r="AE27" s="3144">
        <v>0</v>
      </c>
      <c r="AF27" s="3145"/>
      <c r="AG27" s="3145"/>
      <c r="AH27" s="3132" t="s">
        <v>1101</v>
      </c>
      <c r="AI27" s="3133"/>
      <c r="AJ27" s="3144">
        <v>0</v>
      </c>
      <c r="AK27" s="3145"/>
      <c r="AL27" s="3145"/>
      <c r="AM27" s="3132" t="s">
        <v>1101</v>
      </c>
      <c r="AN27" s="3133"/>
      <c r="AO27" s="3144">
        <v>0</v>
      </c>
      <c r="AP27" s="3145"/>
      <c r="AQ27" s="3145"/>
      <c r="AR27" s="3132" t="s">
        <v>1101</v>
      </c>
      <c r="AS27" s="3133"/>
      <c r="AT27" s="3146">
        <f t="shared" si="0"/>
        <v>0</v>
      </c>
      <c r="AU27" s="3147"/>
      <c r="AV27" s="3147"/>
      <c r="AW27" s="3132" t="s">
        <v>1101</v>
      </c>
      <c r="AX27" s="3133"/>
    </row>
    <row r="28" spans="3:53" ht="13.9" customHeight="1">
      <c r="E28" s="3122" t="s">
        <v>1127</v>
      </c>
      <c r="F28" s="3122"/>
      <c r="G28" s="3122"/>
      <c r="H28" s="3122"/>
      <c r="I28" s="3122"/>
      <c r="J28" s="3138">
        <v>30</v>
      </c>
      <c r="K28" s="3139"/>
      <c r="L28" s="3139"/>
      <c r="M28" s="3139"/>
      <c r="N28" s="3140" t="s">
        <v>1092</v>
      </c>
      <c r="O28" s="3141"/>
      <c r="P28" s="3142">
        <v>0</v>
      </c>
      <c r="Q28" s="3143"/>
      <c r="R28" s="3143"/>
      <c r="S28" s="3140" t="s">
        <v>1101</v>
      </c>
      <c r="T28" s="3141"/>
      <c r="U28" s="3144">
        <v>0</v>
      </c>
      <c r="V28" s="3145"/>
      <c r="W28" s="3145"/>
      <c r="X28" s="3132" t="s">
        <v>1101</v>
      </c>
      <c r="Y28" s="3133"/>
      <c r="Z28" s="3142">
        <v>0</v>
      </c>
      <c r="AA28" s="3143"/>
      <c r="AB28" s="3143"/>
      <c r="AC28" s="3140" t="s">
        <v>1101</v>
      </c>
      <c r="AD28" s="3141"/>
      <c r="AE28" s="3144">
        <v>0</v>
      </c>
      <c r="AF28" s="3145"/>
      <c r="AG28" s="3145"/>
      <c r="AH28" s="3132" t="s">
        <v>1101</v>
      </c>
      <c r="AI28" s="3133"/>
      <c r="AJ28" s="3144">
        <v>0</v>
      </c>
      <c r="AK28" s="3145"/>
      <c r="AL28" s="3145"/>
      <c r="AM28" s="3132" t="s">
        <v>1101</v>
      </c>
      <c r="AN28" s="3133"/>
      <c r="AO28" s="3144">
        <v>0</v>
      </c>
      <c r="AP28" s="3145"/>
      <c r="AQ28" s="3145"/>
      <c r="AR28" s="3132" t="s">
        <v>1101</v>
      </c>
      <c r="AS28" s="3133"/>
      <c r="AT28" s="3146">
        <f t="shared" si="0"/>
        <v>0</v>
      </c>
      <c r="AU28" s="3147"/>
      <c r="AV28" s="3147"/>
      <c r="AW28" s="3132" t="s">
        <v>1101</v>
      </c>
      <c r="AX28" s="3133"/>
    </row>
    <row r="29" spans="3:53" ht="13.9" customHeight="1">
      <c r="E29" s="3122" t="s">
        <v>1128</v>
      </c>
      <c r="F29" s="3122"/>
      <c r="G29" s="3122"/>
      <c r="H29" s="3122"/>
      <c r="I29" s="3122"/>
      <c r="J29" s="3138">
        <v>31</v>
      </c>
      <c r="K29" s="3139"/>
      <c r="L29" s="3139"/>
      <c r="M29" s="3139"/>
      <c r="N29" s="3140" t="s">
        <v>1092</v>
      </c>
      <c r="O29" s="3141"/>
      <c r="P29" s="3142">
        <v>0</v>
      </c>
      <c r="Q29" s="3143"/>
      <c r="R29" s="3143"/>
      <c r="S29" s="3140" t="s">
        <v>1101</v>
      </c>
      <c r="T29" s="3141"/>
      <c r="U29" s="3144">
        <v>0</v>
      </c>
      <c r="V29" s="3145"/>
      <c r="W29" s="3145"/>
      <c r="X29" s="3132" t="s">
        <v>1101</v>
      </c>
      <c r="Y29" s="3133"/>
      <c r="Z29" s="3142">
        <v>0</v>
      </c>
      <c r="AA29" s="3143"/>
      <c r="AB29" s="3143"/>
      <c r="AC29" s="3140" t="s">
        <v>1101</v>
      </c>
      <c r="AD29" s="3141"/>
      <c r="AE29" s="3144">
        <v>0</v>
      </c>
      <c r="AF29" s="3145"/>
      <c r="AG29" s="3145"/>
      <c r="AH29" s="3132" t="s">
        <v>1101</v>
      </c>
      <c r="AI29" s="3133"/>
      <c r="AJ29" s="3144">
        <v>0</v>
      </c>
      <c r="AK29" s="3145"/>
      <c r="AL29" s="3145"/>
      <c r="AM29" s="3132" t="s">
        <v>1101</v>
      </c>
      <c r="AN29" s="3133"/>
      <c r="AO29" s="3144">
        <v>0</v>
      </c>
      <c r="AP29" s="3145"/>
      <c r="AQ29" s="3145"/>
      <c r="AR29" s="3132" t="s">
        <v>1101</v>
      </c>
      <c r="AS29" s="3133"/>
      <c r="AT29" s="3146">
        <f t="shared" si="0"/>
        <v>0</v>
      </c>
      <c r="AU29" s="3147"/>
      <c r="AV29" s="3147"/>
      <c r="AW29" s="3132" t="s">
        <v>1101</v>
      </c>
      <c r="AX29" s="3133"/>
      <c r="BA29" s="928"/>
    </row>
    <row r="30" spans="3:53" ht="13.9" customHeight="1">
      <c r="E30" s="3122" t="s">
        <v>1129</v>
      </c>
      <c r="F30" s="3122"/>
      <c r="G30" s="3122"/>
      <c r="H30" s="3122"/>
      <c r="I30" s="3122"/>
      <c r="J30" s="3138">
        <v>30</v>
      </c>
      <c r="K30" s="3139"/>
      <c r="L30" s="3139"/>
      <c r="M30" s="3139"/>
      <c r="N30" s="3140" t="s">
        <v>1092</v>
      </c>
      <c r="O30" s="3141"/>
      <c r="P30" s="3142">
        <v>0</v>
      </c>
      <c r="Q30" s="3143"/>
      <c r="R30" s="3143"/>
      <c r="S30" s="3140" t="s">
        <v>1101</v>
      </c>
      <c r="T30" s="3141"/>
      <c r="U30" s="3144">
        <v>0</v>
      </c>
      <c r="V30" s="3145"/>
      <c r="W30" s="3145"/>
      <c r="X30" s="3132" t="s">
        <v>1101</v>
      </c>
      <c r="Y30" s="3133"/>
      <c r="Z30" s="3142">
        <v>0</v>
      </c>
      <c r="AA30" s="3143"/>
      <c r="AB30" s="3143"/>
      <c r="AC30" s="3140" t="s">
        <v>1101</v>
      </c>
      <c r="AD30" s="3141"/>
      <c r="AE30" s="3144">
        <v>0</v>
      </c>
      <c r="AF30" s="3145"/>
      <c r="AG30" s="3145"/>
      <c r="AH30" s="3132" t="s">
        <v>1101</v>
      </c>
      <c r="AI30" s="3133"/>
      <c r="AJ30" s="3144">
        <v>0</v>
      </c>
      <c r="AK30" s="3145"/>
      <c r="AL30" s="3145"/>
      <c r="AM30" s="3132" t="s">
        <v>1101</v>
      </c>
      <c r="AN30" s="3133"/>
      <c r="AO30" s="3144">
        <v>0</v>
      </c>
      <c r="AP30" s="3145"/>
      <c r="AQ30" s="3145"/>
      <c r="AR30" s="3132" t="s">
        <v>1101</v>
      </c>
      <c r="AS30" s="3133"/>
      <c r="AT30" s="3146">
        <f t="shared" si="0"/>
        <v>0</v>
      </c>
      <c r="AU30" s="3147"/>
      <c r="AV30" s="3147"/>
      <c r="AW30" s="3132" t="s">
        <v>1101</v>
      </c>
      <c r="AX30" s="3133"/>
    </row>
    <row r="31" spans="3:53" ht="13.9" customHeight="1">
      <c r="E31" s="3122" t="s">
        <v>1130</v>
      </c>
      <c r="F31" s="3122"/>
      <c r="G31" s="3122"/>
      <c r="H31" s="3122"/>
      <c r="I31" s="3122"/>
      <c r="J31" s="3138">
        <v>27</v>
      </c>
      <c r="K31" s="3139"/>
      <c r="L31" s="3139"/>
      <c r="M31" s="3139"/>
      <c r="N31" s="3140" t="s">
        <v>1092</v>
      </c>
      <c r="O31" s="3141"/>
      <c r="P31" s="3142">
        <v>0</v>
      </c>
      <c r="Q31" s="3143"/>
      <c r="R31" s="3143"/>
      <c r="S31" s="3140" t="s">
        <v>1101</v>
      </c>
      <c r="T31" s="3141"/>
      <c r="U31" s="3144">
        <v>0</v>
      </c>
      <c r="V31" s="3145"/>
      <c r="W31" s="3145"/>
      <c r="X31" s="3132" t="s">
        <v>1101</v>
      </c>
      <c r="Y31" s="3133"/>
      <c r="Z31" s="3142">
        <v>0</v>
      </c>
      <c r="AA31" s="3143"/>
      <c r="AB31" s="3143"/>
      <c r="AC31" s="3140" t="s">
        <v>1101</v>
      </c>
      <c r="AD31" s="3141"/>
      <c r="AE31" s="3144">
        <v>0</v>
      </c>
      <c r="AF31" s="3145"/>
      <c r="AG31" s="3145"/>
      <c r="AH31" s="3132" t="s">
        <v>1101</v>
      </c>
      <c r="AI31" s="3133"/>
      <c r="AJ31" s="3144">
        <v>0</v>
      </c>
      <c r="AK31" s="3145"/>
      <c r="AL31" s="3145"/>
      <c r="AM31" s="3132" t="s">
        <v>1101</v>
      </c>
      <c r="AN31" s="3133"/>
      <c r="AO31" s="3144">
        <v>0</v>
      </c>
      <c r="AP31" s="3145"/>
      <c r="AQ31" s="3145"/>
      <c r="AR31" s="3132" t="s">
        <v>1101</v>
      </c>
      <c r="AS31" s="3133"/>
      <c r="AT31" s="3146">
        <f t="shared" si="0"/>
        <v>0</v>
      </c>
      <c r="AU31" s="3147"/>
      <c r="AV31" s="3147"/>
      <c r="AW31" s="3132" t="s">
        <v>1101</v>
      </c>
      <c r="AX31" s="3133"/>
    </row>
    <row r="32" spans="3:53" ht="13.9" customHeight="1">
      <c r="E32" s="3122" t="s">
        <v>1131</v>
      </c>
      <c r="F32" s="3122"/>
      <c r="G32" s="3122"/>
      <c r="H32" s="3122"/>
      <c r="I32" s="3122"/>
      <c r="J32" s="3138">
        <v>31</v>
      </c>
      <c r="K32" s="3139"/>
      <c r="L32" s="3139"/>
      <c r="M32" s="3139"/>
      <c r="N32" s="3140" t="s">
        <v>1092</v>
      </c>
      <c r="O32" s="3141"/>
      <c r="P32" s="3142">
        <v>0</v>
      </c>
      <c r="Q32" s="3143"/>
      <c r="R32" s="3143"/>
      <c r="S32" s="3140" t="s">
        <v>1101</v>
      </c>
      <c r="T32" s="3141"/>
      <c r="U32" s="3144">
        <v>0</v>
      </c>
      <c r="V32" s="3145"/>
      <c r="W32" s="3145"/>
      <c r="X32" s="3132" t="s">
        <v>1101</v>
      </c>
      <c r="Y32" s="3133"/>
      <c r="Z32" s="3142">
        <v>0</v>
      </c>
      <c r="AA32" s="3143"/>
      <c r="AB32" s="3143"/>
      <c r="AC32" s="3140" t="s">
        <v>1101</v>
      </c>
      <c r="AD32" s="3141"/>
      <c r="AE32" s="3144">
        <v>0</v>
      </c>
      <c r="AF32" s="3145"/>
      <c r="AG32" s="3145"/>
      <c r="AH32" s="3132" t="s">
        <v>1101</v>
      </c>
      <c r="AI32" s="3133"/>
      <c r="AJ32" s="3144">
        <v>0</v>
      </c>
      <c r="AK32" s="3145"/>
      <c r="AL32" s="3145"/>
      <c r="AM32" s="3132" t="s">
        <v>1101</v>
      </c>
      <c r="AN32" s="3133"/>
      <c r="AO32" s="3144">
        <v>0</v>
      </c>
      <c r="AP32" s="3145"/>
      <c r="AQ32" s="3145"/>
      <c r="AR32" s="3132" t="s">
        <v>1101</v>
      </c>
      <c r="AS32" s="3133"/>
      <c r="AT32" s="3146">
        <f t="shared" si="0"/>
        <v>0</v>
      </c>
      <c r="AU32" s="3147"/>
      <c r="AV32" s="3147"/>
      <c r="AW32" s="3132" t="s">
        <v>1101</v>
      </c>
      <c r="AX32" s="3133"/>
    </row>
    <row r="33" spans="2:54" ht="13.9" customHeight="1">
      <c r="E33" s="3122" t="s">
        <v>1119</v>
      </c>
      <c r="F33" s="3122"/>
      <c r="G33" s="3122"/>
      <c r="H33" s="3122"/>
      <c r="I33" s="3122"/>
      <c r="J33" s="3150">
        <f>SUM(J21:M32)</f>
        <v>362</v>
      </c>
      <c r="K33" s="3151"/>
      <c r="L33" s="3151"/>
      <c r="M33" s="3151"/>
      <c r="N33" s="3140" t="s">
        <v>1092</v>
      </c>
      <c r="O33" s="3141"/>
      <c r="P33" s="3152">
        <f>SUM(P21:R32)</f>
        <v>0</v>
      </c>
      <c r="Q33" s="3153"/>
      <c r="R33" s="3153"/>
      <c r="S33" s="3140" t="s">
        <v>1101</v>
      </c>
      <c r="T33" s="3141"/>
      <c r="U33" s="3146">
        <f>SUM(U21:W32)</f>
        <v>0</v>
      </c>
      <c r="V33" s="3147"/>
      <c r="W33" s="3147"/>
      <c r="X33" s="3132" t="s">
        <v>1101</v>
      </c>
      <c r="Y33" s="3133"/>
      <c r="Z33" s="3152">
        <f>SUM(Z21:AB32)</f>
        <v>0</v>
      </c>
      <c r="AA33" s="3153"/>
      <c r="AB33" s="3153"/>
      <c r="AC33" s="3140" t="s">
        <v>1101</v>
      </c>
      <c r="AD33" s="3141"/>
      <c r="AE33" s="3146">
        <f>SUM(AE21:AG32)</f>
        <v>0</v>
      </c>
      <c r="AF33" s="3147"/>
      <c r="AG33" s="3147"/>
      <c r="AH33" s="3132" t="s">
        <v>1101</v>
      </c>
      <c r="AI33" s="3133"/>
      <c r="AJ33" s="3146">
        <f>SUM(AJ21:AL32)</f>
        <v>0</v>
      </c>
      <c r="AK33" s="3147"/>
      <c r="AL33" s="3147"/>
      <c r="AM33" s="3132" t="s">
        <v>1101</v>
      </c>
      <c r="AN33" s="3133"/>
      <c r="AO33" s="3146">
        <f>SUM(AO21:AQ32)</f>
        <v>0</v>
      </c>
      <c r="AP33" s="3147"/>
      <c r="AQ33" s="3147"/>
      <c r="AR33" s="3132" t="s">
        <v>1101</v>
      </c>
      <c r="AS33" s="3133"/>
      <c r="AT33" s="3146">
        <f>SUM(AT21:AV32)</f>
        <v>0</v>
      </c>
      <c r="AU33" s="3147"/>
      <c r="AV33" s="3147"/>
      <c r="AW33" s="3132" t="s">
        <v>1101</v>
      </c>
      <c r="AX33" s="3133"/>
    </row>
    <row r="34" spans="2:54" ht="13.9" customHeight="1">
      <c r="E34" s="3127" t="s">
        <v>1132</v>
      </c>
      <c r="F34" s="3128"/>
      <c r="G34" s="3128"/>
      <c r="H34" s="3128"/>
      <c r="I34" s="3129"/>
      <c r="J34" s="3167"/>
      <c r="K34" s="3168"/>
      <c r="L34" s="3168"/>
      <c r="M34" s="3168"/>
      <c r="N34" s="3168"/>
      <c r="O34" s="3169"/>
      <c r="P34" s="3148">
        <f>IFERROR(ROUNDUP(P33/$J$33,1),"0")</f>
        <v>0</v>
      </c>
      <c r="Q34" s="3149"/>
      <c r="R34" s="3149"/>
      <c r="S34" s="3140" t="s">
        <v>1101</v>
      </c>
      <c r="T34" s="3141"/>
      <c r="U34" s="3148">
        <f>IFERROR(ROUNDUP(U33/$J$33,1),"0")</f>
        <v>0</v>
      </c>
      <c r="V34" s="3149"/>
      <c r="W34" s="3149"/>
      <c r="X34" s="3132" t="s">
        <v>1101</v>
      </c>
      <c r="Y34" s="3133"/>
      <c r="Z34" s="3148">
        <f>IFERROR(ROUNDUP(Z33/$J$33,1),"0")</f>
        <v>0</v>
      </c>
      <c r="AA34" s="3149"/>
      <c r="AB34" s="3149"/>
      <c r="AC34" s="3132" t="s">
        <v>1101</v>
      </c>
      <c r="AD34" s="3133"/>
      <c r="AE34" s="3148">
        <f>IFERROR(ROUNDUP(AE33/$J$33,1),"0")</f>
        <v>0</v>
      </c>
      <c r="AF34" s="3149"/>
      <c r="AG34" s="3149"/>
      <c r="AH34" s="3132" t="s">
        <v>1101</v>
      </c>
      <c r="AI34" s="3133"/>
      <c r="AJ34" s="3148">
        <f>IFERROR(ROUNDUP(AJ33/$J$33,1),"0")</f>
        <v>0</v>
      </c>
      <c r="AK34" s="3149"/>
      <c r="AL34" s="3149"/>
      <c r="AM34" s="3132" t="s">
        <v>1101</v>
      </c>
      <c r="AN34" s="3133"/>
      <c r="AO34" s="3148">
        <f>IFERROR(ROUNDUP(AO33/$J$33,1),"0")</f>
        <v>0</v>
      </c>
      <c r="AP34" s="3149"/>
      <c r="AQ34" s="3149"/>
      <c r="AR34" s="3132" t="s">
        <v>1101</v>
      </c>
      <c r="AS34" s="3133"/>
      <c r="AT34" s="3165">
        <f>P34+U34+Z34+AE34+AJ34+AO34</f>
        <v>0</v>
      </c>
      <c r="AU34" s="3166"/>
      <c r="AV34" s="3166"/>
      <c r="AW34" s="3132" t="s">
        <v>1101</v>
      </c>
      <c r="AX34" s="3133"/>
    </row>
    <row r="35" spans="2:54" ht="13.9" customHeight="1">
      <c r="E35" s="929" t="s">
        <v>1133</v>
      </c>
      <c r="F35" s="916"/>
      <c r="G35" s="916"/>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30" t="str">
        <f>#N/A</f>
        <v/>
      </c>
    </row>
    <row r="36" spans="2:54" ht="13.9" customHeight="1">
      <c r="E36" s="929" t="s">
        <v>1134</v>
      </c>
      <c r="F36" s="916"/>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6"/>
    </row>
    <row r="37" spans="2:54" ht="13.9" customHeight="1">
      <c r="E37" s="929" t="s">
        <v>1135</v>
      </c>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6"/>
      <c r="AR37" s="916"/>
      <c r="AS37" s="916"/>
      <c r="AT37" s="916"/>
      <c r="AU37" s="916"/>
      <c r="AV37" s="916"/>
      <c r="AW37" s="916"/>
      <c r="AX37" s="916"/>
    </row>
    <row r="38" spans="2:54" ht="13.9" customHeight="1">
      <c r="E38" s="929" t="s">
        <v>1136</v>
      </c>
      <c r="F38" s="916"/>
      <c r="G38" s="916"/>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c r="AN38" s="916"/>
      <c r="AO38" s="916"/>
      <c r="AP38" s="916"/>
      <c r="AQ38" s="916"/>
      <c r="AR38" s="916"/>
      <c r="AS38" s="916"/>
      <c r="AT38" s="916"/>
      <c r="AU38" s="916"/>
      <c r="AV38" s="916"/>
      <c r="AW38" s="916"/>
      <c r="AX38" s="916"/>
    </row>
    <row r="39" spans="2:54" ht="13.9" customHeight="1">
      <c r="E39" s="929" t="s">
        <v>1137</v>
      </c>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c r="AL39" s="916"/>
      <c r="AM39" s="916"/>
      <c r="AN39" s="916"/>
      <c r="AO39" s="916"/>
      <c r="AP39" s="916"/>
      <c r="AQ39" s="916"/>
      <c r="AR39" s="916"/>
      <c r="AS39" s="916"/>
      <c r="AT39" s="916"/>
      <c r="AU39" s="916"/>
      <c r="AV39" s="916"/>
      <c r="AW39" s="916"/>
      <c r="AX39" s="916"/>
    </row>
    <row r="40" spans="2:54" ht="13.9" customHeight="1">
      <c r="E40" s="929" t="s">
        <v>1138</v>
      </c>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c r="AL40" s="916"/>
      <c r="AM40" s="916"/>
      <c r="AN40" s="916"/>
      <c r="AO40" s="916"/>
      <c r="AP40" s="916"/>
      <c r="AQ40" s="916"/>
      <c r="AR40" s="916"/>
      <c r="AS40" s="916"/>
      <c r="AT40" s="916"/>
      <c r="AU40" s="916"/>
      <c r="AV40" s="916"/>
      <c r="AW40" s="916"/>
      <c r="AX40" s="916"/>
    </row>
    <row r="41" spans="2:54" ht="13.9" customHeight="1">
      <c r="E41" s="929"/>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c r="AL41" s="916"/>
      <c r="AM41" s="916"/>
      <c r="AN41" s="916"/>
      <c r="AO41" s="916"/>
      <c r="AP41" s="916"/>
      <c r="AQ41" s="916"/>
      <c r="AR41" s="916"/>
      <c r="AS41" s="916"/>
      <c r="AT41" s="916"/>
      <c r="AU41" s="916"/>
      <c r="AV41" s="916"/>
      <c r="AW41" s="916"/>
      <c r="AX41" s="916"/>
    </row>
    <row r="42" spans="2:54" ht="13.9" customHeight="1">
      <c r="E42" s="929"/>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6"/>
    </row>
    <row r="43" spans="2:54" ht="13.9" customHeight="1">
      <c r="B43" s="931"/>
      <c r="C43" s="932"/>
      <c r="D43" s="932"/>
      <c r="E43" s="932"/>
      <c r="F43" s="932"/>
      <c r="G43" s="917" t="s">
        <v>1139</v>
      </c>
      <c r="AA43" s="932"/>
      <c r="AB43" s="932"/>
      <c r="AC43" s="932"/>
      <c r="AD43" s="917" t="s">
        <v>1140</v>
      </c>
      <c r="AX43" s="932"/>
      <c r="AY43" s="932"/>
      <c r="AZ43" s="932"/>
      <c r="BA43" s="932"/>
      <c r="BB43" s="932"/>
    </row>
    <row r="44" spans="2:54" ht="13.9" customHeight="1">
      <c r="B44" s="931"/>
      <c r="C44" s="932"/>
      <c r="D44" s="932"/>
      <c r="E44" s="933"/>
      <c r="F44" s="933"/>
      <c r="I44" s="3122"/>
      <c r="J44" s="3122"/>
      <c r="K44" s="3122"/>
      <c r="L44" s="3122"/>
      <c r="M44" s="3122"/>
      <c r="N44" s="3122"/>
      <c r="O44" s="3122"/>
      <c r="P44" s="3122"/>
      <c r="Q44" s="3122"/>
      <c r="R44" s="3122"/>
      <c r="S44" s="3122"/>
      <c r="T44" s="3122"/>
      <c r="U44" s="3122" t="s">
        <v>1141</v>
      </c>
      <c r="V44" s="3122"/>
      <c r="W44" s="3122"/>
      <c r="X44" s="3122"/>
      <c r="Y44" s="3122"/>
      <c r="Z44" s="3122"/>
      <c r="AA44" s="932"/>
      <c r="AB44" s="932"/>
      <c r="AC44" s="932"/>
      <c r="AF44" s="3122"/>
      <c r="AG44" s="3122"/>
      <c r="AH44" s="3122"/>
      <c r="AI44" s="3122"/>
      <c r="AJ44" s="3122"/>
      <c r="AK44" s="3122"/>
      <c r="AL44" s="3122"/>
      <c r="AM44" s="3122"/>
      <c r="AN44" s="3122"/>
      <c r="AO44" s="3122"/>
      <c r="AP44" s="3122"/>
      <c r="AQ44" s="3122"/>
      <c r="AR44" s="3122" t="s">
        <v>1141</v>
      </c>
      <c r="AS44" s="3122"/>
      <c r="AT44" s="3122"/>
      <c r="AU44" s="3122"/>
      <c r="AV44" s="3122"/>
      <c r="AW44" s="3122"/>
      <c r="AX44" s="932"/>
      <c r="AY44" s="932"/>
      <c r="AZ44" s="932"/>
      <c r="BA44" s="932"/>
      <c r="BB44" s="932"/>
    </row>
    <row r="45" spans="2:54" ht="13.9" customHeight="1">
      <c r="B45" s="931"/>
      <c r="C45" s="932"/>
      <c r="D45" s="932"/>
      <c r="E45" s="933"/>
      <c r="F45" s="933"/>
      <c r="I45" s="3122" t="s">
        <v>1142</v>
      </c>
      <c r="J45" s="3122"/>
      <c r="K45" s="3122"/>
      <c r="L45" s="3122"/>
      <c r="M45" s="3122"/>
      <c r="N45" s="3122"/>
      <c r="O45" s="3122"/>
      <c r="P45" s="3122"/>
      <c r="Q45" s="3122"/>
      <c r="R45" s="3122"/>
      <c r="S45" s="3122"/>
      <c r="T45" s="3122"/>
      <c r="U45" s="3160" t="str">
        <f>IF(AND(OR(AK7="○",AK8="○"),E12="○"),ROUNDUP(AX15*0.9/7,0),IF(AND(OR(AK7="○",AK8="○"),OR(E13="○",E14="○")),ROUNDUP(AT34/7,0),""))</f>
        <v/>
      </c>
      <c r="V45" s="3161"/>
      <c r="W45" s="3161"/>
      <c r="X45" s="3162"/>
      <c r="Y45" s="3163" t="s">
        <v>825</v>
      </c>
      <c r="Z45" s="3163"/>
      <c r="AA45" s="932"/>
      <c r="AB45" s="932"/>
      <c r="AC45" s="932"/>
      <c r="AF45" s="3122" t="s">
        <v>1142</v>
      </c>
      <c r="AG45" s="3122"/>
      <c r="AH45" s="3122"/>
      <c r="AI45" s="3122"/>
      <c r="AJ45" s="3122"/>
      <c r="AK45" s="3122"/>
      <c r="AL45" s="3122"/>
      <c r="AM45" s="3122"/>
      <c r="AN45" s="3122"/>
      <c r="AO45" s="3122"/>
      <c r="AP45" s="3122"/>
      <c r="AQ45" s="3122"/>
      <c r="AR45" s="3164"/>
      <c r="AS45" s="3164"/>
      <c r="AT45" s="3164"/>
      <c r="AU45" s="3164"/>
      <c r="AV45" s="3163" t="s">
        <v>825</v>
      </c>
      <c r="AW45" s="3163"/>
    </row>
    <row r="46" spans="2:54" ht="13.9" customHeight="1">
      <c r="B46" s="931"/>
      <c r="C46" s="932"/>
      <c r="D46" s="932"/>
      <c r="E46" s="934"/>
      <c r="F46" s="932"/>
      <c r="I46" s="929"/>
      <c r="AA46" s="932"/>
      <c r="AB46" s="932"/>
      <c r="AC46" s="932"/>
      <c r="AF46" s="929"/>
    </row>
    <row r="47" spans="2:54" ht="13.9" customHeight="1">
      <c r="B47" s="931"/>
      <c r="C47" s="932"/>
      <c r="D47" s="932"/>
      <c r="E47" s="934"/>
      <c r="F47" s="932"/>
      <c r="G47" s="931" t="s">
        <v>1143</v>
      </c>
      <c r="H47" s="931"/>
      <c r="I47" s="931"/>
      <c r="J47" s="931"/>
      <c r="K47" s="931"/>
      <c r="L47" s="931"/>
      <c r="M47" s="931"/>
      <c r="N47" s="931"/>
      <c r="O47" s="931"/>
      <c r="P47" s="931"/>
      <c r="Q47" s="931"/>
      <c r="R47" s="931"/>
      <c r="S47" s="931"/>
      <c r="T47" s="935"/>
      <c r="U47" s="935"/>
      <c r="V47" s="935"/>
      <c r="W47" s="935"/>
      <c r="X47" s="935"/>
      <c r="Y47" s="935"/>
      <c r="Z47" s="935"/>
      <c r="AA47" s="935"/>
      <c r="AB47" s="935"/>
      <c r="AC47" s="935"/>
      <c r="AD47" s="935"/>
      <c r="AE47" s="935"/>
      <c r="AF47" s="935"/>
      <c r="AG47" s="935"/>
      <c r="AH47" s="935"/>
      <c r="AI47" s="935"/>
      <c r="AJ47" s="931"/>
      <c r="AK47" s="931"/>
      <c r="AL47" s="931"/>
      <c r="AM47" s="931"/>
      <c r="AN47" s="931"/>
      <c r="AO47" s="931"/>
      <c r="AP47" s="931"/>
      <c r="AQ47" s="931"/>
      <c r="AX47" s="932"/>
      <c r="AY47" s="932"/>
      <c r="AZ47" s="932"/>
    </row>
    <row r="48" spans="2:54" ht="13.9" customHeight="1" thickBot="1">
      <c r="B48" s="931"/>
      <c r="C48" s="932"/>
      <c r="D48" s="932"/>
      <c r="E48" s="934"/>
      <c r="F48" s="932"/>
      <c r="G48" s="931"/>
      <c r="H48" s="931"/>
      <c r="I48" s="931"/>
      <c r="J48" s="931"/>
      <c r="K48" s="931"/>
      <c r="L48" s="931"/>
      <c r="M48" s="931"/>
      <c r="N48" s="931"/>
      <c r="O48" s="931"/>
      <c r="P48" s="931"/>
      <c r="Q48" s="931"/>
      <c r="R48" s="931"/>
      <c r="S48" s="931"/>
      <c r="T48" s="935"/>
      <c r="U48" s="935"/>
      <c r="V48" s="935"/>
      <c r="W48" s="935"/>
      <c r="X48" s="935"/>
      <c r="Y48" s="935"/>
      <c r="Z48" s="935"/>
      <c r="AA48" s="935"/>
      <c r="AB48" s="935"/>
      <c r="AC48" s="935"/>
      <c r="AD48" s="935"/>
      <c r="AE48" s="935"/>
      <c r="AF48" s="935"/>
      <c r="AG48" s="935"/>
      <c r="AH48" s="935"/>
      <c r="AI48" s="935"/>
      <c r="AJ48" s="931"/>
      <c r="AK48" s="931"/>
      <c r="AL48" s="931"/>
      <c r="AM48" s="931"/>
      <c r="AN48" s="931"/>
      <c r="AO48" s="931"/>
      <c r="AP48" s="931"/>
      <c r="AQ48" s="931"/>
      <c r="AX48" s="932"/>
      <c r="AY48" s="932"/>
      <c r="AZ48" s="932"/>
    </row>
    <row r="49" spans="2:57" ht="13.9" customHeight="1">
      <c r="B49" s="931"/>
      <c r="C49" s="931"/>
      <c r="D49" s="931"/>
      <c r="E49" s="931"/>
      <c r="F49" s="931"/>
      <c r="G49" s="931"/>
      <c r="H49" s="931"/>
      <c r="I49" s="931"/>
      <c r="J49" s="931"/>
      <c r="K49" s="931"/>
      <c r="L49" s="931"/>
      <c r="M49" s="931"/>
      <c r="N49" s="931"/>
      <c r="O49" s="931"/>
      <c r="P49" s="931"/>
      <c r="Q49" s="935"/>
      <c r="R49" s="935"/>
      <c r="S49" s="935"/>
      <c r="T49" s="935"/>
      <c r="U49" s="935"/>
      <c r="V49" s="935"/>
      <c r="W49" s="935"/>
      <c r="X49" s="935"/>
      <c r="Y49" s="935"/>
      <c r="Z49" s="935"/>
      <c r="AA49" s="935"/>
      <c r="AB49" s="935"/>
      <c r="AC49" s="936"/>
      <c r="AD49" s="3154" t="str">
        <f>(IF(OR(U45&lt;=AR45),"可","規定の員数を満たしていません。"))</f>
        <v>可</v>
      </c>
      <c r="AE49" s="3155"/>
      <c r="AF49" s="3155"/>
      <c r="AG49" s="3155"/>
      <c r="AH49" s="3155"/>
      <c r="AI49" s="3155"/>
      <c r="AJ49" s="3155"/>
      <c r="AK49" s="3155"/>
      <c r="AL49" s="3155"/>
      <c r="AM49" s="3155"/>
      <c r="AN49" s="3155"/>
      <c r="AO49" s="3155"/>
      <c r="AP49" s="3155"/>
      <c r="AQ49" s="3155"/>
      <c r="AR49" s="3155"/>
      <c r="AS49" s="3155"/>
      <c r="AT49" s="3155"/>
      <c r="AU49" s="3156"/>
      <c r="AV49" s="931"/>
      <c r="AW49" s="931"/>
      <c r="AX49" s="931"/>
      <c r="AY49" s="931"/>
      <c r="AZ49" s="931"/>
      <c r="BA49" s="931"/>
      <c r="BB49" s="931"/>
      <c r="BC49" s="931"/>
      <c r="BD49" s="931"/>
      <c r="BE49" s="931"/>
    </row>
    <row r="50" spans="2:57" ht="13.9" customHeight="1" thickBot="1">
      <c r="O50" s="931"/>
      <c r="P50" s="931"/>
      <c r="Q50" s="932"/>
      <c r="R50" s="932"/>
      <c r="S50" s="932"/>
      <c r="T50" s="932"/>
      <c r="U50" s="932"/>
      <c r="V50" s="932"/>
      <c r="W50" s="932"/>
      <c r="X50" s="931"/>
      <c r="Y50" s="931"/>
      <c r="Z50" s="931"/>
      <c r="AA50" s="931"/>
      <c r="AB50" s="931"/>
      <c r="AC50" s="931"/>
      <c r="AD50" s="3157"/>
      <c r="AE50" s="3158"/>
      <c r="AF50" s="3158"/>
      <c r="AG50" s="3158"/>
      <c r="AH50" s="3158"/>
      <c r="AI50" s="3158"/>
      <c r="AJ50" s="3158"/>
      <c r="AK50" s="3158"/>
      <c r="AL50" s="3158"/>
      <c r="AM50" s="3158"/>
      <c r="AN50" s="3158"/>
      <c r="AO50" s="3158"/>
      <c r="AP50" s="3158"/>
      <c r="AQ50" s="3158"/>
      <c r="AR50" s="3158"/>
      <c r="AS50" s="3158"/>
      <c r="AT50" s="3158"/>
      <c r="AU50" s="3159"/>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E33:I33"/>
    <mergeCell ref="J33:M33"/>
    <mergeCell ref="N33:O33"/>
    <mergeCell ref="P33:R33"/>
    <mergeCell ref="S33:T33"/>
    <mergeCell ref="AW33:AX33"/>
    <mergeCell ref="U33:W33"/>
    <mergeCell ref="X33:Y33"/>
    <mergeCell ref="Z33:AB33"/>
    <mergeCell ref="AC33:AD33"/>
    <mergeCell ref="AE33:AG33"/>
    <mergeCell ref="AH33:AI33"/>
    <mergeCell ref="AJ33:AL33"/>
    <mergeCell ref="AM33:AN33"/>
    <mergeCell ref="AO33:AQ33"/>
    <mergeCell ref="AR33:AS33"/>
    <mergeCell ref="AT33:AV33"/>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E30:I30"/>
    <mergeCell ref="J30:M30"/>
    <mergeCell ref="N30:O30"/>
    <mergeCell ref="P30:R30"/>
    <mergeCell ref="S30:T30"/>
    <mergeCell ref="U30:W30"/>
    <mergeCell ref="X30:Y30"/>
    <mergeCell ref="Z30:AB30"/>
    <mergeCell ref="AC30:AD30"/>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E27:I27"/>
    <mergeCell ref="J27:M27"/>
    <mergeCell ref="N27:O27"/>
    <mergeCell ref="P27:R27"/>
    <mergeCell ref="S27:T27"/>
    <mergeCell ref="U27:W27"/>
    <mergeCell ref="X27:Y27"/>
    <mergeCell ref="Z27:AB27"/>
    <mergeCell ref="AC27:AD27"/>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E24:I24"/>
    <mergeCell ref="J24:M24"/>
    <mergeCell ref="N24:O24"/>
    <mergeCell ref="P24:R24"/>
    <mergeCell ref="S24:T24"/>
    <mergeCell ref="U24:W24"/>
    <mergeCell ref="X24:Y24"/>
    <mergeCell ref="Z24:AB24"/>
    <mergeCell ref="AC24:AD24"/>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E21:I21"/>
    <mergeCell ref="J21:M21"/>
    <mergeCell ref="N21:O21"/>
    <mergeCell ref="P21:R21"/>
    <mergeCell ref="S21:T21"/>
    <mergeCell ref="U21:W21"/>
    <mergeCell ref="X21:Y21"/>
    <mergeCell ref="Z21:AB21"/>
    <mergeCell ref="AC21:AD21"/>
    <mergeCell ref="E19:I20"/>
    <mergeCell ref="J19:O20"/>
    <mergeCell ref="P19:AX19"/>
    <mergeCell ref="P20:T20"/>
    <mergeCell ref="U20:Y20"/>
    <mergeCell ref="Z20:AD20"/>
    <mergeCell ref="AE20:AI20"/>
    <mergeCell ref="AJ20:AN20"/>
    <mergeCell ref="AO20:AS20"/>
    <mergeCell ref="AT20:AX20"/>
    <mergeCell ref="E14:G14"/>
    <mergeCell ref="H14:AF14"/>
    <mergeCell ref="AK14:AN14"/>
    <mergeCell ref="AO14:AQ14"/>
    <mergeCell ref="AR14:AS14"/>
    <mergeCell ref="AT14:AW14"/>
    <mergeCell ref="AX14:AZ14"/>
    <mergeCell ref="BA14:BB14"/>
    <mergeCell ref="AT15:AW15"/>
    <mergeCell ref="AX15:AZ15"/>
    <mergeCell ref="BA15:BB15"/>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9:K9"/>
    <mergeCell ref="L9:U9"/>
    <mergeCell ref="V9:X9"/>
    <mergeCell ref="Y9:AB9"/>
    <mergeCell ref="AC9:AD9"/>
    <mergeCell ref="E7:K7"/>
    <mergeCell ref="L7:AD7"/>
    <mergeCell ref="AK7:AM7"/>
    <mergeCell ref="AN7:AY7"/>
    <mergeCell ref="BA2:BB2"/>
    <mergeCell ref="BC2:BD2"/>
    <mergeCell ref="E8:K8"/>
    <mergeCell ref="L8:AD8"/>
    <mergeCell ref="AK8:AM8"/>
    <mergeCell ref="AN8:AY8"/>
    <mergeCell ref="AS2:AT2"/>
    <mergeCell ref="AU2:AV2"/>
    <mergeCell ref="AW2:AX2"/>
    <mergeCell ref="AY2:AZ2"/>
    <mergeCell ref="AP2:AR2"/>
  </mergeCells>
  <phoneticPr fontId="1"/>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00000000-0002-0000-2800-000000000000}">
      <formula1>0</formula1>
      <formula2>31</formula2>
    </dataValidation>
    <dataValidation type="whole" allowBlank="1" showInputMessage="1" showErrorMessage="1" error="入力月の月日数を超過しています" sqref="J31:M31" xr:uid="{00000000-0002-0000-2800-000001000000}">
      <formula1>0</formula1>
      <formula2>29</formula2>
    </dataValidation>
    <dataValidation type="whole" allowBlank="1" showInputMessage="1" showErrorMessage="1" error="入力月の月日数を超過しています" sqref="J21:M21 J23:M23 J26:M26 J28:M28" xr:uid="{00000000-0002-0000-2800-000002000000}">
      <formula1>0</formula1>
      <formula2>30</formula2>
    </dataValidation>
    <dataValidation type="list" allowBlank="1" showInputMessage="1" showErrorMessage="1" sqref="AK7:AM8 AH10 E12:G14" xr:uid="{00000000-0002-0000-2800-000003000000}">
      <formula1>$Q$3:$Q$4</formula1>
    </dataValidation>
  </dataValidations>
  <pageMargins left="0.7" right="0.7" top="0.75" bottom="0.75" header="0.3" footer="0.3"/>
  <pageSetup paperSize="9" scale="89" orientation="portrait" r:id="rId1"/>
  <colBreaks count="1" manualBreakCount="1">
    <brk id="56"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E57"/>
  <sheetViews>
    <sheetView view="pageBreakPreview" zoomScaleNormal="100" zoomScaleSheetLayoutView="100" workbookViewId="0"/>
  </sheetViews>
  <sheetFormatPr defaultColWidth="8.875" defaultRowHeight="12"/>
  <cols>
    <col min="1" max="56" width="1.75" style="917" customWidth="1"/>
    <col min="57" max="59" width="8.875" style="917" customWidth="1"/>
    <col min="60" max="16384" width="8.875" style="917"/>
  </cols>
  <sheetData>
    <row r="1" spans="1:56" ht="13.9" customHeight="1">
      <c r="A1" s="916" t="s">
        <v>477</v>
      </c>
    </row>
    <row r="2" spans="1:56" ht="13.9" customHeight="1">
      <c r="AP2" s="3121" t="s">
        <v>1089</v>
      </c>
      <c r="AQ2" s="3121"/>
      <c r="AR2" s="3121"/>
      <c r="AS2" s="3120"/>
      <c r="AT2" s="3120"/>
      <c r="AU2" s="3121" t="s">
        <v>1090</v>
      </c>
      <c r="AV2" s="3121"/>
      <c r="AW2" s="3120"/>
      <c r="AX2" s="3120"/>
      <c r="AY2" s="3121" t="s">
        <v>1091</v>
      </c>
      <c r="AZ2" s="3121"/>
      <c r="BA2" s="3120"/>
      <c r="BB2" s="3120"/>
      <c r="BC2" s="3121" t="s">
        <v>1092</v>
      </c>
      <c r="BD2" s="3121"/>
    </row>
    <row r="3" spans="1:56" ht="13.9" customHeight="1"/>
    <row r="4" spans="1:56" ht="13.9" customHeight="1">
      <c r="Q4" s="917" t="s">
        <v>931</v>
      </c>
    </row>
    <row r="5" spans="1:56" ht="13.9" customHeight="1"/>
    <row r="6" spans="1:56" ht="13.9" customHeight="1">
      <c r="C6" s="917" t="s">
        <v>1093</v>
      </c>
      <c r="AI6" s="917" t="s">
        <v>1094</v>
      </c>
    </row>
    <row r="7" spans="1:56" ht="13.9" customHeight="1">
      <c r="E7" s="3122" t="s">
        <v>1095</v>
      </c>
      <c r="F7" s="3122"/>
      <c r="G7" s="3122"/>
      <c r="H7" s="3122"/>
      <c r="I7" s="3122"/>
      <c r="J7" s="3122"/>
      <c r="K7" s="3122"/>
      <c r="L7" s="3123"/>
      <c r="M7" s="3123"/>
      <c r="N7" s="3123"/>
      <c r="O7" s="3123"/>
      <c r="P7" s="3123"/>
      <c r="Q7" s="3123"/>
      <c r="R7" s="3123"/>
      <c r="S7" s="3123"/>
      <c r="T7" s="3123"/>
      <c r="U7" s="3123"/>
      <c r="V7" s="3123"/>
      <c r="W7" s="3123"/>
      <c r="X7" s="3123"/>
      <c r="Y7" s="3123"/>
      <c r="Z7" s="3123"/>
      <c r="AA7" s="3123"/>
      <c r="AB7" s="3123"/>
      <c r="AC7" s="3123"/>
      <c r="AD7" s="3123"/>
      <c r="AK7" s="3124" t="s">
        <v>931</v>
      </c>
      <c r="AL7" s="3124"/>
      <c r="AM7" s="3124"/>
      <c r="AN7" s="3122" t="s">
        <v>1096</v>
      </c>
      <c r="AO7" s="3122"/>
      <c r="AP7" s="3122"/>
      <c r="AQ7" s="3122"/>
      <c r="AR7" s="3122"/>
      <c r="AS7" s="3122"/>
      <c r="AT7" s="3122"/>
      <c r="AU7" s="3122"/>
      <c r="AV7" s="3122"/>
      <c r="AW7" s="3122"/>
      <c r="AX7" s="3122"/>
      <c r="AY7" s="3122"/>
    </row>
    <row r="8" spans="1:56" ht="13.9" customHeight="1">
      <c r="E8" s="3122" t="s">
        <v>1097</v>
      </c>
      <c r="F8" s="3122"/>
      <c r="G8" s="3122"/>
      <c r="H8" s="3122"/>
      <c r="I8" s="3122"/>
      <c r="J8" s="3122"/>
      <c r="K8" s="3122"/>
      <c r="L8" s="3123"/>
      <c r="M8" s="3123"/>
      <c r="N8" s="3123"/>
      <c r="O8" s="3123"/>
      <c r="P8" s="3123"/>
      <c r="Q8" s="3123"/>
      <c r="R8" s="3123"/>
      <c r="S8" s="3123"/>
      <c r="T8" s="3123"/>
      <c r="U8" s="3123"/>
      <c r="V8" s="3123"/>
      <c r="W8" s="3123"/>
      <c r="X8" s="3123"/>
      <c r="Y8" s="3123"/>
      <c r="Z8" s="3123"/>
      <c r="AA8" s="3123"/>
      <c r="AB8" s="3123"/>
      <c r="AC8" s="3123"/>
      <c r="AD8" s="3123"/>
      <c r="AK8" s="3124"/>
      <c r="AL8" s="3124"/>
      <c r="AM8" s="3124"/>
      <c r="AN8" s="3122" t="s">
        <v>1098</v>
      </c>
      <c r="AO8" s="3122"/>
      <c r="AP8" s="3122"/>
      <c r="AQ8" s="3122"/>
      <c r="AR8" s="3122"/>
      <c r="AS8" s="3122"/>
      <c r="AT8" s="3122"/>
      <c r="AU8" s="3122"/>
      <c r="AV8" s="3122"/>
      <c r="AW8" s="3122"/>
      <c r="AX8" s="3122"/>
      <c r="AY8" s="3122"/>
    </row>
    <row r="9" spans="1:56" ht="13.9" customHeight="1">
      <c r="E9" s="3122" t="s">
        <v>1099</v>
      </c>
      <c r="F9" s="3122"/>
      <c r="G9" s="3122"/>
      <c r="H9" s="3122"/>
      <c r="I9" s="3122"/>
      <c r="J9" s="3122"/>
      <c r="K9" s="3122"/>
      <c r="L9" s="3123"/>
      <c r="M9" s="3123"/>
      <c r="N9" s="3123"/>
      <c r="O9" s="3123"/>
      <c r="P9" s="3123"/>
      <c r="Q9" s="3123"/>
      <c r="R9" s="3123"/>
      <c r="S9" s="3123"/>
      <c r="T9" s="3123"/>
      <c r="U9" s="3123"/>
      <c r="V9" s="3122" t="s">
        <v>1100</v>
      </c>
      <c r="W9" s="3122"/>
      <c r="X9" s="3122"/>
      <c r="Y9" s="3125">
        <v>14</v>
      </c>
      <c r="Z9" s="3125"/>
      <c r="AA9" s="3125"/>
      <c r="AB9" s="3125"/>
      <c r="AC9" s="3122" t="s">
        <v>1101</v>
      </c>
      <c r="AD9" s="3122"/>
      <c r="AJ9" s="918"/>
      <c r="AK9" s="919" t="s">
        <v>957</v>
      </c>
      <c r="AL9" s="918"/>
      <c r="AM9" s="918"/>
      <c r="AN9" s="918"/>
      <c r="AO9" s="918"/>
      <c r="AP9" s="918"/>
      <c r="AQ9" s="918"/>
      <c r="AR9" s="918"/>
      <c r="AS9" s="918"/>
      <c r="AT9" s="918"/>
      <c r="AU9" s="918"/>
    </row>
    <row r="10" spans="1:56" ht="13.9" customHeight="1">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H10" s="918"/>
      <c r="AI10" s="918"/>
      <c r="AJ10" s="918"/>
      <c r="AK10" s="920" t="str">
        <f>IF(COUNTIF(AK6:AM8,"○")&gt;1,"いづれか１つを選択してください。","")</f>
        <v/>
      </c>
      <c r="AL10" s="918"/>
      <c r="AM10" s="918"/>
      <c r="AN10" s="918"/>
      <c r="AO10" s="918"/>
      <c r="AP10" s="918"/>
      <c r="AQ10" s="918"/>
      <c r="AR10" s="918"/>
      <c r="AS10" s="918"/>
      <c r="AT10" s="918"/>
      <c r="AU10" s="918"/>
    </row>
    <row r="11" spans="1:56" ht="13.9" customHeight="1">
      <c r="C11" s="917" t="s">
        <v>1102</v>
      </c>
      <c r="AH11" s="917" t="s">
        <v>1103</v>
      </c>
    </row>
    <row r="12" spans="1:56" ht="13.9" customHeight="1">
      <c r="E12" s="3124" t="s">
        <v>931</v>
      </c>
      <c r="F12" s="3124"/>
      <c r="G12" s="3124"/>
      <c r="H12" s="3126" t="s">
        <v>1104</v>
      </c>
      <c r="I12" s="3126"/>
      <c r="J12" s="3126"/>
      <c r="K12" s="3126"/>
      <c r="L12" s="3126"/>
      <c r="M12" s="3126"/>
      <c r="N12" s="3126"/>
      <c r="O12" s="3126"/>
      <c r="P12" s="3126"/>
      <c r="Q12" s="3126"/>
      <c r="R12" s="3126"/>
      <c r="S12" s="3126"/>
      <c r="T12" s="3126"/>
      <c r="U12" s="3126"/>
      <c r="V12" s="3126"/>
      <c r="W12" s="3126"/>
      <c r="X12" s="3126"/>
      <c r="Y12" s="3126"/>
      <c r="Z12" s="3126"/>
      <c r="AA12" s="3126"/>
      <c r="AB12" s="3126"/>
      <c r="AC12" s="3126"/>
      <c r="AD12" s="3126"/>
      <c r="AE12" s="3126"/>
      <c r="AF12" s="3126"/>
      <c r="AI12" s="921"/>
      <c r="AK12" s="3127" t="s">
        <v>1105</v>
      </c>
      <c r="AL12" s="3128"/>
      <c r="AM12" s="3128"/>
      <c r="AN12" s="3129"/>
      <c r="AO12" s="3130"/>
      <c r="AP12" s="3131"/>
      <c r="AQ12" s="3131"/>
      <c r="AR12" s="3132" t="s">
        <v>1101</v>
      </c>
      <c r="AS12" s="3133"/>
      <c r="AT12" s="3134" t="s">
        <v>1106</v>
      </c>
      <c r="AU12" s="3132"/>
      <c r="AV12" s="3132"/>
      <c r="AW12" s="3133"/>
      <c r="AX12" s="3130">
        <v>3</v>
      </c>
      <c r="AY12" s="3131"/>
      <c r="AZ12" s="3131"/>
      <c r="BA12" s="3132" t="s">
        <v>1101</v>
      </c>
      <c r="BB12" s="3133"/>
    </row>
    <row r="13" spans="1:56" ht="13.9" customHeight="1">
      <c r="E13" s="3124"/>
      <c r="F13" s="3124"/>
      <c r="G13" s="3124"/>
      <c r="H13" s="3126" t="s">
        <v>1107</v>
      </c>
      <c r="I13" s="3126"/>
      <c r="J13" s="3126"/>
      <c r="K13" s="3126"/>
      <c r="L13" s="3126"/>
      <c r="M13" s="3126"/>
      <c r="N13" s="3126"/>
      <c r="O13" s="3126"/>
      <c r="P13" s="3126"/>
      <c r="Q13" s="3126"/>
      <c r="R13" s="3126"/>
      <c r="S13" s="3126"/>
      <c r="T13" s="3126"/>
      <c r="U13" s="3126"/>
      <c r="V13" s="3126"/>
      <c r="W13" s="3126"/>
      <c r="X13" s="3126"/>
      <c r="Y13" s="3126"/>
      <c r="Z13" s="3126"/>
      <c r="AA13" s="3126"/>
      <c r="AB13" s="3126"/>
      <c r="AC13" s="3126"/>
      <c r="AD13" s="3126"/>
      <c r="AE13" s="3126"/>
      <c r="AF13" s="3126"/>
      <c r="AH13" s="921" t="str">
        <f>IF(E12="○","→","")</f>
        <v>→</v>
      </c>
      <c r="AI13" s="921"/>
      <c r="AK13" s="3134" t="s">
        <v>1108</v>
      </c>
      <c r="AL13" s="3132"/>
      <c r="AM13" s="3132"/>
      <c r="AN13" s="3133"/>
      <c r="AO13" s="3130"/>
      <c r="AP13" s="3131"/>
      <c r="AQ13" s="3131"/>
      <c r="AR13" s="3132" t="s">
        <v>1101</v>
      </c>
      <c r="AS13" s="3133"/>
      <c r="AT13" s="3134" t="s">
        <v>1109</v>
      </c>
      <c r="AU13" s="3132"/>
      <c r="AV13" s="3132"/>
      <c r="AW13" s="3133"/>
      <c r="AX13" s="3130">
        <v>1</v>
      </c>
      <c r="AY13" s="3131"/>
      <c r="AZ13" s="3131"/>
      <c r="BA13" s="3132" t="s">
        <v>1101</v>
      </c>
      <c r="BB13" s="3133"/>
    </row>
    <row r="14" spans="1:56" ht="13.9" customHeight="1">
      <c r="E14" s="3124"/>
      <c r="F14" s="3124"/>
      <c r="G14" s="3124"/>
      <c r="H14" s="3126" t="s">
        <v>1110</v>
      </c>
      <c r="I14" s="3126"/>
      <c r="J14" s="3126"/>
      <c r="K14" s="3126"/>
      <c r="L14" s="3126"/>
      <c r="M14" s="3126"/>
      <c r="N14" s="3126"/>
      <c r="O14" s="3126"/>
      <c r="P14" s="3126"/>
      <c r="Q14" s="3126"/>
      <c r="R14" s="3126"/>
      <c r="S14" s="3126"/>
      <c r="T14" s="3126"/>
      <c r="U14" s="3126"/>
      <c r="V14" s="3126"/>
      <c r="W14" s="3126"/>
      <c r="X14" s="3126"/>
      <c r="Y14" s="3126"/>
      <c r="Z14" s="3126"/>
      <c r="AA14" s="3126"/>
      <c r="AB14" s="3126"/>
      <c r="AC14" s="3126"/>
      <c r="AD14" s="3126"/>
      <c r="AE14" s="3126"/>
      <c r="AF14" s="3126"/>
      <c r="AH14" s="921"/>
      <c r="AI14" s="921"/>
      <c r="AK14" s="3134" t="s">
        <v>1111</v>
      </c>
      <c r="AL14" s="3132"/>
      <c r="AM14" s="3132"/>
      <c r="AN14" s="3133"/>
      <c r="AO14" s="3130">
        <v>3</v>
      </c>
      <c r="AP14" s="3131"/>
      <c r="AQ14" s="3131"/>
      <c r="AR14" s="3132" t="s">
        <v>1101</v>
      </c>
      <c r="AS14" s="3133"/>
      <c r="AT14" s="3134" t="s">
        <v>1112</v>
      </c>
      <c r="AU14" s="3132"/>
      <c r="AV14" s="3132"/>
      <c r="AW14" s="3133"/>
      <c r="AX14" s="3130"/>
      <c r="AY14" s="3131"/>
      <c r="AZ14" s="3131"/>
      <c r="BA14" s="3132" t="s">
        <v>1101</v>
      </c>
      <c r="BB14" s="3133"/>
    </row>
    <row r="15" spans="1:56" ht="13.9" customHeight="1">
      <c r="E15" s="922" t="s">
        <v>1113</v>
      </c>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K15" s="916"/>
      <c r="AL15" s="916"/>
      <c r="AM15" s="916"/>
      <c r="AN15" s="916"/>
      <c r="AO15" s="923"/>
      <c r="AP15" s="923"/>
      <c r="AQ15" s="923"/>
      <c r="AR15" s="916"/>
      <c r="AS15" s="916"/>
      <c r="AT15" s="3134" t="s">
        <v>1114</v>
      </c>
      <c r="AU15" s="3132"/>
      <c r="AV15" s="3132"/>
      <c r="AW15" s="3133"/>
      <c r="AX15" s="3135">
        <f>AO12+AO13+AO14+AX12+AX13+AX14</f>
        <v>7</v>
      </c>
      <c r="AY15" s="3136"/>
      <c r="AZ15" s="3136"/>
      <c r="BA15" s="3132" t="s">
        <v>1101</v>
      </c>
      <c r="BB15" s="3133"/>
    </row>
    <row r="16" spans="1:56" ht="13.9" customHeight="1">
      <c r="E16" s="922" t="s">
        <v>1115</v>
      </c>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c r="AD16" s="924" t="str">
        <f>IF(OR(E13="○",E14="○"),"↓","")</f>
        <v/>
      </c>
      <c r="AE16" s="925"/>
      <c r="AF16" s="916"/>
      <c r="AR16" s="918"/>
      <c r="AS16" s="918"/>
      <c r="AT16" s="926"/>
      <c r="AU16" s="926"/>
      <c r="AV16" s="926"/>
      <c r="AW16" s="926"/>
      <c r="AX16" s="926"/>
      <c r="AY16" s="926"/>
      <c r="AZ16" s="926"/>
      <c r="BA16" s="926"/>
      <c r="BB16" s="927" t="str">
        <f>IF(AND(AX15&lt;&gt;Y9,E12="○"),"「１　事業者名簿」の定員数と想定される利用者数が一致しません。","")</f>
        <v>「１　事業者名簿」の定員数と想定される利用者数が一致しません。</v>
      </c>
    </row>
    <row r="17" spans="3:53" ht="13.9" customHeight="1">
      <c r="E17" s="920" t="str">
        <f>IF(COUNTIF(E12:G14,"○")&gt;1,"いずれか１つを選択してください。","")</f>
        <v/>
      </c>
      <c r="AD17" s="921"/>
      <c r="AE17" s="921"/>
      <c r="AR17" s="918"/>
      <c r="AS17" s="918"/>
      <c r="AT17" s="918"/>
      <c r="AU17" s="918"/>
      <c r="AV17" s="918"/>
      <c r="AW17" s="918"/>
      <c r="AX17" s="918"/>
      <c r="AY17" s="918"/>
      <c r="AZ17" s="918"/>
    </row>
    <row r="18" spans="3:53" ht="13.9" customHeight="1">
      <c r="C18" s="917" t="s">
        <v>1116</v>
      </c>
    </row>
    <row r="19" spans="3:53" ht="13.9" customHeight="1">
      <c r="E19" s="3122"/>
      <c r="F19" s="3122"/>
      <c r="G19" s="3122"/>
      <c r="H19" s="3122"/>
      <c r="I19" s="3122"/>
      <c r="J19" s="3122" t="s">
        <v>1117</v>
      </c>
      <c r="K19" s="3122"/>
      <c r="L19" s="3122"/>
      <c r="M19" s="3122"/>
      <c r="N19" s="3122"/>
      <c r="O19" s="3122"/>
      <c r="P19" s="3122" t="s">
        <v>1118</v>
      </c>
      <c r="Q19" s="3122"/>
      <c r="R19" s="3122"/>
      <c r="S19" s="3122"/>
      <c r="T19" s="3122"/>
      <c r="U19" s="3122"/>
      <c r="V19" s="3122"/>
      <c r="W19" s="3122"/>
      <c r="X19" s="3122"/>
      <c r="Y19" s="3122"/>
      <c r="Z19" s="3122"/>
      <c r="AA19" s="3122"/>
      <c r="AB19" s="3122"/>
      <c r="AC19" s="3122"/>
      <c r="AD19" s="3122"/>
      <c r="AE19" s="3122"/>
      <c r="AF19" s="3122"/>
      <c r="AG19" s="3122"/>
      <c r="AH19" s="3122"/>
      <c r="AI19" s="3122"/>
      <c r="AJ19" s="3122"/>
      <c r="AK19" s="3122"/>
      <c r="AL19" s="3122"/>
      <c r="AM19" s="3122"/>
      <c r="AN19" s="3122"/>
      <c r="AO19" s="3122"/>
      <c r="AP19" s="3122"/>
      <c r="AQ19" s="3122"/>
      <c r="AR19" s="3122"/>
      <c r="AS19" s="3122"/>
      <c r="AT19" s="3122"/>
      <c r="AU19" s="3122"/>
      <c r="AV19" s="3122"/>
      <c r="AW19" s="3122"/>
      <c r="AX19" s="3122"/>
    </row>
    <row r="20" spans="3:53" ht="13.9" customHeight="1">
      <c r="E20" s="3122"/>
      <c r="F20" s="3122"/>
      <c r="G20" s="3122"/>
      <c r="H20" s="3122"/>
      <c r="I20" s="3122"/>
      <c r="J20" s="3122"/>
      <c r="K20" s="3122"/>
      <c r="L20" s="3122"/>
      <c r="M20" s="3122"/>
      <c r="N20" s="3122"/>
      <c r="O20" s="3122"/>
      <c r="P20" s="3137" t="s">
        <v>1105</v>
      </c>
      <c r="Q20" s="3137"/>
      <c r="R20" s="3137"/>
      <c r="S20" s="3137"/>
      <c r="T20" s="3137"/>
      <c r="U20" s="3122" t="s">
        <v>1108</v>
      </c>
      <c r="V20" s="3122"/>
      <c r="W20" s="3122"/>
      <c r="X20" s="3122"/>
      <c r="Y20" s="3122"/>
      <c r="Z20" s="3122" t="s">
        <v>1111</v>
      </c>
      <c r="AA20" s="3122"/>
      <c r="AB20" s="3122"/>
      <c r="AC20" s="3122"/>
      <c r="AD20" s="3122"/>
      <c r="AE20" s="3122" t="s">
        <v>1106</v>
      </c>
      <c r="AF20" s="3122"/>
      <c r="AG20" s="3122"/>
      <c r="AH20" s="3122"/>
      <c r="AI20" s="3122"/>
      <c r="AJ20" s="3122" t="s">
        <v>1109</v>
      </c>
      <c r="AK20" s="3122"/>
      <c r="AL20" s="3122"/>
      <c r="AM20" s="3122"/>
      <c r="AN20" s="3122"/>
      <c r="AO20" s="3122" t="s">
        <v>1112</v>
      </c>
      <c r="AP20" s="3122"/>
      <c r="AQ20" s="3122"/>
      <c r="AR20" s="3122"/>
      <c r="AS20" s="3122"/>
      <c r="AT20" s="3122" t="s">
        <v>1119</v>
      </c>
      <c r="AU20" s="3122"/>
      <c r="AV20" s="3122"/>
      <c r="AW20" s="3122"/>
      <c r="AX20" s="3122"/>
    </row>
    <row r="21" spans="3:53" ht="13.9" customHeight="1">
      <c r="E21" s="3122" t="s">
        <v>1120</v>
      </c>
      <c r="F21" s="3122"/>
      <c r="G21" s="3122"/>
      <c r="H21" s="3122"/>
      <c r="I21" s="3122"/>
      <c r="J21" s="3138">
        <v>30</v>
      </c>
      <c r="K21" s="3139"/>
      <c r="L21" s="3139"/>
      <c r="M21" s="3139"/>
      <c r="N21" s="3140" t="s">
        <v>1092</v>
      </c>
      <c r="O21" s="3141"/>
      <c r="P21" s="3142">
        <v>0</v>
      </c>
      <c r="Q21" s="3143"/>
      <c r="R21" s="3143"/>
      <c r="S21" s="3140" t="s">
        <v>1101</v>
      </c>
      <c r="T21" s="3141"/>
      <c r="U21" s="3144">
        <v>0</v>
      </c>
      <c r="V21" s="3145"/>
      <c r="W21" s="3145"/>
      <c r="X21" s="3132" t="s">
        <v>1101</v>
      </c>
      <c r="Y21" s="3133"/>
      <c r="Z21" s="3144">
        <v>210</v>
      </c>
      <c r="AA21" s="3145"/>
      <c r="AB21" s="3145"/>
      <c r="AC21" s="3132" t="s">
        <v>1101</v>
      </c>
      <c r="AD21" s="3133"/>
      <c r="AE21" s="3144">
        <v>210</v>
      </c>
      <c r="AF21" s="3145"/>
      <c r="AG21" s="3145"/>
      <c r="AH21" s="3132" t="s">
        <v>1101</v>
      </c>
      <c r="AI21" s="3133"/>
      <c r="AJ21" s="3144">
        <v>0</v>
      </c>
      <c r="AK21" s="3145"/>
      <c r="AL21" s="3145"/>
      <c r="AM21" s="3132" t="s">
        <v>1101</v>
      </c>
      <c r="AN21" s="3133"/>
      <c r="AO21" s="3144">
        <v>0</v>
      </c>
      <c r="AP21" s="3145"/>
      <c r="AQ21" s="3145"/>
      <c r="AR21" s="3132" t="s">
        <v>1101</v>
      </c>
      <c r="AS21" s="3133"/>
      <c r="AT21" s="3146">
        <f>P21+U21+Z21+AE21+AJ21+AO21</f>
        <v>420</v>
      </c>
      <c r="AU21" s="3147"/>
      <c r="AV21" s="3147"/>
      <c r="AW21" s="3132" t="s">
        <v>1101</v>
      </c>
      <c r="AX21" s="3133"/>
    </row>
    <row r="22" spans="3:53" ht="13.9" customHeight="1">
      <c r="E22" s="3122" t="s">
        <v>1121</v>
      </c>
      <c r="F22" s="3122"/>
      <c r="G22" s="3122"/>
      <c r="H22" s="3122"/>
      <c r="I22" s="3122"/>
      <c r="J22" s="3138">
        <v>31</v>
      </c>
      <c r="K22" s="3139"/>
      <c r="L22" s="3139"/>
      <c r="M22" s="3139"/>
      <c r="N22" s="3140" t="s">
        <v>1092</v>
      </c>
      <c r="O22" s="3141"/>
      <c r="P22" s="3142">
        <v>0</v>
      </c>
      <c r="Q22" s="3143"/>
      <c r="R22" s="3143"/>
      <c r="S22" s="3140" t="s">
        <v>1101</v>
      </c>
      <c r="T22" s="3141"/>
      <c r="U22" s="3144">
        <v>0</v>
      </c>
      <c r="V22" s="3145"/>
      <c r="W22" s="3145"/>
      <c r="X22" s="3132" t="s">
        <v>1101</v>
      </c>
      <c r="Y22" s="3133"/>
      <c r="Z22" s="3144">
        <v>210</v>
      </c>
      <c r="AA22" s="3145"/>
      <c r="AB22" s="3145"/>
      <c r="AC22" s="3132" t="s">
        <v>1101</v>
      </c>
      <c r="AD22" s="3133"/>
      <c r="AE22" s="3144">
        <v>210</v>
      </c>
      <c r="AF22" s="3145"/>
      <c r="AG22" s="3145"/>
      <c r="AH22" s="3132" t="s">
        <v>1101</v>
      </c>
      <c r="AI22" s="3133"/>
      <c r="AJ22" s="3144">
        <v>0</v>
      </c>
      <c r="AK22" s="3145"/>
      <c r="AL22" s="3145"/>
      <c r="AM22" s="3132" t="s">
        <v>1101</v>
      </c>
      <c r="AN22" s="3133"/>
      <c r="AO22" s="3144">
        <v>0</v>
      </c>
      <c r="AP22" s="3145"/>
      <c r="AQ22" s="3145"/>
      <c r="AR22" s="3132" t="s">
        <v>1101</v>
      </c>
      <c r="AS22" s="3133"/>
      <c r="AT22" s="3146">
        <f t="shared" ref="AT22:AT32" si="0">P22+U22+Z22+AE22+AJ22+AO22</f>
        <v>420</v>
      </c>
      <c r="AU22" s="3147"/>
      <c r="AV22" s="3147"/>
      <c r="AW22" s="3132" t="s">
        <v>1101</v>
      </c>
      <c r="AX22" s="3133"/>
    </row>
    <row r="23" spans="3:53" ht="13.9" customHeight="1">
      <c r="E23" s="3122" t="s">
        <v>1122</v>
      </c>
      <c r="F23" s="3122"/>
      <c r="G23" s="3122"/>
      <c r="H23" s="3122"/>
      <c r="I23" s="3122"/>
      <c r="J23" s="3138">
        <v>30</v>
      </c>
      <c r="K23" s="3139"/>
      <c r="L23" s="3139"/>
      <c r="M23" s="3139"/>
      <c r="N23" s="3140" t="s">
        <v>1092</v>
      </c>
      <c r="O23" s="3141"/>
      <c r="P23" s="3142">
        <v>0</v>
      </c>
      <c r="Q23" s="3143"/>
      <c r="R23" s="3143"/>
      <c r="S23" s="3140" t="s">
        <v>1101</v>
      </c>
      <c r="T23" s="3141"/>
      <c r="U23" s="3144">
        <v>0</v>
      </c>
      <c r="V23" s="3145"/>
      <c r="W23" s="3145"/>
      <c r="X23" s="3132" t="s">
        <v>1101</v>
      </c>
      <c r="Y23" s="3133"/>
      <c r="Z23" s="3144">
        <v>210</v>
      </c>
      <c r="AA23" s="3145"/>
      <c r="AB23" s="3145"/>
      <c r="AC23" s="3132" t="s">
        <v>1101</v>
      </c>
      <c r="AD23" s="3133"/>
      <c r="AE23" s="3144">
        <v>210</v>
      </c>
      <c r="AF23" s="3145"/>
      <c r="AG23" s="3145"/>
      <c r="AH23" s="3132" t="s">
        <v>1101</v>
      </c>
      <c r="AI23" s="3133"/>
      <c r="AJ23" s="3144">
        <v>0</v>
      </c>
      <c r="AK23" s="3145"/>
      <c r="AL23" s="3145"/>
      <c r="AM23" s="3132" t="s">
        <v>1101</v>
      </c>
      <c r="AN23" s="3133"/>
      <c r="AO23" s="3144">
        <v>0</v>
      </c>
      <c r="AP23" s="3145"/>
      <c r="AQ23" s="3145"/>
      <c r="AR23" s="3132" t="s">
        <v>1101</v>
      </c>
      <c r="AS23" s="3133"/>
      <c r="AT23" s="3146">
        <f t="shared" si="0"/>
        <v>420</v>
      </c>
      <c r="AU23" s="3147"/>
      <c r="AV23" s="3147"/>
      <c r="AW23" s="3132" t="s">
        <v>1101</v>
      </c>
      <c r="AX23" s="3133"/>
    </row>
    <row r="24" spans="3:53" ht="13.9" customHeight="1">
      <c r="E24" s="3122" t="s">
        <v>1123</v>
      </c>
      <c r="F24" s="3122"/>
      <c r="G24" s="3122"/>
      <c r="H24" s="3122"/>
      <c r="I24" s="3122"/>
      <c r="J24" s="3138">
        <v>31</v>
      </c>
      <c r="K24" s="3139"/>
      <c r="L24" s="3139"/>
      <c r="M24" s="3139"/>
      <c r="N24" s="3140" t="s">
        <v>1092</v>
      </c>
      <c r="O24" s="3141"/>
      <c r="P24" s="3142">
        <v>0</v>
      </c>
      <c r="Q24" s="3143"/>
      <c r="R24" s="3143"/>
      <c r="S24" s="3140" t="s">
        <v>1101</v>
      </c>
      <c r="T24" s="3141"/>
      <c r="U24" s="3144">
        <v>0</v>
      </c>
      <c r="V24" s="3145"/>
      <c r="W24" s="3145"/>
      <c r="X24" s="3132" t="s">
        <v>1101</v>
      </c>
      <c r="Y24" s="3133"/>
      <c r="Z24" s="3144">
        <v>210</v>
      </c>
      <c r="AA24" s="3145"/>
      <c r="AB24" s="3145"/>
      <c r="AC24" s="3132" t="s">
        <v>1101</v>
      </c>
      <c r="AD24" s="3133"/>
      <c r="AE24" s="3144">
        <v>210</v>
      </c>
      <c r="AF24" s="3145"/>
      <c r="AG24" s="3145"/>
      <c r="AH24" s="3132" t="s">
        <v>1101</v>
      </c>
      <c r="AI24" s="3133"/>
      <c r="AJ24" s="3144">
        <v>0</v>
      </c>
      <c r="AK24" s="3145"/>
      <c r="AL24" s="3145"/>
      <c r="AM24" s="3132" t="s">
        <v>1101</v>
      </c>
      <c r="AN24" s="3133"/>
      <c r="AO24" s="3144">
        <v>0</v>
      </c>
      <c r="AP24" s="3145"/>
      <c r="AQ24" s="3145"/>
      <c r="AR24" s="3132" t="s">
        <v>1101</v>
      </c>
      <c r="AS24" s="3133"/>
      <c r="AT24" s="3146">
        <f t="shared" si="0"/>
        <v>420</v>
      </c>
      <c r="AU24" s="3147"/>
      <c r="AV24" s="3147"/>
      <c r="AW24" s="3132" t="s">
        <v>1101</v>
      </c>
      <c r="AX24" s="3133"/>
    </row>
    <row r="25" spans="3:53" ht="13.9" customHeight="1">
      <c r="E25" s="3122" t="s">
        <v>1124</v>
      </c>
      <c r="F25" s="3122"/>
      <c r="G25" s="3122"/>
      <c r="H25" s="3122"/>
      <c r="I25" s="3122"/>
      <c r="J25" s="3138">
        <v>30</v>
      </c>
      <c r="K25" s="3139"/>
      <c r="L25" s="3139"/>
      <c r="M25" s="3139"/>
      <c r="N25" s="3140" t="s">
        <v>1092</v>
      </c>
      <c r="O25" s="3141"/>
      <c r="P25" s="3142">
        <v>0</v>
      </c>
      <c r="Q25" s="3143"/>
      <c r="R25" s="3143"/>
      <c r="S25" s="3140" t="s">
        <v>1101</v>
      </c>
      <c r="T25" s="3141"/>
      <c r="U25" s="3144">
        <v>0</v>
      </c>
      <c r="V25" s="3145"/>
      <c r="W25" s="3145"/>
      <c r="X25" s="3132" t="s">
        <v>1101</v>
      </c>
      <c r="Y25" s="3133"/>
      <c r="Z25" s="3144">
        <v>210</v>
      </c>
      <c r="AA25" s="3145"/>
      <c r="AB25" s="3145"/>
      <c r="AC25" s="3132" t="s">
        <v>1101</v>
      </c>
      <c r="AD25" s="3133"/>
      <c r="AE25" s="3144">
        <v>210</v>
      </c>
      <c r="AF25" s="3145"/>
      <c r="AG25" s="3145"/>
      <c r="AH25" s="3132" t="s">
        <v>1101</v>
      </c>
      <c r="AI25" s="3133"/>
      <c r="AJ25" s="3144">
        <v>0</v>
      </c>
      <c r="AK25" s="3145"/>
      <c r="AL25" s="3145"/>
      <c r="AM25" s="3132" t="s">
        <v>1101</v>
      </c>
      <c r="AN25" s="3133"/>
      <c r="AO25" s="3144">
        <v>0</v>
      </c>
      <c r="AP25" s="3145"/>
      <c r="AQ25" s="3145"/>
      <c r="AR25" s="3132" t="s">
        <v>1101</v>
      </c>
      <c r="AS25" s="3133"/>
      <c r="AT25" s="3146">
        <f t="shared" si="0"/>
        <v>420</v>
      </c>
      <c r="AU25" s="3147"/>
      <c r="AV25" s="3147"/>
      <c r="AW25" s="3132" t="s">
        <v>1101</v>
      </c>
      <c r="AX25" s="3133"/>
    </row>
    <row r="26" spans="3:53" ht="13.9" customHeight="1">
      <c r="E26" s="3122" t="s">
        <v>1125</v>
      </c>
      <c r="F26" s="3122"/>
      <c r="G26" s="3122"/>
      <c r="H26" s="3122"/>
      <c r="I26" s="3122"/>
      <c r="J26" s="3138">
        <v>30</v>
      </c>
      <c r="K26" s="3139"/>
      <c r="L26" s="3139"/>
      <c r="M26" s="3139"/>
      <c r="N26" s="3140" t="s">
        <v>1092</v>
      </c>
      <c r="O26" s="3141"/>
      <c r="P26" s="3142">
        <v>0</v>
      </c>
      <c r="Q26" s="3143"/>
      <c r="R26" s="3143"/>
      <c r="S26" s="3140" t="s">
        <v>1101</v>
      </c>
      <c r="T26" s="3141"/>
      <c r="U26" s="3144">
        <v>0</v>
      </c>
      <c r="V26" s="3145"/>
      <c r="W26" s="3145"/>
      <c r="X26" s="3132" t="s">
        <v>1101</v>
      </c>
      <c r="Y26" s="3133"/>
      <c r="Z26" s="3144">
        <v>210</v>
      </c>
      <c r="AA26" s="3145"/>
      <c r="AB26" s="3145"/>
      <c r="AC26" s="3132" t="s">
        <v>1101</v>
      </c>
      <c r="AD26" s="3133"/>
      <c r="AE26" s="3144">
        <v>210</v>
      </c>
      <c r="AF26" s="3145"/>
      <c r="AG26" s="3145"/>
      <c r="AH26" s="3132" t="s">
        <v>1101</v>
      </c>
      <c r="AI26" s="3133"/>
      <c r="AJ26" s="3144">
        <v>0</v>
      </c>
      <c r="AK26" s="3145"/>
      <c r="AL26" s="3145"/>
      <c r="AM26" s="3132" t="s">
        <v>1101</v>
      </c>
      <c r="AN26" s="3133"/>
      <c r="AO26" s="3144">
        <v>0</v>
      </c>
      <c r="AP26" s="3145"/>
      <c r="AQ26" s="3145"/>
      <c r="AR26" s="3132" t="s">
        <v>1101</v>
      </c>
      <c r="AS26" s="3133"/>
      <c r="AT26" s="3146">
        <f t="shared" si="0"/>
        <v>420</v>
      </c>
      <c r="AU26" s="3147"/>
      <c r="AV26" s="3147"/>
      <c r="AW26" s="3132" t="s">
        <v>1101</v>
      </c>
      <c r="AX26" s="3133"/>
    </row>
    <row r="27" spans="3:53" ht="13.9" customHeight="1">
      <c r="E27" s="3122" t="s">
        <v>1126</v>
      </c>
      <c r="F27" s="3122"/>
      <c r="G27" s="3122"/>
      <c r="H27" s="3122"/>
      <c r="I27" s="3122"/>
      <c r="J27" s="3138">
        <v>31</v>
      </c>
      <c r="K27" s="3139"/>
      <c r="L27" s="3139"/>
      <c r="M27" s="3139"/>
      <c r="N27" s="3140" t="s">
        <v>1092</v>
      </c>
      <c r="O27" s="3141"/>
      <c r="P27" s="3142">
        <v>0</v>
      </c>
      <c r="Q27" s="3143"/>
      <c r="R27" s="3143"/>
      <c r="S27" s="3140" t="s">
        <v>1101</v>
      </c>
      <c r="T27" s="3141"/>
      <c r="U27" s="3144">
        <v>0</v>
      </c>
      <c r="V27" s="3145"/>
      <c r="W27" s="3145"/>
      <c r="X27" s="3132" t="s">
        <v>1101</v>
      </c>
      <c r="Y27" s="3133"/>
      <c r="Z27" s="3144">
        <v>210</v>
      </c>
      <c r="AA27" s="3145"/>
      <c r="AB27" s="3145"/>
      <c r="AC27" s="3132" t="s">
        <v>1101</v>
      </c>
      <c r="AD27" s="3133"/>
      <c r="AE27" s="3144">
        <v>210</v>
      </c>
      <c r="AF27" s="3145"/>
      <c r="AG27" s="3145"/>
      <c r="AH27" s="3132" t="s">
        <v>1101</v>
      </c>
      <c r="AI27" s="3133"/>
      <c r="AJ27" s="3144">
        <v>0</v>
      </c>
      <c r="AK27" s="3145"/>
      <c r="AL27" s="3145"/>
      <c r="AM27" s="3132" t="s">
        <v>1101</v>
      </c>
      <c r="AN27" s="3133"/>
      <c r="AO27" s="3144">
        <v>0</v>
      </c>
      <c r="AP27" s="3145"/>
      <c r="AQ27" s="3145"/>
      <c r="AR27" s="3132" t="s">
        <v>1101</v>
      </c>
      <c r="AS27" s="3133"/>
      <c r="AT27" s="3146">
        <f t="shared" si="0"/>
        <v>420</v>
      </c>
      <c r="AU27" s="3147"/>
      <c r="AV27" s="3147"/>
      <c r="AW27" s="3132" t="s">
        <v>1101</v>
      </c>
      <c r="AX27" s="3133"/>
    </row>
    <row r="28" spans="3:53" ht="13.9" customHeight="1">
      <c r="E28" s="3122" t="s">
        <v>1127</v>
      </c>
      <c r="F28" s="3122"/>
      <c r="G28" s="3122"/>
      <c r="H28" s="3122"/>
      <c r="I28" s="3122"/>
      <c r="J28" s="3138">
        <v>30</v>
      </c>
      <c r="K28" s="3139"/>
      <c r="L28" s="3139"/>
      <c r="M28" s="3139"/>
      <c r="N28" s="3140" t="s">
        <v>1092</v>
      </c>
      <c r="O28" s="3141"/>
      <c r="P28" s="3142">
        <v>0</v>
      </c>
      <c r="Q28" s="3143"/>
      <c r="R28" s="3143"/>
      <c r="S28" s="3140" t="s">
        <v>1101</v>
      </c>
      <c r="T28" s="3141"/>
      <c r="U28" s="3144">
        <v>0</v>
      </c>
      <c r="V28" s="3145"/>
      <c r="W28" s="3145"/>
      <c r="X28" s="3132" t="s">
        <v>1101</v>
      </c>
      <c r="Y28" s="3133"/>
      <c r="Z28" s="3144">
        <v>210</v>
      </c>
      <c r="AA28" s="3145"/>
      <c r="AB28" s="3145"/>
      <c r="AC28" s="3132" t="s">
        <v>1101</v>
      </c>
      <c r="AD28" s="3133"/>
      <c r="AE28" s="3144">
        <v>210</v>
      </c>
      <c r="AF28" s="3145"/>
      <c r="AG28" s="3145"/>
      <c r="AH28" s="3132" t="s">
        <v>1101</v>
      </c>
      <c r="AI28" s="3133"/>
      <c r="AJ28" s="3144">
        <v>0</v>
      </c>
      <c r="AK28" s="3145"/>
      <c r="AL28" s="3145"/>
      <c r="AM28" s="3132" t="s">
        <v>1101</v>
      </c>
      <c r="AN28" s="3133"/>
      <c r="AO28" s="3144">
        <v>0</v>
      </c>
      <c r="AP28" s="3145"/>
      <c r="AQ28" s="3145"/>
      <c r="AR28" s="3132" t="s">
        <v>1101</v>
      </c>
      <c r="AS28" s="3133"/>
      <c r="AT28" s="3146">
        <f t="shared" si="0"/>
        <v>420</v>
      </c>
      <c r="AU28" s="3147"/>
      <c r="AV28" s="3147"/>
      <c r="AW28" s="3132" t="s">
        <v>1101</v>
      </c>
      <c r="AX28" s="3133"/>
    </row>
    <row r="29" spans="3:53" ht="13.9" customHeight="1">
      <c r="E29" s="3122" t="s">
        <v>1128</v>
      </c>
      <c r="F29" s="3122"/>
      <c r="G29" s="3122"/>
      <c r="H29" s="3122"/>
      <c r="I29" s="3122"/>
      <c r="J29" s="3138">
        <v>31</v>
      </c>
      <c r="K29" s="3139"/>
      <c r="L29" s="3139"/>
      <c r="M29" s="3139"/>
      <c r="N29" s="3140" t="s">
        <v>1092</v>
      </c>
      <c r="O29" s="3141"/>
      <c r="P29" s="3142">
        <v>0</v>
      </c>
      <c r="Q29" s="3143"/>
      <c r="R29" s="3143"/>
      <c r="S29" s="3140" t="s">
        <v>1101</v>
      </c>
      <c r="T29" s="3141"/>
      <c r="U29" s="3144">
        <v>0</v>
      </c>
      <c r="V29" s="3145"/>
      <c r="W29" s="3145"/>
      <c r="X29" s="3132" t="s">
        <v>1101</v>
      </c>
      <c r="Y29" s="3133"/>
      <c r="Z29" s="3144">
        <v>210</v>
      </c>
      <c r="AA29" s="3145"/>
      <c r="AB29" s="3145"/>
      <c r="AC29" s="3132" t="s">
        <v>1101</v>
      </c>
      <c r="AD29" s="3133"/>
      <c r="AE29" s="3144">
        <v>210</v>
      </c>
      <c r="AF29" s="3145"/>
      <c r="AG29" s="3145"/>
      <c r="AH29" s="3132" t="s">
        <v>1101</v>
      </c>
      <c r="AI29" s="3133"/>
      <c r="AJ29" s="3144">
        <v>0</v>
      </c>
      <c r="AK29" s="3145"/>
      <c r="AL29" s="3145"/>
      <c r="AM29" s="3132" t="s">
        <v>1101</v>
      </c>
      <c r="AN29" s="3133"/>
      <c r="AO29" s="3144">
        <v>0</v>
      </c>
      <c r="AP29" s="3145"/>
      <c r="AQ29" s="3145"/>
      <c r="AR29" s="3132" t="s">
        <v>1101</v>
      </c>
      <c r="AS29" s="3133"/>
      <c r="AT29" s="3146">
        <f t="shared" si="0"/>
        <v>420</v>
      </c>
      <c r="AU29" s="3147"/>
      <c r="AV29" s="3147"/>
      <c r="AW29" s="3132" t="s">
        <v>1101</v>
      </c>
      <c r="AX29" s="3133"/>
      <c r="BA29" s="928"/>
    </row>
    <row r="30" spans="3:53" ht="13.9" customHeight="1">
      <c r="E30" s="3122" t="s">
        <v>1129</v>
      </c>
      <c r="F30" s="3122"/>
      <c r="G30" s="3122"/>
      <c r="H30" s="3122"/>
      <c r="I30" s="3122"/>
      <c r="J30" s="3138">
        <v>30</v>
      </c>
      <c r="K30" s="3139"/>
      <c r="L30" s="3139"/>
      <c r="M30" s="3139"/>
      <c r="N30" s="3140" t="s">
        <v>1092</v>
      </c>
      <c r="O30" s="3141"/>
      <c r="P30" s="3142">
        <v>0</v>
      </c>
      <c r="Q30" s="3143"/>
      <c r="R30" s="3143"/>
      <c r="S30" s="3140" t="s">
        <v>1101</v>
      </c>
      <c r="T30" s="3141"/>
      <c r="U30" s="3144">
        <v>0</v>
      </c>
      <c r="V30" s="3145"/>
      <c r="W30" s="3145"/>
      <c r="X30" s="3132" t="s">
        <v>1101</v>
      </c>
      <c r="Y30" s="3133"/>
      <c r="Z30" s="3144">
        <v>210</v>
      </c>
      <c r="AA30" s="3145"/>
      <c r="AB30" s="3145"/>
      <c r="AC30" s="3132" t="s">
        <v>1101</v>
      </c>
      <c r="AD30" s="3133"/>
      <c r="AE30" s="3144">
        <v>210</v>
      </c>
      <c r="AF30" s="3145"/>
      <c r="AG30" s="3145"/>
      <c r="AH30" s="3132" t="s">
        <v>1101</v>
      </c>
      <c r="AI30" s="3133"/>
      <c r="AJ30" s="3144">
        <v>0</v>
      </c>
      <c r="AK30" s="3145"/>
      <c r="AL30" s="3145"/>
      <c r="AM30" s="3132" t="s">
        <v>1101</v>
      </c>
      <c r="AN30" s="3133"/>
      <c r="AO30" s="3144">
        <v>0</v>
      </c>
      <c r="AP30" s="3145"/>
      <c r="AQ30" s="3145"/>
      <c r="AR30" s="3132" t="s">
        <v>1101</v>
      </c>
      <c r="AS30" s="3133"/>
      <c r="AT30" s="3146">
        <f t="shared" si="0"/>
        <v>420</v>
      </c>
      <c r="AU30" s="3147"/>
      <c r="AV30" s="3147"/>
      <c r="AW30" s="3132" t="s">
        <v>1101</v>
      </c>
      <c r="AX30" s="3133"/>
    </row>
    <row r="31" spans="3:53" ht="13.9" customHeight="1">
      <c r="E31" s="3122" t="s">
        <v>1130</v>
      </c>
      <c r="F31" s="3122"/>
      <c r="G31" s="3122"/>
      <c r="H31" s="3122"/>
      <c r="I31" s="3122"/>
      <c r="J31" s="3138">
        <v>27</v>
      </c>
      <c r="K31" s="3139"/>
      <c r="L31" s="3139"/>
      <c r="M31" s="3139"/>
      <c r="N31" s="3140" t="s">
        <v>1092</v>
      </c>
      <c r="O31" s="3141"/>
      <c r="P31" s="3142">
        <v>0</v>
      </c>
      <c r="Q31" s="3143"/>
      <c r="R31" s="3143"/>
      <c r="S31" s="3140" t="s">
        <v>1101</v>
      </c>
      <c r="T31" s="3141"/>
      <c r="U31" s="3144">
        <v>0</v>
      </c>
      <c r="V31" s="3145"/>
      <c r="W31" s="3145"/>
      <c r="X31" s="3132" t="s">
        <v>1101</v>
      </c>
      <c r="Y31" s="3133"/>
      <c r="Z31" s="3144">
        <v>210</v>
      </c>
      <c r="AA31" s="3145"/>
      <c r="AB31" s="3145"/>
      <c r="AC31" s="3132" t="s">
        <v>1101</v>
      </c>
      <c r="AD31" s="3133"/>
      <c r="AE31" s="3144">
        <v>210</v>
      </c>
      <c r="AF31" s="3145"/>
      <c r="AG31" s="3145"/>
      <c r="AH31" s="3132" t="s">
        <v>1101</v>
      </c>
      <c r="AI31" s="3133"/>
      <c r="AJ31" s="3144">
        <v>0</v>
      </c>
      <c r="AK31" s="3145"/>
      <c r="AL31" s="3145"/>
      <c r="AM31" s="3132" t="s">
        <v>1101</v>
      </c>
      <c r="AN31" s="3133"/>
      <c r="AO31" s="3144">
        <v>0</v>
      </c>
      <c r="AP31" s="3145"/>
      <c r="AQ31" s="3145"/>
      <c r="AR31" s="3132" t="s">
        <v>1101</v>
      </c>
      <c r="AS31" s="3133"/>
      <c r="AT31" s="3146">
        <f t="shared" si="0"/>
        <v>420</v>
      </c>
      <c r="AU31" s="3147"/>
      <c r="AV31" s="3147"/>
      <c r="AW31" s="3132" t="s">
        <v>1101</v>
      </c>
      <c r="AX31" s="3133"/>
    </row>
    <row r="32" spans="3:53" ht="13.9" customHeight="1">
      <c r="E32" s="3122" t="s">
        <v>1131</v>
      </c>
      <c r="F32" s="3122"/>
      <c r="G32" s="3122"/>
      <c r="H32" s="3122"/>
      <c r="I32" s="3122"/>
      <c r="J32" s="3138">
        <v>31</v>
      </c>
      <c r="K32" s="3139"/>
      <c r="L32" s="3139"/>
      <c r="M32" s="3139"/>
      <c r="N32" s="3140" t="s">
        <v>1092</v>
      </c>
      <c r="O32" s="3141"/>
      <c r="P32" s="3142">
        <v>0</v>
      </c>
      <c r="Q32" s="3143"/>
      <c r="R32" s="3143"/>
      <c r="S32" s="3140" t="s">
        <v>1101</v>
      </c>
      <c r="T32" s="3141"/>
      <c r="U32" s="3144">
        <v>0</v>
      </c>
      <c r="V32" s="3145"/>
      <c r="W32" s="3145"/>
      <c r="X32" s="3132" t="s">
        <v>1101</v>
      </c>
      <c r="Y32" s="3133"/>
      <c r="Z32" s="3144">
        <v>210</v>
      </c>
      <c r="AA32" s="3145"/>
      <c r="AB32" s="3145"/>
      <c r="AC32" s="3132" t="s">
        <v>1101</v>
      </c>
      <c r="AD32" s="3133"/>
      <c r="AE32" s="3144">
        <v>210</v>
      </c>
      <c r="AF32" s="3145"/>
      <c r="AG32" s="3145"/>
      <c r="AH32" s="3132" t="s">
        <v>1101</v>
      </c>
      <c r="AI32" s="3133"/>
      <c r="AJ32" s="3144">
        <v>0</v>
      </c>
      <c r="AK32" s="3145"/>
      <c r="AL32" s="3145"/>
      <c r="AM32" s="3132" t="s">
        <v>1101</v>
      </c>
      <c r="AN32" s="3133"/>
      <c r="AO32" s="3144">
        <v>0</v>
      </c>
      <c r="AP32" s="3145"/>
      <c r="AQ32" s="3145"/>
      <c r="AR32" s="3132" t="s">
        <v>1101</v>
      </c>
      <c r="AS32" s="3133"/>
      <c r="AT32" s="3146">
        <f t="shared" si="0"/>
        <v>420</v>
      </c>
      <c r="AU32" s="3147"/>
      <c r="AV32" s="3147"/>
      <c r="AW32" s="3132" t="s">
        <v>1101</v>
      </c>
      <c r="AX32" s="3133"/>
    </row>
    <row r="33" spans="2:54" ht="13.9" customHeight="1">
      <c r="E33" s="3122" t="s">
        <v>1119</v>
      </c>
      <c r="F33" s="3122"/>
      <c r="G33" s="3122"/>
      <c r="H33" s="3122"/>
      <c r="I33" s="3122"/>
      <c r="J33" s="3150">
        <f>SUM(J21:M32)</f>
        <v>362</v>
      </c>
      <c r="K33" s="3151"/>
      <c r="L33" s="3151"/>
      <c r="M33" s="3151"/>
      <c r="N33" s="3140" t="s">
        <v>1092</v>
      </c>
      <c r="O33" s="3141"/>
      <c r="P33" s="3152">
        <f>SUM(P21:R32)</f>
        <v>0</v>
      </c>
      <c r="Q33" s="3153"/>
      <c r="R33" s="3153"/>
      <c r="S33" s="3140" t="s">
        <v>1101</v>
      </c>
      <c r="T33" s="3141"/>
      <c r="U33" s="3146">
        <f>SUM(U21:W32)</f>
        <v>0</v>
      </c>
      <c r="V33" s="3147"/>
      <c r="W33" s="3147"/>
      <c r="X33" s="3132" t="s">
        <v>1101</v>
      </c>
      <c r="Y33" s="3133"/>
      <c r="Z33" s="3146">
        <f>SUM(Z21:AB32)</f>
        <v>2520</v>
      </c>
      <c r="AA33" s="3147"/>
      <c r="AB33" s="3147"/>
      <c r="AC33" s="3132" t="s">
        <v>1101</v>
      </c>
      <c r="AD33" s="3133"/>
      <c r="AE33" s="3146">
        <f>SUM(AE21:AG32)</f>
        <v>2520</v>
      </c>
      <c r="AF33" s="3147"/>
      <c r="AG33" s="3147"/>
      <c r="AH33" s="3132" t="s">
        <v>1101</v>
      </c>
      <c r="AI33" s="3133"/>
      <c r="AJ33" s="3146">
        <f>SUM(AJ21:AL32)</f>
        <v>0</v>
      </c>
      <c r="AK33" s="3147"/>
      <c r="AL33" s="3147"/>
      <c r="AM33" s="3132" t="s">
        <v>1101</v>
      </c>
      <c r="AN33" s="3133"/>
      <c r="AO33" s="3146">
        <f>SUM(AO21:AQ32)</f>
        <v>0</v>
      </c>
      <c r="AP33" s="3147"/>
      <c r="AQ33" s="3147"/>
      <c r="AR33" s="3132" t="s">
        <v>1101</v>
      </c>
      <c r="AS33" s="3133"/>
      <c r="AT33" s="3146">
        <f>SUM(AT21:AV32)</f>
        <v>5040</v>
      </c>
      <c r="AU33" s="3147"/>
      <c r="AV33" s="3147"/>
      <c r="AW33" s="3132" t="s">
        <v>1101</v>
      </c>
      <c r="AX33" s="3133"/>
    </row>
    <row r="34" spans="2:54" ht="13.9" customHeight="1">
      <c r="E34" s="3127" t="s">
        <v>1132</v>
      </c>
      <c r="F34" s="3128"/>
      <c r="G34" s="3128"/>
      <c r="H34" s="3128"/>
      <c r="I34" s="3129"/>
      <c r="J34" s="3167"/>
      <c r="K34" s="3168"/>
      <c r="L34" s="3168"/>
      <c r="M34" s="3168"/>
      <c r="N34" s="3168"/>
      <c r="O34" s="3169"/>
      <c r="P34" s="3148">
        <f>IFERROR(ROUNDUP(P33/$J$33,1),"0")</f>
        <v>0</v>
      </c>
      <c r="Q34" s="3149"/>
      <c r="R34" s="3149"/>
      <c r="S34" s="3140" t="s">
        <v>1101</v>
      </c>
      <c r="T34" s="3141"/>
      <c r="U34" s="3148">
        <f>IFERROR(ROUNDUP(U33/$J$33,1),"0")</f>
        <v>0</v>
      </c>
      <c r="V34" s="3149"/>
      <c r="W34" s="3149"/>
      <c r="X34" s="3132" t="s">
        <v>1101</v>
      </c>
      <c r="Y34" s="3133"/>
      <c r="Z34" s="3148">
        <f>IFERROR(ROUNDUP(Z33/$J$33,1),"0")</f>
        <v>7</v>
      </c>
      <c r="AA34" s="3149"/>
      <c r="AB34" s="3149"/>
      <c r="AC34" s="3132" t="s">
        <v>1101</v>
      </c>
      <c r="AD34" s="3133"/>
      <c r="AE34" s="3148">
        <f>IFERROR(ROUNDUP(AE33/$J$33,1),"0")</f>
        <v>7</v>
      </c>
      <c r="AF34" s="3149"/>
      <c r="AG34" s="3149"/>
      <c r="AH34" s="3132" t="s">
        <v>1101</v>
      </c>
      <c r="AI34" s="3133"/>
      <c r="AJ34" s="3148">
        <f>IFERROR(ROUNDUP(AJ33/$J$33,1),"0")</f>
        <v>0</v>
      </c>
      <c r="AK34" s="3149"/>
      <c r="AL34" s="3149"/>
      <c r="AM34" s="3132" t="s">
        <v>1101</v>
      </c>
      <c r="AN34" s="3133"/>
      <c r="AO34" s="3148">
        <f>IFERROR(ROUNDUP(AO33/$J$33,1),"0")</f>
        <v>0</v>
      </c>
      <c r="AP34" s="3149"/>
      <c r="AQ34" s="3149"/>
      <c r="AR34" s="3132" t="s">
        <v>1101</v>
      </c>
      <c r="AS34" s="3133"/>
      <c r="AT34" s="3165">
        <f>P34+U34+Z34+AE34+AJ34+AO34</f>
        <v>14</v>
      </c>
      <c r="AU34" s="3166"/>
      <c r="AV34" s="3166"/>
      <c r="AW34" s="3132" t="s">
        <v>1101</v>
      </c>
      <c r="AX34" s="3133"/>
    </row>
    <row r="35" spans="2:54" ht="13.9" customHeight="1">
      <c r="E35" s="929" t="s">
        <v>1133</v>
      </c>
      <c r="F35" s="916"/>
      <c r="G35" s="916"/>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30" t="str">
        <f>#N/A</f>
        <v/>
      </c>
    </row>
    <row r="36" spans="2:54" ht="13.9" customHeight="1">
      <c r="E36" s="929" t="s">
        <v>1134</v>
      </c>
      <c r="F36" s="916"/>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6"/>
    </row>
    <row r="37" spans="2:54" ht="13.9" customHeight="1">
      <c r="E37" s="929" t="s">
        <v>1135</v>
      </c>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6"/>
      <c r="AR37" s="916"/>
      <c r="AS37" s="916"/>
      <c r="AT37" s="916"/>
      <c r="AU37" s="916"/>
      <c r="AV37" s="916"/>
      <c r="AW37" s="916"/>
      <c r="AX37" s="916"/>
    </row>
    <row r="38" spans="2:54" ht="13.9" customHeight="1">
      <c r="E38" s="929" t="s">
        <v>1136</v>
      </c>
      <c r="F38" s="916"/>
      <c r="G38" s="916"/>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c r="AN38" s="916"/>
      <c r="AO38" s="916"/>
      <c r="AP38" s="916"/>
      <c r="AQ38" s="916"/>
      <c r="AR38" s="916"/>
      <c r="AS38" s="916"/>
      <c r="AT38" s="916"/>
      <c r="AU38" s="916"/>
      <c r="AV38" s="916"/>
      <c r="AW38" s="916"/>
      <c r="AX38" s="916"/>
    </row>
    <row r="39" spans="2:54" ht="13.9" customHeight="1">
      <c r="E39" s="929" t="s">
        <v>1137</v>
      </c>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c r="AL39" s="916"/>
      <c r="AM39" s="916"/>
      <c r="AN39" s="916"/>
      <c r="AO39" s="916"/>
      <c r="AP39" s="916"/>
      <c r="AQ39" s="916"/>
      <c r="AR39" s="916"/>
      <c r="AS39" s="916"/>
      <c r="AT39" s="916"/>
      <c r="AU39" s="916"/>
      <c r="AV39" s="916"/>
      <c r="AW39" s="916"/>
      <c r="AX39" s="916"/>
    </row>
    <row r="40" spans="2:54" ht="13.9" customHeight="1">
      <c r="E40" s="929" t="s">
        <v>1138</v>
      </c>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c r="AL40" s="916"/>
      <c r="AM40" s="916"/>
      <c r="AN40" s="916"/>
      <c r="AO40" s="916"/>
      <c r="AP40" s="916"/>
      <c r="AQ40" s="916"/>
      <c r="AR40" s="916"/>
      <c r="AS40" s="916"/>
      <c r="AT40" s="916"/>
      <c r="AU40" s="916"/>
      <c r="AV40" s="916"/>
      <c r="AW40" s="916"/>
      <c r="AX40" s="916"/>
    </row>
    <row r="41" spans="2:54" ht="13.9" customHeight="1">
      <c r="E41" s="929"/>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c r="AL41" s="916"/>
      <c r="AM41" s="916"/>
      <c r="AN41" s="916"/>
      <c r="AO41" s="916"/>
      <c r="AP41" s="916"/>
      <c r="AQ41" s="916"/>
      <c r="AR41" s="916"/>
      <c r="AS41" s="916"/>
      <c r="AT41" s="916"/>
      <c r="AU41" s="916"/>
      <c r="AV41" s="916"/>
      <c r="AW41" s="916"/>
      <c r="AX41" s="916"/>
    </row>
    <row r="42" spans="2:54" ht="13.9" customHeight="1">
      <c r="E42" s="929"/>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6"/>
    </row>
    <row r="43" spans="2:54" ht="13.9" customHeight="1">
      <c r="B43" s="931"/>
      <c r="C43" s="932"/>
      <c r="D43" s="932"/>
      <c r="E43" s="932"/>
      <c r="F43" s="932"/>
      <c r="G43" s="917" t="s">
        <v>1139</v>
      </c>
      <c r="AA43" s="932"/>
      <c r="AB43" s="932"/>
      <c r="AC43" s="932"/>
      <c r="AD43" s="917" t="s">
        <v>1140</v>
      </c>
      <c r="AX43" s="932"/>
      <c r="AY43" s="932"/>
      <c r="AZ43" s="932"/>
      <c r="BA43" s="932"/>
      <c r="BB43" s="932"/>
    </row>
    <row r="44" spans="2:54" ht="13.9" customHeight="1">
      <c r="B44" s="931"/>
      <c r="C44" s="932"/>
      <c r="D44" s="932"/>
      <c r="E44" s="933"/>
      <c r="F44" s="933"/>
      <c r="I44" s="3122"/>
      <c r="J44" s="3122"/>
      <c r="K44" s="3122"/>
      <c r="L44" s="3122"/>
      <c r="M44" s="3122"/>
      <c r="N44" s="3122"/>
      <c r="O44" s="3122"/>
      <c r="P44" s="3122"/>
      <c r="Q44" s="3122"/>
      <c r="R44" s="3122"/>
      <c r="S44" s="3122"/>
      <c r="T44" s="3122"/>
      <c r="U44" s="3122" t="s">
        <v>1141</v>
      </c>
      <c r="V44" s="3122"/>
      <c r="W44" s="3122"/>
      <c r="X44" s="3122"/>
      <c r="Y44" s="3122"/>
      <c r="Z44" s="3122"/>
      <c r="AA44" s="932"/>
      <c r="AB44" s="932"/>
      <c r="AC44" s="932"/>
      <c r="AF44" s="3122"/>
      <c r="AG44" s="3122"/>
      <c r="AH44" s="3122"/>
      <c r="AI44" s="3122"/>
      <c r="AJ44" s="3122"/>
      <c r="AK44" s="3122"/>
      <c r="AL44" s="3122"/>
      <c r="AM44" s="3122"/>
      <c r="AN44" s="3122"/>
      <c r="AO44" s="3122"/>
      <c r="AP44" s="3122"/>
      <c r="AQ44" s="3122"/>
      <c r="AR44" s="3122" t="s">
        <v>1141</v>
      </c>
      <c r="AS44" s="3122"/>
      <c r="AT44" s="3122"/>
      <c r="AU44" s="3122"/>
      <c r="AV44" s="3122"/>
      <c r="AW44" s="3122"/>
      <c r="AX44" s="932"/>
      <c r="AY44" s="932"/>
      <c r="AZ44" s="932"/>
      <c r="BA44" s="932"/>
      <c r="BB44" s="932"/>
    </row>
    <row r="45" spans="2:54" ht="13.9" customHeight="1">
      <c r="B45" s="931"/>
      <c r="C45" s="932"/>
      <c r="D45" s="932"/>
      <c r="E45" s="933"/>
      <c r="F45" s="933"/>
      <c r="I45" s="3122" t="s">
        <v>1142</v>
      </c>
      <c r="J45" s="3122"/>
      <c r="K45" s="3122"/>
      <c r="L45" s="3122"/>
      <c r="M45" s="3122"/>
      <c r="N45" s="3122"/>
      <c r="O45" s="3122"/>
      <c r="P45" s="3122"/>
      <c r="Q45" s="3122"/>
      <c r="R45" s="3122"/>
      <c r="S45" s="3122"/>
      <c r="T45" s="3122"/>
      <c r="U45" s="3160">
        <f>IF(AND(OR(AK7="○",AK8="○"),E12="○"),ROUNDUP(AX15*0.9/7,0),IF(AND(OR(AK7="○",AK8="○"),OR(E13="○",E14="○")),ROUNDUP(AT34/7,0),""))</f>
        <v>1</v>
      </c>
      <c r="V45" s="3161"/>
      <c r="W45" s="3161"/>
      <c r="X45" s="3162"/>
      <c r="Y45" s="3163" t="s">
        <v>825</v>
      </c>
      <c r="Z45" s="3163"/>
      <c r="AA45" s="932"/>
      <c r="AB45" s="932"/>
      <c r="AC45" s="932"/>
      <c r="AF45" s="3122" t="s">
        <v>1142</v>
      </c>
      <c r="AG45" s="3122"/>
      <c r="AH45" s="3122"/>
      <c r="AI45" s="3122"/>
      <c r="AJ45" s="3122"/>
      <c r="AK45" s="3122"/>
      <c r="AL45" s="3122"/>
      <c r="AM45" s="3122"/>
      <c r="AN45" s="3122"/>
      <c r="AO45" s="3122"/>
      <c r="AP45" s="3122"/>
      <c r="AQ45" s="3122"/>
      <c r="AR45" s="3164">
        <v>2</v>
      </c>
      <c r="AS45" s="3164"/>
      <c r="AT45" s="3164"/>
      <c r="AU45" s="3164"/>
      <c r="AV45" s="3163" t="s">
        <v>825</v>
      </c>
      <c r="AW45" s="3163"/>
    </row>
    <row r="46" spans="2:54" ht="13.9" customHeight="1">
      <c r="B46" s="931"/>
      <c r="C46" s="932"/>
      <c r="D46" s="932"/>
      <c r="E46" s="934"/>
      <c r="F46" s="932"/>
      <c r="I46" s="929"/>
      <c r="AA46" s="932"/>
      <c r="AB46" s="932"/>
      <c r="AC46" s="932"/>
      <c r="AF46" s="929"/>
    </row>
    <row r="47" spans="2:54" ht="13.9" customHeight="1">
      <c r="B47" s="931"/>
      <c r="C47" s="932"/>
      <c r="D47" s="932"/>
      <c r="E47" s="934"/>
      <c r="F47" s="932"/>
      <c r="G47" s="931" t="s">
        <v>1143</v>
      </c>
      <c r="H47" s="931"/>
      <c r="I47" s="931"/>
      <c r="J47" s="931"/>
      <c r="K47" s="931"/>
      <c r="L47" s="931"/>
      <c r="M47" s="931"/>
      <c r="N47" s="931"/>
      <c r="O47" s="931"/>
      <c r="P47" s="931"/>
      <c r="Q47" s="931"/>
      <c r="R47" s="931"/>
      <c r="S47" s="931"/>
      <c r="T47" s="935"/>
      <c r="U47" s="935"/>
      <c r="V47" s="935"/>
      <c r="W47" s="935"/>
      <c r="X47" s="935"/>
      <c r="Y47" s="935"/>
      <c r="Z47" s="935"/>
      <c r="AA47" s="935"/>
      <c r="AB47" s="935"/>
      <c r="AC47" s="935"/>
      <c r="AD47" s="935"/>
      <c r="AE47" s="935"/>
      <c r="AF47" s="935"/>
      <c r="AG47" s="935"/>
      <c r="AH47" s="935"/>
      <c r="AI47" s="935"/>
      <c r="AJ47" s="931"/>
      <c r="AK47" s="931"/>
      <c r="AL47" s="931"/>
      <c r="AM47" s="931"/>
      <c r="AN47" s="931"/>
      <c r="AO47" s="931"/>
      <c r="AP47" s="931"/>
      <c r="AQ47" s="931"/>
      <c r="AX47" s="932"/>
      <c r="AY47" s="932"/>
      <c r="AZ47" s="932"/>
    </row>
    <row r="48" spans="2:54" ht="13.9" customHeight="1" thickBot="1">
      <c r="B48" s="931"/>
      <c r="C48" s="932"/>
      <c r="D48" s="932"/>
      <c r="E48" s="934"/>
      <c r="F48" s="932"/>
      <c r="G48" s="931"/>
      <c r="H48" s="931"/>
      <c r="I48" s="931"/>
      <c r="J48" s="931"/>
      <c r="K48" s="931"/>
      <c r="L48" s="931"/>
      <c r="M48" s="931"/>
      <c r="N48" s="931"/>
      <c r="O48" s="931"/>
      <c r="P48" s="931"/>
      <c r="Q48" s="931"/>
      <c r="R48" s="931"/>
      <c r="S48" s="931"/>
      <c r="T48" s="935"/>
      <c r="U48" s="935"/>
      <c r="V48" s="935"/>
      <c r="W48" s="935"/>
      <c r="X48" s="935"/>
      <c r="Y48" s="935"/>
      <c r="Z48" s="935"/>
      <c r="AA48" s="935"/>
      <c r="AB48" s="935"/>
      <c r="AC48" s="935"/>
      <c r="AD48" s="935"/>
      <c r="AE48" s="935"/>
      <c r="AF48" s="935"/>
      <c r="AG48" s="935"/>
      <c r="AH48" s="935"/>
      <c r="AI48" s="935"/>
      <c r="AJ48" s="931"/>
      <c r="AK48" s="931"/>
      <c r="AL48" s="931"/>
      <c r="AM48" s="931"/>
      <c r="AN48" s="931"/>
      <c r="AO48" s="931"/>
      <c r="AP48" s="931"/>
      <c r="AQ48" s="931"/>
      <c r="AX48" s="932"/>
      <c r="AY48" s="932"/>
      <c r="AZ48" s="932"/>
    </row>
    <row r="49" spans="2:57" ht="13.9" customHeight="1">
      <c r="B49" s="931"/>
      <c r="C49" s="931"/>
      <c r="D49" s="931"/>
      <c r="E49" s="931"/>
      <c r="F49" s="931"/>
      <c r="G49" s="931"/>
      <c r="H49" s="931"/>
      <c r="I49" s="931"/>
      <c r="J49" s="931"/>
      <c r="K49" s="931"/>
      <c r="L49" s="931"/>
      <c r="M49" s="931"/>
      <c r="N49" s="931"/>
      <c r="O49" s="931"/>
      <c r="P49" s="931"/>
      <c r="Q49" s="935"/>
      <c r="R49" s="935"/>
      <c r="S49" s="935"/>
      <c r="T49" s="935"/>
      <c r="U49" s="935"/>
      <c r="V49" s="935"/>
      <c r="W49" s="935"/>
      <c r="X49" s="935"/>
      <c r="Y49" s="935"/>
      <c r="Z49" s="935"/>
      <c r="AA49" s="935"/>
      <c r="AB49" s="935"/>
      <c r="AC49" s="936"/>
      <c r="AD49" s="3170" t="str">
        <f>(IF(OR(U45&lt;=AR45),"可","規定の員数を満たしていません。"))</f>
        <v>可</v>
      </c>
      <c r="AE49" s="3171"/>
      <c r="AF49" s="3171"/>
      <c r="AG49" s="3171"/>
      <c r="AH49" s="3171"/>
      <c r="AI49" s="3171"/>
      <c r="AJ49" s="3171"/>
      <c r="AK49" s="3171"/>
      <c r="AL49" s="3171"/>
      <c r="AM49" s="3171"/>
      <c r="AN49" s="3171"/>
      <c r="AO49" s="3171"/>
      <c r="AP49" s="3171"/>
      <c r="AQ49" s="3171"/>
      <c r="AR49" s="3171"/>
      <c r="AS49" s="3171"/>
      <c r="AT49" s="3171"/>
      <c r="AU49" s="3172"/>
      <c r="AV49" s="931"/>
      <c r="AW49" s="931"/>
      <c r="AX49" s="931"/>
      <c r="AY49" s="931"/>
      <c r="AZ49" s="931"/>
      <c r="BA49" s="931"/>
      <c r="BB49" s="931"/>
      <c r="BC49" s="931"/>
      <c r="BD49" s="931"/>
      <c r="BE49" s="931"/>
    </row>
    <row r="50" spans="2:57" ht="13.9" customHeight="1" thickBot="1">
      <c r="O50" s="931"/>
      <c r="P50" s="931"/>
      <c r="Q50" s="932"/>
      <c r="R50" s="932"/>
      <c r="S50" s="932"/>
      <c r="T50" s="932"/>
      <c r="U50" s="932"/>
      <c r="V50" s="932"/>
      <c r="W50" s="932"/>
      <c r="X50" s="931"/>
      <c r="Y50" s="931"/>
      <c r="Z50" s="931"/>
      <c r="AA50" s="931"/>
      <c r="AB50" s="931"/>
      <c r="AC50" s="931"/>
      <c r="AD50" s="3173"/>
      <c r="AE50" s="3174"/>
      <c r="AF50" s="3174"/>
      <c r="AG50" s="3174"/>
      <c r="AH50" s="3174"/>
      <c r="AI50" s="3174"/>
      <c r="AJ50" s="3174"/>
      <c r="AK50" s="3174"/>
      <c r="AL50" s="3174"/>
      <c r="AM50" s="3174"/>
      <c r="AN50" s="3174"/>
      <c r="AO50" s="3174"/>
      <c r="AP50" s="3174"/>
      <c r="AQ50" s="3174"/>
      <c r="AR50" s="3174"/>
      <c r="AS50" s="3174"/>
      <c r="AT50" s="3174"/>
      <c r="AU50" s="3175"/>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E33:I33"/>
    <mergeCell ref="J33:M33"/>
    <mergeCell ref="N33:O33"/>
    <mergeCell ref="P33:R33"/>
    <mergeCell ref="S33:T33"/>
    <mergeCell ref="AW33:AX33"/>
    <mergeCell ref="U33:W33"/>
    <mergeCell ref="X33:Y33"/>
    <mergeCell ref="Z33:AB33"/>
    <mergeCell ref="AC33:AD33"/>
    <mergeCell ref="AE33:AG33"/>
    <mergeCell ref="AH33:AI33"/>
    <mergeCell ref="AJ33:AL33"/>
    <mergeCell ref="AM33:AN33"/>
    <mergeCell ref="AO33:AQ33"/>
    <mergeCell ref="AR33:AS33"/>
    <mergeCell ref="AT33:AV33"/>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E30:I30"/>
    <mergeCell ref="J30:M30"/>
    <mergeCell ref="N30:O30"/>
    <mergeCell ref="P30:R30"/>
    <mergeCell ref="S30:T30"/>
    <mergeCell ref="U30:W30"/>
    <mergeCell ref="X30:Y30"/>
    <mergeCell ref="Z30:AB30"/>
    <mergeCell ref="AC30:AD30"/>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E27:I27"/>
    <mergeCell ref="J27:M27"/>
    <mergeCell ref="N27:O27"/>
    <mergeCell ref="P27:R27"/>
    <mergeCell ref="S27:T27"/>
    <mergeCell ref="U27:W27"/>
    <mergeCell ref="X27:Y27"/>
    <mergeCell ref="Z27:AB27"/>
    <mergeCell ref="AC27:AD27"/>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E24:I24"/>
    <mergeCell ref="J24:M24"/>
    <mergeCell ref="N24:O24"/>
    <mergeCell ref="P24:R24"/>
    <mergeCell ref="S24:T24"/>
    <mergeCell ref="U24:W24"/>
    <mergeCell ref="X24:Y24"/>
    <mergeCell ref="Z24:AB24"/>
    <mergeCell ref="AC24:AD24"/>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E21:I21"/>
    <mergeCell ref="J21:M21"/>
    <mergeCell ref="N21:O21"/>
    <mergeCell ref="P21:R21"/>
    <mergeCell ref="S21:T21"/>
    <mergeCell ref="U21:W21"/>
    <mergeCell ref="X21:Y21"/>
    <mergeCell ref="Z21:AB21"/>
    <mergeCell ref="AC21:AD21"/>
    <mergeCell ref="E19:I20"/>
    <mergeCell ref="J19:O20"/>
    <mergeCell ref="P19:AX19"/>
    <mergeCell ref="P20:T20"/>
    <mergeCell ref="U20:Y20"/>
    <mergeCell ref="Z20:AD20"/>
    <mergeCell ref="AE20:AI20"/>
    <mergeCell ref="AJ20:AN20"/>
    <mergeCell ref="AO20:AS20"/>
    <mergeCell ref="AT20:AX20"/>
    <mergeCell ref="E14:G14"/>
    <mergeCell ref="H14:AF14"/>
    <mergeCell ref="AK14:AN14"/>
    <mergeCell ref="AO14:AQ14"/>
    <mergeCell ref="AR14:AS14"/>
    <mergeCell ref="AT14:AW14"/>
    <mergeCell ref="AX14:AZ14"/>
    <mergeCell ref="BA14:BB14"/>
    <mergeCell ref="AT15:AW15"/>
    <mergeCell ref="AX15:AZ15"/>
    <mergeCell ref="BA15:BB15"/>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9:K9"/>
    <mergeCell ref="L9:U9"/>
    <mergeCell ref="V9:X9"/>
    <mergeCell ref="Y9:AB9"/>
    <mergeCell ref="AC9:AD9"/>
    <mergeCell ref="E7:K7"/>
    <mergeCell ref="L7:AD7"/>
    <mergeCell ref="AK7:AM7"/>
    <mergeCell ref="AN7:AY7"/>
    <mergeCell ref="BA2:BB2"/>
    <mergeCell ref="BC2:BD2"/>
    <mergeCell ref="E8:K8"/>
    <mergeCell ref="L8:AD8"/>
    <mergeCell ref="AK8:AM8"/>
    <mergeCell ref="AN8:AY8"/>
    <mergeCell ref="AS2:AT2"/>
    <mergeCell ref="AU2:AV2"/>
    <mergeCell ref="AW2:AX2"/>
    <mergeCell ref="AY2:AZ2"/>
    <mergeCell ref="AP2:AR2"/>
  </mergeCells>
  <phoneticPr fontId="1"/>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AK7:AM8 AH10 E12:G14" xr:uid="{00000000-0002-0000-2900-000000000000}">
      <formula1>$Q$3:$Q$4</formula1>
    </dataValidation>
    <dataValidation type="whole" allowBlank="1" showInputMessage="1" showErrorMessage="1" error="入力月の月日数を超過しています" sqref="J21:M21 J23:M23 J26:M26 J28:M28" xr:uid="{00000000-0002-0000-2900-000001000000}">
      <formula1>0</formula1>
      <formula2>30</formula2>
    </dataValidation>
    <dataValidation type="whole" allowBlank="1" showInputMessage="1" showErrorMessage="1" error="入力月の月日数を超過しています" sqref="J31:M31" xr:uid="{00000000-0002-0000-2900-000002000000}">
      <formula1>0</formula1>
      <formula2>29</formula2>
    </dataValidation>
    <dataValidation type="whole" allowBlank="1" showInputMessage="1" showErrorMessage="1" error="入力月の月日数を超過しています" sqref="J22:M22 J24:M25 J27:M27 J29:M30 J32:M32" xr:uid="{00000000-0002-0000-2900-000003000000}">
      <formula1>0</formula1>
      <formula2>31</formula2>
    </dataValidation>
  </dataValidations>
  <pageMargins left="0.7" right="0.7" top="0.75" bottom="0.75" header="0.3" footer="0.3"/>
  <pageSetup paperSize="9" scale="89" orientation="portrait" r:id="rId1"/>
  <colBreaks count="1" manualBreakCount="1">
    <brk id="56"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32B0-B243-4414-9B98-E1CB7BFC9696}">
  <dimension ref="A1:H14"/>
  <sheetViews>
    <sheetView view="pageBreakPreview" zoomScaleNormal="100" zoomScaleSheetLayoutView="100" workbookViewId="0"/>
  </sheetViews>
  <sheetFormatPr defaultColWidth="9.5" defaultRowHeight="13.5"/>
  <cols>
    <col min="1" max="1" width="4.625" style="986" customWidth="1"/>
    <col min="2" max="2" width="17.125" style="986" customWidth="1"/>
    <col min="3" max="3" width="4.375" style="986" customWidth="1"/>
    <col min="4" max="4" width="15.625" style="986" customWidth="1"/>
    <col min="5" max="6" width="22.625" style="986" customWidth="1"/>
    <col min="7" max="7" width="3.875" style="986" customWidth="1"/>
    <col min="8" max="8" width="3.625" style="986" customWidth="1"/>
    <col min="9" max="16384" width="9.5" style="986"/>
  </cols>
  <sheetData>
    <row r="1" spans="1:8" ht="14.25">
      <c r="A1" s="984" t="s">
        <v>1243</v>
      </c>
      <c r="B1" s="985"/>
      <c r="C1" s="985"/>
      <c r="D1" s="985"/>
      <c r="E1" s="985"/>
      <c r="F1" s="3180" t="s">
        <v>1244</v>
      </c>
      <c r="G1" s="3180"/>
      <c r="H1" s="3180"/>
    </row>
    <row r="2" spans="1:8" ht="17.25">
      <c r="A2" s="985"/>
      <c r="B2" s="3181" t="s">
        <v>1245</v>
      </c>
      <c r="C2" s="3181"/>
      <c r="D2" s="3181"/>
      <c r="E2" s="3181"/>
      <c r="F2" s="3181"/>
      <c r="G2" s="3181"/>
      <c r="H2" s="987"/>
    </row>
    <row r="3" spans="1:8" ht="9.9499999999999993" customHeight="1">
      <c r="A3" s="985"/>
      <c r="B3" s="988"/>
      <c r="C3" s="988"/>
      <c r="D3" s="988"/>
      <c r="E3" s="988"/>
      <c r="F3" s="988"/>
      <c r="G3" s="988"/>
      <c r="H3" s="987"/>
    </row>
    <row r="4" spans="1:8" ht="17.25">
      <c r="A4" s="989"/>
      <c r="B4" s="990"/>
      <c r="C4" s="990"/>
      <c r="D4" s="990"/>
      <c r="E4" s="990"/>
      <c r="F4" s="990"/>
      <c r="G4" s="990"/>
      <c r="H4" s="991"/>
    </row>
    <row r="5" spans="1:8" ht="17.25">
      <c r="A5" s="3177" t="s">
        <v>1246</v>
      </c>
      <c r="B5" s="3177"/>
      <c r="C5" s="3177"/>
      <c r="D5" s="3177"/>
      <c r="E5" s="3177"/>
      <c r="F5" s="3177"/>
      <c r="G5" s="3177"/>
      <c r="H5" s="992"/>
    </row>
    <row r="6" spans="1:8" ht="19.350000000000001" customHeight="1">
      <c r="A6" s="3179" t="s">
        <v>1247</v>
      </c>
      <c r="B6" s="3179"/>
      <c r="C6" s="3177" t="s">
        <v>1248</v>
      </c>
      <c r="D6" s="3177"/>
      <c r="E6" s="3177"/>
      <c r="F6" s="3177"/>
      <c r="G6" s="3177"/>
      <c r="H6" s="992"/>
    </row>
    <row r="7" spans="1:8" ht="30" customHeight="1">
      <c r="A7" s="3179" t="s">
        <v>1249</v>
      </c>
      <c r="B7" s="3179"/>
      <c r="C7" s="3177" t="s">
        <v>1250</v>
      </c>
      <c r="D7" s="3177"/>
      <c r="E7" s="3177"/>
      <c r="F7" s="3177"/>
      <c r="G7" s="3177"/>
      <c r="H7" s="993"/>
    </row>
    <row r="8" spans="1:8" ht="14.25">
      <c r="A8" s="985"/>
      <c r="B8" s="994"/>
      <c r="C8" s="995"/>
      <c r="D8" s="995"/>
      <c r="E8" s="995"/>
      <c r="F8" s="995"/>
      <c r="G8" s="995"/>
      <c r="H8" s="996"/>
    </row>
    <row r="9" spans="1:8" ht="110.1" customHeight="1">
      <c r="A9" s="997" t="s">
        <v>1251</v>
      </c>
      <c r="B9" s="3176" t="s">
        <v>1252</v>
      </c>
      <c r="C9" s="3176"/>
      <c r="D9" s="3176"/>
      <c r="E9" s="3177" t="s">
        <v>1253</v>
      </c>
      <c r="F9" s="3177"/>
      <c r="G9" s="3177"/>
      <c r="H9" s="996"/>
    </row>
    <row r="10" spans="1:8" ht="65.099999999999994" customHeight="1">
      <c r="A10" s="997" t="s">
        <v>1254</v>
      </c>
      <c r="B10" s="3176" t="s">
        <v>1255</v>
      </c>
      <c r="C10" s="3176"/>
      <c r="D10" s="3176"/>
      <c r="E10" s="3177" t="s">
        <v>1253</v>
      </c>
      <c r="F10" s="3177"/>
      <c r="G10" s="3177"/>
      <c r="H10" s="996"/>
    </row>
    <row r="11" spans="1:8" ht="65.099999999999994" customHeight="1">
      <c r="A11" s="997" t="s">
        <v>1256</v>
      </c>
      <c r="B11" s="3176" t="s">
        <v>1257</v>
      </c>
      <c r="C11" s="3176"/>
      <c r="D11" s="3176"/>
      <c r="E11" s="3177" t="s">
        <v>1253</v>
      </c>
      <c r="F11" s="3177"/>
      <c r="G11" s="3177"/>
      <c r="H11" s="996"/>
    </row>
    <row r="12" spans="1:8" ht="65.099999999999994" customHeight="1">
      <c r="A12" s="997" t="s">
        <v>1258</v>
      </c>
      <c r="B12" s="3176" t="s">
        <v>1259</v>
      </c>
      <c r="C12" s="3176"/>
      <c r="D12" s="3176"/>
      <c r="E12" s="3177" t="s">
        <v>1253</v>
      </c>
      <c r="F12" s="3177"/>
      <c r="G12" s="3177"/>
      <c r="H12" s="996"/>
    </row>
    <row r="13" spans="1:8" ht="14.25">
      <c r="A13" s="985"/>
      <c r="B13" s="984"/>
      <c r="C13" s="984"/>
      <c r="D13" s="984"/>
      <c r="E13" s="984"/>
      <c r="F13" s="984"/>
      <c r="G13" s="984"/>
      <c r="H13" s="987"/>
    </row>
    <row r="14" spans="1:8" ht="14.25">
      <c r="A14" s="987"/>
      <c r="B14" s="3178"/>
      <c r="C14" s="3178"/>
      <c r="D14" s="3178"/>
      <c r="E14" s="3178"/>
      <c r="F14" s="3178"/>
      <c r="G14" s="3178"/>
      <c r="H14" s="987"/>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1"/>
  <pageMargins left="0.7" right="0.7" top="0.75" bottom="0.75" header="0.51180555555555496" footer="0.51180555555555496"/>
  <pageSetup paperSize="9" scale="94"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16</vt:i4>
      </vt:variant>
    </vt:vector>
  </HeadingPairs>
  <TitlesOfParts>
    <vt:vector size="59" baseType="lpstr">
      <vt:lpstr>地域区分</vt:lpstr>
      <vt:lpstr>様式5 体制届</vt:lpstr>
      <vt:lpstr>別紙</vt:lpstr>
      <vt:lpstr>１　介護給付費等　体制等状況一覧</vt:lpstr>
      <vt:lpstr>2 勤務形態一覧表 </vt:lpstr>
      <vt:lpstr>短2 勤務体制</vt:lpstr>
      <vt:lpstr>（参考様式）共同生活援助利用者の状況</vt:lpstr>
      <vt:lpstr>3-1 視覚等（Ⅰ）</vt:lpstr>
      <vt:lpstr>3-2 視覚等（Ⅱ）</vt:lpstr>
      <vt:lpstr>短7 食事提供加算</vt:lpstr>
      <vt:lpstr>9 Ｇｈ体制</vt:lpstr>
      <vt:lpstr>短10送迎</vt:lpstr>
      <vt:lpstr>15 標準利用期間</vt:lpstr>
      <vt:lpstr>16 通勤</vt:lpstr>
      <vt:lpstr>17 夜間支援（共同生活援助）</vt:lpstr>
      <vt:lpstr>18 医療連携（Ⅶ）</vt:lpstr>
      <vt:lpstr>18-1福祉専門職員配置等加算（短期入所以外）</vt:lpstr>
      <vt:lpstr>18-2福祉専門職員配置等加算（短期入所）</vt:lpstr>
      <vt:lpstr>19 重度（GH）</vt:lpstr>
      <vt:lpstr>22 矯正施設</vt:lpstr>
      <vt:lpstr>22-2対象者受入届</vt:lpstr>
      <vt:lpstr>短23 重度障害</vt:lpstr>
      <vt:lpstr>36 精神障害者地域移行特別加算</vt:lpstr>
      <vt:lpstr>37 強度行動障害者地域移行支援加算</vt:lpstr>
      <vt:lpstr>38 看護職員配置加算</vt:lpstr>
      <vt:lpstr>39 夜勤職員加配加算（日中のみ）</vt:lpstr>
      <vt:lpstr>42 強度行動障害者体験利用加算（共同生活援助)</vt:lpstr>
      <vt:lpstr>43 医療的ケア対応支援加算（共同生活援助)</vt:lpstr>
      <vt:lpstr>44 ピアサポート実施加算（共同生活援助）</vt:lpstr>
      <vt:lpstr>45 退去後ピアサポート実施加算（共同生活援助）</vt:lpstr>
      <vt:lpstr>46 ピアサポート体制加算（自立生活援助）</vt:lpstr>
      <vt:lpstr>47 高次脳機能障害者支援体制加算</vt:lpstr>
      <vt:lpstr>48 障害者支援施設等感染対策向上加算</vt:lpstr>
      <vt:lpstr>49 人員配置体制加算（共同生活援助）</vt:lpstr>
      <vt:lpstr>49-1 別添参考様式（人員配置体制確認表）</vt:lpstr>
      <vt:lpstr>49-2 別添参考様式（人員配置体制確認表 （記載例））</vt:lpstr>
      <vt:lpstr>49-3 参考表</vt:lpstr>
      <vt:lpstr>50 地域生活支援拠点等に関連する加算の届出 </vt:lpstr>
      <vt:lpstr>51地域生活支援拠点等機能強化加算</vt:lpstr>
      <vt:lpstr>52自立生活支援加算Ⅲ</vt:lpstr>
      <vt:lpstr>52-1別紙　参考書類 </vt:lpstr>
      <vt:lpstr>52-2別紙　参考書類 (記載例と解説)</vt:lpstr>
      <vt:lpstr>53　日中活動支援加算</vt:lpstr>
      <vt:lpstr>'（参考様式）共同生活援助利用者の状況'!Print_Area</vt:lpstr>
      <vt:lpstr>'１　介護給付費等　体制等状況一覧'!Print_Area</vt:lpstr>
      <vt:lpstr>'18-1福祉専門職員配置等加算（短期入所以外）'!Print_Area</vt:lpstr>
      <vt:lpstr>'18-2福祉専門職員配置等加算（短期入所）'!Print_Area</vt:lpstr>
      <vt:lpstr>'19 重度（GH）'!Print_Area</vt:lpstr>
      <vt:lpstr>'3-1 視覚等（Ⅰ）'!Print_Area</vt:lpstr>
      <vt:lpstr>'3-2 視覚等（Ⅱ）'!Print_Area</vt:lpstr>
      <vt:lpstr>'49-1 別添参考様式（人員配置体制確認表）'!Print_Area</vt:lpstr>
      <vt:lpstr>'49-2 別添参考様式（人員配置体制確認表 （記載例））'!Print_Area</vt:lpstr>
      <vt:lpstr>'50 地域生活支援拠点等に関連する加算の届出 '!Print_Area</vt:lpstr>
      <vt:lpstr>'52-1別紙　参考書類 '!Print_Area</vt:lpstr>
      <vt:lpstr>'52-2別紙　参考書類 (記載例と解説)'!Print_Area</vt:lpstr>
      <vt:lpstr>'52自立生活支援加算Ⅲ'!Print_Area</vt:lpstr>
      <vt:lpstr>'53　日中活動支援加算'!Print_Area</vt:lpstr>
      <vt:lpstr>'9 Ｇｈ体制'!Print_Area</vt:lpstr>
      <vt:lpstr>地域区分</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2011-03-28T05:09:45Z</dcterms:created>
  <dcterms:modified xsi:type="dcterms:W3CDTF">2025-04-07T04:34:00Z</dcterms:modified>
  <cp:category/>
</cp:coreProperties>
</file>