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mc:AlternateContent xmlns:mc="http://schemas.openxmlformats.org/markup-compatibility/2006">
    <mc:Choice Requires="x15">
      <x15ac:absPath xmlns:x15ac="http://schemas.microsoft.com/office/spreadsheetml/2010/11/ac" url="\\lg-fs01\01_070_060_000\700施設係\600　ホームページ、体制一覧\HP掲載様式\R08申請書\訪問系\更新\"/>
    </mc:Choice>
  </mc:AlternateContent>
  <xr:revisionPtr revIDLastSave="0" documentId="13_ncr:1_{CF5171EE-78B4-4D96-B6EE-F9B552B513B6}" xr6:coauthVersionLast="36" xr6:coauthVersionMax="36" xr10:uidLastSave="{00000000-0000-0000-0000-000000000000}"/>
  <bookViews>
    <workbookView xWindow="0" yWindow="0" windowWidth="20490" windowHeight="7635" tabRatio="939" xr2:uid="{00000000-000D-0000-FFFF-FFFF00000000}"/>
  </bookViews>
  <sheets>
    <sheet name="提出書類一覧（更新）" sheetId="41" r:id="rId1"/>
    <sheet name="指定申請書" sheetId="46" r:id="rId2"/>
    <sheet name="別紙１" sheetId="42" r:id="rId3"/>
    <sheet name="別紙１ （記入例）" sheetId="43" r:id="rId4"/>
    <sheet name="勤務形態一覧表（居宅介護）" sheetId="36" r:id="rId5"/>
    <sheet name="勤務形態一覧表（重度訪問介護）" sheetId="37" r:id="rId6"/>
    <sheet name="勤務形態一覧表（同行援護）" sheetId="38" r:id="rId7"/>
    <sheet name="勤務形態一覧表（行動援護）" sheetId="39" r:id="rId8"/>
    <sheet name="別紙３（役員・管理者名簿）" sheetId="44" r:id="rId9"/>
    <sheet name="実務経験証明書" sheetId="45" r:id="rId10"/>
  </sheets>
  <externalReferences>
    <externalReference r:id="rId11"/>
    <externalReference r:id="rId12"/>
    <externalReference r:id="rId13"/>
    <externalReference r:id="rId14"/>
    <externalReference r:id="rId15"/>
    <externalReference r:id="rId16"/>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4">'勤務形態一覧表（居宅介護）'!$A$1:$AN$55</definedName>
    <definedName name="_xlnm.Print_Area" localSheetId="7">'勤務形態一覧表（行動援護）'!$A$1:$AN$51</definedName>
    <definedName name="_xlnm.Print_Area" localSheetId="5">'勤務形態一覧表（重度訪問介護）'!$A$1:$AN$52</definedName>
    <definedName name="_xlnm.Print_Area" localSheetId="6">'勤務形態一覧表（同行援護）'!$A$1:$AN$51</definedName>
    <definedName name="_xlnm.Print_Area" localSheetId="1">指定申請書!$A$1:$V$69</definedName>
    <definedName name="_xlnm.Print_Area" localSheetId="0">'提出書類一覧（更新）'!$A$1:$D$19</definedName>
    <definedName name="_xlnm.Print_Area" localSheetId="2">別紙１!$A$1:$R$44</definedName>
    <definedName name="_xlnm.Print_Area" localSheetId="3">'別紙１ （記入例）'!$A$1:$R$43</definedName>
    <definedName name="_xlnm.Print_Area" localSheetId="8">'別紙３（役員・管理者名簿）'!$A$1:$D$47</definedName>
    <definedName name="prtNo">[1]main!#REF!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自己評価">#REF!</definedName>
    <definedName name="種類">[3]サービス種類一覧!$A$4:$A$20</definedName>
    <definedName name="食事">#REF!</definedName>
    <definedName name="体制等状況一覧">#REF!</definedName>
    <definedName name="台帳">[5]D台帳!$A$6:$AF$3439</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6" i="39" l="1"/>
  <c r="I50" i="39" s="1"/>
  <c r="E46" i="39"/>
  <c r="F49" i="39" s="1"/>
  <c r="C46" i="39"/>
  <c r="D48" i="39" s="1"/>
  <c r="I42" i="39"/>
  <c r="AH42" i="39" s="1"/>
  <c r="AK42" i="39" s="1"/>
  <c r="AK41" i="39"/>
  <c r="AH41" i="39"/>
  <c r="AK40" i="39"/>
  <c r="AH40" i="39"/>
  <c r="I40" i="39"/>
  <c r="F39" i="39"/>
  <c r="E39" i="39"/>
  <c r="D39" i="39"/>
  <c r="U38" i="39"/>
  <c r="AJ31" i="39"/>
  <c r="AI31" i="39"/>
  <c r="AH31" i="39"/>
  <c r="AG31" i="39"/>
  <c r="AF31" i="39"/>
  <c r="AE31" i="39"/>
  <c r="AD31" i="39"/>
  <c r="AC31" i="39"/>
  <c r="AB31" i="39"/>
  <c r="AA31" i="39"/>
  <c r="Z31" i="39"/>
  <c r="Y31" i="39"/>
  <c r="X31" i="39"/>
  <c r="W31" i="39"/>
  <c r="V31" i="39"/>
  <c r="U31" i="39"/>
  <c r="T31" i="39"/>
  <c r="S31" i="39"/>
  <c r="R31" i="39"/>
  <c r="Q31" i="39"/>
  <c r="P31" i="39"/>
  <c r="O31" i="39"/>
  <c r="N31" i="39"/>
  <c r="M31" i="39"/>
  <c r="L31" i="39"/>
  <c r="K31" i="39"/>
  <c r="J31" i="39"/>
  <c r="I31" i="39"/>
  <c r="AK31" i="39" s="1"/>
  <c r="AL31" i="39" s="1"/>
  <c r="H31" i="39"/>
  <c r="G31" i="39"/>
  <c r="F31" i="39"/>
  <c r="AL30" i="39"/>
  <c r="AK30" i="39"/>
  <c r="AL29" i="39"/>
  <c r="AK29" i="39"/>
  <c r="AL28" i="39"/>
  <c r="AK28" i="39"/>
  <c r="AL27" i="39"/>
  <c r="AK27" i="39"/>
  <c r="AL26" i="39"/>
  <c r="AK26" i="39"/>
  <c r="AL25" i="39"/>
  <c r="AK25" i="39"/>
  <c r="AL24" i="39"/>
  <c r="AK24" i="39"/>
  <c r="AL23" i="39"/>
  <c r="AK23" i="39"/>
  <c r="AL22" i="39"/>
  <c r="AK22" i="39"/>
  <c r="AL21" i="39"/>
  <c r="AK21" i="39"/>
  <c r="AL20" i="39"/>
  <c r="AK20" i="39"/>
  <c r="AL19" i="39"/>
  <c r="AK19" i="39"/>
  <c r="AL18" i="39"/>
  <c r="AK18" i="39"/>
  <c r="AL17" i="39"/>
  <c r="AK17" i="39"/>
  <c r="AL16" i="39"/>
  <c r="AK16" i="39"/>
  <c r="AL15" i="39"/>
  <c r="AK15" i="39"/>
  <c r="AL14" i="39"/>
  <c r="AK14" i="39"/>
  <c r="AL13" i="39"/>
  <c r="AK13" i="39"/>
  <c r="AL12" i="39"/>
  <c r="AK12" i="39"/>
  <c r="AG10" i="39"/>
  <c r="AF10" i="39"/>
  <c r="AE10" i="39"/>
  <c r="AD10" i="39"/>
  <c r="AC10" i="39"/>
  <c r="AB10" i="39"/>
  <c r="AA10" i="39"/>
  <c r="Z10" i="39"/>
  <c r="Y10" i="39"/>
  <c r="X10" i="39"/>
  <c r="W10" i="39"/>
  <c r="V10" i="39"/>
  <c r="U10" i="39"/>
  <c r="T10" i="39"/>
  <c r="S10" i="39"/>
  <c r="R10" i="39"/>
  <c r="Q10" i="39"/>
  <c r="P10" i="39"/>
  <c r="O10" i="39"/>
  <c r="N10" i="39"/>
  <c r="M10" i="39"/>
  <c r="L10" i="39"/>
  <c r="K10" i="39"/>
  <c r="J10" i="39"/>
  <c r="I10" i="39"/>
  <c r="H10" i="39"/>
  <c r="G10" i="39"/>
  <c r="F10" i="39"/>
  <c r="AH10" i="39" s="1"/>
  <c r="AG9" i="39"/>
  <c r="AF9" i="39"/>
  <c r="AE9" i="39"/>
  <c r="AD9" i="39"/>
  <c r="AC9" i="39"/>
  <c r="AB9" i="39"/>
  <c r="AA9" i="39"/>
  <c r="Z9" i="39"/>
  <c r="Y9" i="39"/>
  <c r="X9" i="39"/>
  <c r="W9" i="39"/>
  <c r="V9" i="39"/>
  <c r="U9" i="39"/>
  <c r="T9" i="39"/>
  <c r="S9" i="39"/>
  <c r="R9" i="39"/>
  <c r="Q9" i="39"/>
  <c r="P9" i="39"/>
  <c r="O9" i="39"/>
  <c r="N9" i="39"/>
  <c r="M9" i="39"/>
  <c r="L9" i="39"/>
  <c r="K9" i="39"/>
  <c r="J9" i="39"/>
  <c r="I9" i="39"/>
  <c r="H9" i="39"/>
  <c r="G9" i="39"/>
  <c r="F9" i="39"/>
  <c r="AI9" i="39" s="1"/>
  <c r="I46" i="38"/>
  <c r="I50" i="38" s="1"/>
  <c r="E46" i="38"/>
  <c r="F48" i="38" s="1"/>
  <c r="C46" i="38"/>
  <c r="D48" i="38" s="1"/>
  <c r="AK42" i="38"/>
  <c r="AH42" i="38"/>
  <c r="I42" i="38"/>
  <c r="AK41" i="38"/>
  <c r="AH41" i="38"/>
  <c r="AH40" i="38"/>
  <c r="I40" i="38"/>
  <c r="F39" i="38"/>
  <c r="E39" i="38"/>
  <c r="D39" i="38"/>
  <c r="U38" i="38"/>
  <c r="AJ31" i="38"/>
  <c r="AI31" i="38"/>
  <c r="AH31" i="38"/>
  <c r="AG31" i="38"/>
  <c r="AF31" i="38"/>
  <c r="AE31" i="38"/>
  <c r="AD31" i="38"/>
  <c r="AC31" i="38"/>
  <c r="AB31" i="38"/>
  <c r="AA31" i="38"/>
  <c r="Z31" i="38"/>
  <c r="Y31" i="38"/>
  <c r="X31" i="38"/>
  <c r="W31" i="38"/>
  <c r="V31" i="38"/>
  <c r="U31" i="38"/>
  <c r="T31" i="38"/>
  <c r="S31" i="38"/>
  <c r="R31" i="38"/>
  <c r="Q31" i="38"/>
  <c r="P31" i="38"/>
  <c r="O31" i="38"/>
  <c r="N31" i="38"/>
  <c r="M31" i="38"/>
  <c r="L31" i="38"/>
  <c r="K31" i="38"/>
  <c r="J31" i="38"/>
  <c r="I31" i="38"/>
  <c r="H31" i="38"/>
  <c r="AK31" i="38" s="1"/>
  <c r="AL31" i="38" s="1"/>
  <c r="G31" i="38"/>
  <c r="F31" i="38"/>
  <c r="AK30" i="38"/>
  <c r="AL30" i="38" s="1"/>
  <c r="AL29" i="38"/>
  <c r="AK29" i="38"/>
  <c r="AK28" i="38"/>
  <c r="AL28" i="38" s="1"/>
  <c r="AL27" i="38"/>
  <c r="AK27" i="38"/>
  <c r="AK26" i="38"/>
  <c r="AL26" i="38" s="1"/>
  <c r="AL25" i="38"/>
  <c r="AK25" i="38"/>
  <c r="AK24" i="38"/>
  <c r="AL24" i="38" s="1"/>
  <c r="AL23" i="38"/>
  <c r="AK23" i="38"/>
  <c r="AK22" i="38"/>
  <c r="AL22" i="38" s="1"/>
  <c r="AL21" i="38"/>
  <c r="AK21" i="38"/>
  <c r="AK20" i="38"/>
  <c r="AL20" i="38" s="1"/>
  <c r="AL19" i="38"/>
  <c r="AK19" i="38"/>
  <c r="AK18" i="38"/>
  <c r="AL18" i="38" s="1"/>
  <c r="AL17" i="38"/>
  <c r="AK17" i="38"/>
  <c r="AK16" i="38"/>
  <c r="AL16" i="38" s="1"/>
  <c r="AL15" i="38"/>
  <c r="AK15" i="38"/>
  <c r="AK14" i="38"/>
  <c r="AL14" i="38" s="1"/>
  <c r="AL13" i="38"/>
  <c r="AK13" i="38"/>
  <c r="AK12" i="38"/>
  <c r="AG10" i="38"/>
  <c r="AF10" i="38"/>
  <c r="AE10" i="38"/>
  <c r="AD10" i="38"/>
  <c r="AC10" i="38"/>
  <c r="AB10" i="38"/>
  <c r="AA10" i="38"/>
  <c r="Z10" i="38"/>
  <c r="Y10" i="38"/>
  <c r="X10" i="38"/>
  <c r="W10" i="38"/>
  <c r="V10" i="38"/>
  <c r="U10" i="38"/>
  <c r="T10" i="38"/>
  <c r="S10" i="38"/>
  <c r="R10" i="38"/>
  <c r="Q10" i="38"/>
  <c r="P10" i="38"/>
  <c r="O10" i="38"/>
  <c r="N10" i="38"/>
  <c r="M10" i="38"/>
  <c r="L10" i="38"/>
  <c r="K10" i="38"/>
  <c r="J10" i="38"/>
  <c r="I10" i="38"/>
  <c r="H10" i="38"/>
  <c r="G10" i="38"/>
  <c r="F10" i="38"/>
  <c r="AH10" i="38" s="1"/>
  <c r="AG9" i="38"/>
  <c r="AF9" i="38"/>
  <c r="AE9" i="38"/>
  <c r="AD9" i="38"/>
  <c r="AC9" i="38"/>
  <c r="AB9" i="38"/>
  <c r="AA9" i="38"/>
  <c r="Z9" i="38"/>
  <c r="Y9" i="38"/>
  <c r="X9" i="38"/>
  <c r="W9" i="38"/>
  <c r="V9" i="38"/>
  <c r="U9" i="38"/>
  <c r="T9" i="38"/>
  <c r="S9" i="38"/>
  <c r="R9" i="38"/>
  <c r="Q9" i="38"/>
  <c r="P9" i="38"/>
  <c r="O9" i="38"/>
  <c r="N9" i="38"/>
  <c r="M9" i="38"/>
  <c r="L9" i="38"/>
  <c r="K9" i="38"/>
  <c r="J9" i="38"/>
  <c r="I9" i="38"/>
  <c r="H9" i="38"/>
  <c r="G9" i="38"/>
  <c r="F9" i="38"/>
  <c r="AJ9" i="38" s="1"/>
  <c r="I47" i="37"/>
  <c r="I49" i="37" s="1"/>
  <c r="E47" i="37"/>
  <c r="E51" i="37" s="1"/>
  <c r="C47" i="37"/>
  <c r="D49" i="37" s="1"/>
  <c r="AH41" i="37"/>
  <c r="AK40" i="37"/>
  <c r="AH40" i="37"/>
  <c r="I40" i="37"/>
  <c r="I42" i="37" s="1"/>
  <c r="AH42" i="37" s="1"/>
  <c r="AK42" i="37" s="1"/>
  <c r="F39" i="37"/>
  <c r="E39" i="37"/>
  <c r="D39" i="37"/>
  <c r="U38" i="37"/>
  <c r="AJ31" i="37"/>
  <c r="AI31" i="37"/>
  <c r="AH31" i="37"/>
  <c r="AG31" i="37"/>
  <c r="AF31" i="37"/>
  <c r="AE31" i="37"/>
  <c r="AD31" i="37"/>
  <c r="AC31" i="37"/>
  <c r="AB31" i="37"/>
  <c r="AA31" i="37"/>
  <c r="Z31" i="37"/>
  <c r="Y31" i="37"/>
  <c r="X31" i="37"/>
  <c r="W31" i="37"/>
  <c r="V31" i="37"/>
  <c r="U31" i="37"/>
  <c r="T31" i="37"/>
  <c r="S31" i="37"/>
  <c r="R31" i="37"/>
  <c r="Q31" i="37"/>
  <c r="P31" i="37"/>
  <c r="O31" i="37"/>
  <c r="N31" i="37"/>
  <c r="M31" i="37"/>
  <c r="L31" i="37"/>
  <c r="K31" i="37"/>
  <c r="J31" i="37"/>
  <c r="I31" i="37"/>
  <c r="H31" i="37"/>
  <c r="G31" i="37"/>
  <c r="AK31" i="37" s="1"/>
  <c r="AL31" i="37" s="1"/>
  <c r="F31" i="37"/>
  <c r="AL30" i="37"/>
  <c r="AK30" i="37"/>
  <c r="AL29" i="37"/>
  <c r="AK29" i="37"/>
  <c r="AL28" i="37"/>
  <c r="AK28" i="37"/>
  <c r="AL27" i="37"/>
  <c r="AK27" i="37"/>
  <c r="AL26" i="37"/>
  <c r="AK26" i="37"/>
  <c r="AL25" i="37"/>
  <c r="AK25" i="37"/>
  <c r="AL24" i="37"/>
  <c r="AK24" i="37"/>
  <c r="AL23" i="37"/>
  <c r="AK23" i="37"/>
  <c r="AL22" i="37"/>
  <c r="AK22" i="37"/>
  <c r="AL21" i="37"/>
  <c r="AK21" i="37"/>
  <c r="AL20" i="37"/>
  <c r="AK20" i="37"/>
  <c r="AL19" i="37"/>
  <c r="AK19" i="37"/>
  <c r="AL18" i="37"/>
  <c r="AK18" i="37"/>
  <c r="AL17" i="37"/>
  <c r="AK17" i="37"/>
  <c r="AL16" i="37"/>
  <c r="AK16" i="37"/>
  <c r="AL15" i="37"/>
  <c r="AK15" i="37"/>
  <c r="AL14" i="37"/>
  <c r="AK14" i="37"/>
  <c r="AL13" i="37"/>
  <c r="AK13" i="37"/>
  <c r="AL12" i="37"/>
  <c r="AK12" i="37"/>
  <c r="AG10" i="37"/>
  <c r="AF10" i="37"/>
  <c r="AE10" i="37"/>
  <c r="AD10" i="37"/>
  <c r="AC10" i="37"/>
  <c r="AB10" i="37"/>
  <c r="AA10" i="37"/>
  <c r="Z10" i="37"/>
  <c r="Y10" i="37"/>
  <c r="X10" i="37"/>
  <c r="W10" i="37"/>
  <c r="V10" i="37"/>
  <c r="U10" i="37"/>
  <c r="T10" i="37"/>
  <c r="S10" i="37"/>
  <c r="R10" i="37"/>
  <c r="Q10" i="37"/>
  <c r="P10" i="37"/>
  <c r="O10" i="37"/>
  <c r="N10" i="37"/>
  <c r="M10" i="37"/>
  <c r="L10" i="37"/>
  <c r="K10" i="37"/>
  <c r="J10" i="37"/>
  <c r="I10" i="37"/>
  <c r="H10" i="37"/>
  <c r="G10" i="37"/>
  <c r="F10" i="37"/>
  <c r="AH10" i="37" s="1"/>
  <c r="AG9" i="37"/>
  <c r="AF9" i="37"/>
  <c r="AE9" i="37"/>
  <c r="AD9" i="37"/>
  <c r="AC9" i="37"/>
  <c r="AB9" i="37"/>
  <c r="AA9" i="37"/>
  <c r="Z9" i="37"/>
  <c r="Y9" i="37"/>
  <c r="X9" i="37"/>
  <c r="W9" i="37"/>
  <c r="V9" i="37"/>
  <c r="U9" i="37"/>
  <c r="T9" i="37"/>
  <c r="S9" i="37"/>
  <c r="R9" i="37"/>
  <c r="Q9" i="37"/>
  <c r="P9" i="37"/>
  <c r="O9" i="37"/>
  <c r="N9" i="37"/>
  <c r="M9" i="37"/>
  <c r="L9" i="37"/>
  <c r="K9" i="37"/>
  <c r="J9" i="37"/>
  <c r="I9" i="37"/>
  <c r="H9" i="37"/>
  <c r="G9" i="37"/>
  <c r="F9" i="37"/>
  <c r="AJ9" i="37" s="1"/>
  <c r="D52" i="36"/>
  <c r="C52" i="36"/>
  <c r="I50" i="36"/>
  <c r="I53" i="36" s="1"/>
  <c r="E50" i="36"/>
  <c r="E54" i="36" s="1"/>
  <c r="F42" i="36"/>
  <c r="E42" i="36"/>
  <c r="D42" i="36"/>
  <c r="I42" i="36" s="1"/>
  <c r="I44" i="36" s="1"/>
  <c r="AH42" i="36" s="1"/>
  <c r="AK41" i="36"/>
  <c r="AH41" i="36"/>
  <c r="I41" i="36"/>
  <c r="AK40" i="36"/>
  <c r="AH40" i="36"/>
  <c r="I40" i="36"/>
  <c r="F39" i="36"/>
  <c r="E39" i="36"/>
  <c r="D39" i="36"/>
  <c r="U38" i="36"/>
  <c r="AJ31" i="36"/>
  <c r="AI31" i="36"/>
  <c r="AH31" i="36"/>
  <c r="AG31" i="36"/>
  <c r="AF31" i="36"/>
  <c r="AE31" i="36"/>
  <c r="AD31" i="36"/>
  <c r="AC31" i="36"/>
  <c r="AB31" i="36"/>
  <c r="AA31" i="36"/>
  <c r="Z31" i="36"/>
  <c r="Y31" i="36"/>
  <c r="X31" i="36"/>
  <c r="W31" i="36"/>
  <c r="V31" i="36"/>
  <c r="U31" i="36"/>
  <c r="T31" i="36"/>
  <c r="S31" i="36"/>
  <c r="R31" i="36"/>
  <c r="Q31" i="36"/>
  <c r="P31" i="36"/>
  <c r="O31" i="36"/>
  <c r="N31" i="36"/>
  <c r="M31" i="36"/>
  <c r="L31" i="36"/>
  <c r="K31" i="36"/>
  <c r="J31" i="36"/>
  <c r="I31" i="36"/>
  <c r="H31" i="36"/>
  <c r="G31" i="36"/>
  <c r="F31" i="36"/>
  <c r="AK31" i="36" s="1"/>
  <c r="AL31" i="36" s="1"/>
  <c r="AL30" i="36"/>
  <c r="AK30" i="36"/>
  <c r="AK29" i="36"/>
  <c r="AL29" i="36" s="1"/>
  <c r="AL28" i="36"/>
  <c r="AK28" i="36"/>
  <c r="AK27" i="36"/>
  <c r="AL27" i="36" s="1"/>
  <c r="AL26" i="36"/>
  <c r="AK26" i="36"/>
  <c r="AK25" i="36"/>
  <c r="AL25" i="36" s="1"/>
  <c r="AL24" i="36"/>
  <c r="AK24" i="36"/>
  <c r="AK23" i="36"/>
  <c r="AL23" i="36" s="1"/>
  <c r="AL22" i="36"/>
  <c r="AK22" i="36"/>
  <c r="AK21" i="36"/>
  <c r="AL21" i="36" s="1"/>
  <c r="AL20" i="36"/>
  <c r="AK20" i="36"/>
  <c r="AK19" i="36"/>
  <c r="AL19" i="36" s="1"/>
  <c r="AL18" i="36"/>
  <c r="AK18" i="36"/>
  <c r="AK17" i="36"/>
  <c r="AL17" i="36" s="1"/>
  <c r="AL16" i="36"/>
  <c r="AK16" i="36"/>
  <c r="AK15" i="36"/>
  <c r="I54" i="36" s="1"/>
  <c r="AL14" i="36"/>
  <c r="AK14" i="36"/>
  <c r="AK13" i="36"/>
  <c r="AL13" i="36" s="1"/>
  <c r="AL12" i="36"/>
  <c r="AK12" i="36"/>
  <c r="AG10" i="36"/>
  <c r="AF10" i="36"/>
  <c r="AE10" i="36"/>
  <c r="AD10" i="36"/>
  <c r="AC10" i="36"/>
  <c r="AB10" i="36"/>
  <c r="AA10" i="36"/>
  <c r="Z10" i="36"/>
  <c r="Y10" i="36"/>
  <c r="X10" i="36"/>
  <c r="W10" i="36"/>
  <c r="V10" i="36"/>
  <c r="U10" i="36"/>
  <c r="T10" i="36"/>
  <c r="S10" i="36"/>
  <c r="R10" i="36"/>
  <c r="Q10" i="36"/>
  <c r="P10" i="36"/>
  <c r="O10" i="36"/>
  <c r="N10" i="36"/>
  <c r="M10" i="36"/>
  <c r="L10" i="36"/>
  <c r="K10" i="36"/>
  <c r="J10" i="36"/>
  <c r="I10" i="36"/>
  <c r="H10" i="36"/>
  <c r="G10" i="36"/>
  <c r="F10" i="36"/>
  <c r="AH10" i="36" s="1"/>
  <c r="AG9" i="36"/>
  <c r="AF9" i="36"/>
  <c r="AE9" i="36"/>
  <c r="AD9" i="36"/>
  <c r="AC9" i="36"/>
  <c r="AB9" i="36"/>
  <c r="AA9" i="36"/>
  <c r="Z9" i="36"/>
  <c r="Y9" i="36"/>
  <c r="X9" i="36"/>
  <c r="W9" i="36"/>
  <c r="V9" i="36"/>
  <c r="U9" i="36"/>
  <c r="T9" i="36"/>
  <c r="S9" i="36"/>
  <c r="R9" i="36"/>
  <c r="Q9" i="36"/>
  <c r="P9" i="36"/>
  <c r="O9" i="36"/>
  <c r="N9" i="36"/>
  <c r="M9" i="36"/>
  <c r="L9" i="36"/>
  <c r="K9" i="36"/>
  <c r="J9" i="36"/>
  <c r="I9" i="36"/>
  <c r="H9" i="36"/>
  <c r="G9" i="36"/>
  <c r="F9" i="36"/>
  <c r="AH9" i="36" s="1"/>
  <c r="E50" i="38" l="1"/>
  <c r="C48" i="38"/>
  <c r="C48" i="39"/>
  <c r="E49" i="38"/>
  <c r="I48" i="39"/>
  <c r="I49" i="39"/>
  <c r="I52" i="36"/>
  <c r="L53" i="36"/>
  <c r="L49" i="37"/>
  <c r="L52" i="36"/>
  <c r="I51" i="37"/>
  <c r="C49" i="37"/>
  <c r="I50" i="37"/>
  <c r="F49" i="38"/>
  <c r="L48" i="39"/>
  <c r="L49" i="39"/>
  <c r="F53" i="36"/>
  <c r="L50" i="37"/>
  <c r="E48" i="38"/>
  <c r="E48" i="39"/>
  <c r="E49" i="39"/>
  <c r="E50" i="39"/>
  <c r="F52" i="36"/>
  <c r="F48" i="39"/>
  <c r="AJ9" i="39"/>
  <c r="AH9" i="39"/>
  <c r="AH9" i="38"/>
  <c r="AI10" i="38"/>
  <c r="AI9" i="38"/>
  <c r="AJ10" i="38"/>
  <c r="AI9" i="37"/>
  <c r="AH9" i="37"/>
  <c r="AI10" i="37"/>
  <c r="AJ10" i="37"/>
  <c r="AI10" i="36"/>
  <c r="AJ10" i="36"/>
  <c r="AK42" i="36"/>
  <c r="AM40" i="36"/>
  <c r="AM43" i="36" s="1" a="1"/>
  <c r="AM43" i="36" s="1"/>
  <c r="AM40" i="39"/>
  <c r="AM43" i="39" s="1" a="1"/>
  <c r="AM43" i="39" s="1"/>
  <c r="AI9" i="36"/>
  <c r="AL15" i="36"/>
  <c r="E52" i="36"/>
  <c r="E53" i="36"/>
  <c r="AK41" i="37"/>
  <c r="AM40" i="37" s="1"/>
  <c r="AM43" i="37" s="1" a="1"/>
  <c r="AM43" i="37" s="1"/>
  <c r="F49" i="37"/>
  <c r="F50" i="37"/>
  <c r="AL12" i="38"/>
  <c r="AK40" i="38"/>
  <c r="AM40" i="38" s="1"/>
  <c r="AM43" i="38" s="1" a="1"/>
  <c r="AM43" i="38" s="1"/>
  <c r="I48" i="38"/>
  <c r="I49" i="38"/>
  <c r="AI10" i="39"/>
  <c r="AJ9" i="36"/>
  <c r="L48" i="38"/>
  <c r="L49" i="38"/>
  <c r="AJ10" i="39"/>
  <c r="E49" i="37"/>
  <c r="E50" i="37"/>
</calcChain>
</file>

<file path=xl/sharedStrings.xml><?xml version="1.0" encoding="utf-8"?>
<sst xmlns="http://schemas.openxmlformats.org/spreadsheetml/2006/main" count="793" uniqueCount="327">
  <si>
    <t>常勤</t>
    <rPh sb="0" eb="2">
      <t>ジョウキン</t>
    </rPh>
    <phoneticPr fontId="3"/>
  </si>
  <si>
    <t>非常勤</t>
    <rPh sb="0" eb="3">
      <t>ヒジョウキン</t>
    </rPh>
    <phoneticPr fontId="3"/>
  </si>
  <si>
    <t>※「申請者確認欄」で、添付書類等に漏れがないよう確認してください。</t>
    <rPh sb="2" eb="5">
      <t>シンセイシャ</t>
    </rPh>
    <rPh sb="5" eb="7">
      <t>カクニン</t>
    </rPh>
    <rPh sb="7" eb="8">
      <t>ラン</t>
    </rPh>
    <rPh sb="11" eb="13">
      <t>テンプ</t>
    </rPh>
    <rPh sb="13" eb="15">
      <t>ショルイ</t>
    </rPh>
    <rPh sb="15" eb="16">
      <t>トウ</t>
    </rPh>
    <rPh sb="17" eb="18">
      <t>モ</t>
    </rPh>
    <rPh sb="24" eb="26">
      <t>カクニン</t>
    </rPh>
    <phoneticPr fontId="3"/>
  </si>
  <si>
    <t>様式番号</t>
    <rPh sb="0" eb="2">
      <t>ヨウシキ</t>
    </rPh>
    <rPh sb="2" eb="4">
      <t>バンゴウ</t>
    </rPh>
    <phoneticPr fontId="3"/>
  </si>
  <si>
    <t>書類名</t>
    <rPh sb="0" eb="2">
      <t>ショルイ</t>
    </rPh>
    <rPh sb="2" eb="3">
      <t>メイ</t>
    </rPh>
    <phoneticPr fontId="3"/>
  </si>
  <si>
    <t>備考</t>
    <rPh sb="0" eb="2">
      <t>ビコウ</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</si>
  <si>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</si>
  <si>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</si>
  <si>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</si>
  <si>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</si>
  <si>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代表者名</t>
    <rPh sb="0" eb="3">
      <t>ダイヒョウシャ</t>
    </rPh>
    <rPh sb="3" eb="4">
      <t>メイ</t>
    </rPh>
    <phoneticPr fontId="3"/>
  </si>
  <si>
    <t>フリガナ</t>
    <phoneticPr fontId="3"/>
  </si>
  <si>
    <t>電話番号</t>
    <rPh sb="0" eb="2">
      <t>デンワ</t>
    </rPh>
    <rPh sb="2" eb="4">
      <t>バンゴウ</t>
    </rPh>
    <phoneticPr fontId="3"/>
  </si>
  <si>
    <t>ＦＡＸ番号</t>
    <rPh sb="3" eb="5">
      <t>バンゴウ</t>
    </rPh>
    <phoneticPr fontId="3"/>
  </si>
  <si>
    <t xml:space="preserve"> （14) 必要項目を満たしていれば、各事業所で使用するシフト表等をもって代替書類として差し支えありません。</t>
    <phoneticPr fontId="3"/>
  </si>
  <si>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3"/>
  </si>
  <si>
    <t>　　　 その他、特記事項欄としてもご活用ください。</t>
    <rPh sb="6" eb="7">
      <t>タ</t>
    </rPh>
    <rPh sb="8" eb="10">
      <t>トッキ</t>
    </rPh>
    <rPh sb="10" eb="12">
      <t>ジコウ</t>
    </rPh>
    <rPh sb="12" eb="13">
      <t>ラン</t>
    </rPh>
    <rPh sb="18" eb="20">
      <t>カツヨウ</t>
    </rPh>
    <phoneticPr fontId="9"/>
  </si>
  <si>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7"/>
  </si>
  <si>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7"/>
  </si>
  <si>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7"/>
  </si>
  <si>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7"/>
  </si>
  <si>
    <t>　(10) 従業者ごとに、合計勤務時間数を入力してください。</t>
    <rPh sb="6" eb="9">
      <t>ジュウギョウシャ</t>
    </rPh>
    <rPh sb="13" eb="15">
      <t>ゴウケイ</t>
    </rPh>
    <rPh sb="15" eb="17">
      <t>キンム</t>
    </rPh>
    <rPh sb="17" eb="20">
      <t>ジカンスウ</t>
    </rPh>
    <rPh sb="21" eb="23">
      <t>ニュウリョク</t>
    </rPh>
    <phoneticPr fontId="17"/>
  </si>
  <si>
    <t>※指定基準の確認に際しては、４週分の入力で差し支えありません。</t>
    <rPh sb="1" eb="5">
      <t>シテイキジュン</t>
    </rPh>
    <rPh sb="15" eb="17">
      <t>シュウブン</t>
    </rPh>
    <rPh sb="18" eb="20">
      <t>ニュウリョク</t>
    </rPh>
    <rPh sb="21" eb="22">
      <t>サ</t>
    </rPh>
    <rPh sb="23" eb="24">
      <t>ツカ</t>
    </rPh>
    <phoneticPr fontId="3"/>
  </si>
  <si>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3"/>
  </si>
  <si>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7"/>
  </si>
  <si>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7"/>
  </si>
  <si>
    <t>　(7) 従業者の氏名を記入してください。</t>
    <rPh sb="5" eb="8">
      <t>ジュウギョウシャ</t>
    </rPh>
    <rPh sb="9" eb="11">
      <t>シメイ</t>
    </rPh>
    <rPh sb="12" eb="14">
      <t>キニュウ</t>
    </rPh>
    <phoneticPr fontId="17"/>
  </si>
  <si>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</si>
  <si>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7"/>
  </si>
  <si>
    <t>　(6) 従業者の保有する資格を入力してください。</t>
    <rPh sb="5" eb="8">
      <t>ジュウギョウシャ</t>
    </rPh>
    <rPh sb="9" eb="11">
      <t>ホユウ</t>
    </rPh>
    <rPh sb="13" eb="15">
      <t>シカク</t>
    </rPh>
    <rPh sb="16" eb="18">
      <t>ニュウリョク</t>
    </rPh>
    <phoneticPr fontId="1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</si>
  <si>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7"/>
  </si>
  <si>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7"/>
  </si>
  <si>
    <t>（注）常勤・非常勤の区分について</t>
    <rPh sb="1" eb="2">
      <t>チュウ</t>
    </rPh>
    <rPh sb="3" eb="5">
      <t>ジョウキン</t>
    </rPh>
    <rPh sb="6" eb="9">
      <t>ヒジョウキン</t>
    </rPh>
    <rPh sb="10" eb="12">
      <t>クブン</t>
    </rPh>
    <phoneticPr fontId="17"/>
  </si>
  <si>
    <t>非常勤で兼務</t>
    <rPh sb="0" eb="3">
      <t>ヒジョウキン</t>
    </rPh>
    <rPh sb="4" eb="6">
      <t>ケンム</t>
    </rPh>
    <phoneticPr fontId="17"/>
  </si>
  <si>
    <t>D</t>
  </si>
  <si>
    <t>非常勤で専従</t>
    <rPh sb="0" eb="3">
      <t>ヒジョウキン</t>
    </rPh>
    <rPh sb="4" eb="6">
      <t>センジュウ</t>
    </rPh>
    <phoneticPr fontId="17"/>
  </si>
  <si>
    <t>C</t>
  </si>
  <si>
    <t>常勤で兼務</t>
    <rPh sb="0" eb="2">
      <t>ジョウキン</t>
    </rPh>
    <rPh sb="3" eb="5">
      <t>ケンム</t>
    </rPh>
    <phoneticPr fontId="17"/>
  </si>
  <si>
    <t>B</t>
  </si>
  <si>
    <t>常勤で専従</t>
    <rPh sb="0" eb="2">
      <t>ジョウキン</t>
    </rPh>
    <rPh sb="3" eb="5">
      <t>センジュウ</t>
    </rPh>
    <phoneticPr fontId="17"/>
  </si>
  <si>
    <t>A</t>
  </si>
  <si>
    <t>区分</t>
    <rPh sb="0" eb="2">
      <t>クブン</t>
    </rPh>
    <phoneticPr fontId="17"/>
  </si>
  <si>
    <t>記号</t>
    <rPh sb="0" eb="2">
      <t>キゴウ</t>
    </rPh>
    <phoneticPr fontId="17"/>
  </si>
  <si>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9"/>
  </si>
  <si>
    <t xml:space="preserve"> 　　 記入の順序は、職種ごとにまとめてください。</t>
    <rPh sb="4" eb="6">
      <t>キニュウ</t>
    </rPh>
    <rPh sb="7" eb="9">
      <t>ジュンジョ</t>
    </rPh>
    <rPh sb="11" eb="13">
      <t>ショクシュ</t>
    </rPh>
    <phoneticPr fontId="17"/>
  </si>
  <si>
    <t>　(4) 従業者の職種を入力してください。</t>
    <rPh sb="5" eb="8">
      <t>ジュウギョウシャ</t>
    </rPh>
    <rPh sb="9" eb="11">
      <t>ショクシュ</t>
    </rPh>
    <rPh sb="12" eb="14">
      <t>ニュウリョク</t>
    </rPh>
    <phoneticPr fontId="17"/>
  </si>
  <si>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7"/>
  </si>
  <si>
    <t>　(2) 「予定」・「実績」のいずれかを選択してください。</t>
    <rPh sb="6" eb="8">
      <t>ヨテイ</t>
    </rPh>
    <rPh sb="11" eb="13">
      <t>ジッセキ</t>
    </rPh>
    <rPh sb="20" eb="22">
      <t>センタク</t>
    </rPh>
    <phoneticPr fontId="17"/>
  </si>
  <si>
    <t>　(1) 「４週」・「暦月」のいずれかを選択してください。</t>
    <rPh sb="7" eb="8">
      <t>シュウ</t>
    </rPh>
    <rPh sb="11" eb="12">
      <t>レキ</t>
    </rPh>
    <rPh sb="12" eb="13">
      <t>ツキ</t>
    </rPh>
    <rPh sb="20" eb="22">
      <t>センタク</t>
    </rPh>
    <phoneticPr fontId="1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</si>
  <si>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7"/>
  </si>
  <si>
    <t>常勤換算数</t>
    <rPh sb="0" eb="5">
      <t>ジョウキンカンサンスウ</t>
    </rPh>
    <phoneticPr fontId="23"/>
  </si>
  <si>
    <t>兼務</t>
    <rPh sb="0" eb="2">
      <t>ケンム</t>
    </rPh>
    <phoneticPr fontId="24"/>
  </si>
  <si>
    <t>専従</t>
    <rPh sb="0" eb="2">
      <t>センジュウ</t>
    </rPh>
    <phoneticPr fontId="24"/>
  </si>
  <si>
    <t>管理者</t>
    <rPh sb="0" eb="3">
      <t>カンリシャ</t>
    </rPh>
    <phoneticPr fontId="23"/>
  </si>
  <si>
    <t>＜人員基準に関する実人数集計＞</t>
    <rPh sb="1" eb="5">
      <t>ジンインキジュン</t>
    </rPh>
    <rPh sb="6" eb="7">
      <t>カン</t>
    </rPh>
    <rPh sb="9" eb="10">
      <t>ジツ</t>
    </rPh>
    <rPh sb="10" eb="12">
      <t>ニンズウ</t>
    </rPh>
    <rPh sb="12" eb="14">
      <t>シュウケイ</t>
    </rPh>
    <phoneticPr fontId="3"/>
  </si>
  <si>
    <t>③サービス提供責任者が行う業務が効率的に行われている</t>
    <phoneticPr fontId="23"/>
  </si>
  <si>
    <t>②サービス提供責任者の業務に主として従事する者を1人以上配置</t>
    <phoneticPr fontId="23"/>
  </si>
  <si>
    <t>①常勤のサービス提供責任者を３人以上配置</t>
    <phoneticPr fontId="23"/>
  </si>
  <si>
    <t>次の条件を満たす場合は「○」を選択→</t>
    <rPh sb="0" eb="1">
      <t>ツギ</t>
    </rPh>
    <rPh sb="2" eb="4">
      <t>ジョウケン</t>
    </rPh>
    <rPh sb="5" eb="6">
      <t>ミ</t>
    </rPh>
    <rPh sb="8" eb="10">
      <t>バアイ</t>
    </rPh>
    <rPh sb="15" eb="17">
      <t>センタク</t>
    </rPh>
    <phoneticPr fontId="23"/>
  </si>
  <si>
    <t>常勤換算方法による場合</t>
  </si>
  <si>
    <t>（平均利用者数）</t>
    <phoneticPr fontId="2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</si>
  <si>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24"/>
  </si>
  <si>
    <t>人</t>
    <rPh sb="0" eb="1">
      <t>ニン</t>
    </rPh>
    <phoneticPr fontId="24"/>
  </si>
  <si>
    <t>利用者数が40人又はその端数を増すごとに1人以上</t>
    <phoneticPr fontId="23"/>
  </si>
  <si>
    <t>合計</t>
    <rPh sb="0" eb="2">
      <t>ゴウケイ</t>
    </rPh>
    <phoneticPr fontId="24"/>
  </si>
  <si>
    <t>従業者数が10人又はその端数を増すごとに1人以上</t>
    <phoneticPr fontId="23"/>
  </si>
  <si>
    <t>利用者数（通院等乗降介助）</t>
    <rPh sb="0" eb="3">
      <t>リヨウシャ</t>
    </rPh>
    <rPh sb="3" eb="4">
      <t>スウ</t>
    </rPh>
    <phoneticPr fontId="24"/>
  </si>
  <si>
    <t>h</t>
    <phoneticPr fontId="24"/>
  </si>
  <si>
    <t>サービス提供時間が450時間又はその端数を増すごとに1人以上</t>
    <phoneticPr fontId="23"/>
  </si>
  <si>
    <t>常勤換算方法によらない場合</t>
    <phoneticPr fontId="23"/>
  </si>
  <si>
    <t>○</t>
  </si>
  <si>
    <t>利用者数（通院等乗降介助以外）</t>
    <rPh sb="0" eb="3">
      <t>リヨウシャ</t>
    </rPh>
    <rPh sb="3" eb="4">
      <t>スウ</t>
    </rPh>
    <phoneticPr fontId="24"/>
  </si>
  <si>
    <t>必要な配置数</t>
    <rPh sb="0" eb="2">
      <t>ヒツヨウ</t>
    </rPh>
    <rPh sb="3" eb="6">
      <t>ハイチスウ</t>
    </rPh>
    <phoneticPr fontId="24"/>
  </si>
  <si>
    <t>各区分の値とそれに基づく配置数</t>
    <phoneticPr fontId="23"/>
  </si>
  <si>
    <t>区分</t>
    <rPh sb="0" eb="2">
      <t>クブン</t>
    </rPh>
    <phoneticPr fontId="24"/>
  </si>
  <si>
    <t>○サービス提供責任者</t>
    <rPh sb="5" eb="7">
      <t>テイキョウ</t>
    </rPh>
    <rPh sb="7" eb="10">
      <t>セキニンシャ</t>
    </rPh>
    <phoneticPr fontId="24"/>
  </si>
  <si>
    <t>（新規申請の場合は推定数）</t>
    <phoneticPr fontId="24"/>
  </si>
  <si>
    <t>＜人員に関する基準＞</t>
    <rPh sb="1" eb="3">
      <t>ジンイン</t>
    </rPh>
    <rPh sb="4" eb="5">
      <t>カン</t>
    </rPh>
    <rPh sb="7" eb="9">
      <t>キジュン</t>
    </rPh>
    <phoneticPr fontId="3"/>
  </si>
  <si>
    <t>サービス提供時間</t>
    <rPh sb="4" eb="6">
      <t>テイキョウ</t>
    </rPh>
    <rPh sb="6" eb="8">
      <t>ジカン</t>
    </rPh>
    <phoneticPr fontId="3"/>
  </si>
  <si>
    <t>合計</t>
    <rPh sb="0" eb="2">
      <t>ゴウケイ</t>
    </rPh>
    <phoneticPr fontId="3"/>
  </si>
  <si>
    <t>J</t>
    <phoneticPr fontId="24"/>
  </si>
  <si>
    <t>従業者</t>
    <rPh sb="0" eb="3">
      <t>ジュウギョウシャ</t>
    </rPh>
    <phoneticPr fontId="23"/>
  </si>
  <si>
    <t>I</t>
    <phoneticPr fontId="24"/>
  </si>
  <si>
    <t>H</t>
    <phoneticPr fontId="24"/>
  </si>
  <si>
    <t>G</t>
    <phoneticPr fontId="24"/>
  </si>
  <si>
    <t>F</t>
    <phoneticPr fontId="24"/>
  </si>
  <si>
    <t>E</t>
    <phoneticPr fontId="24"/>
  </si>
  <si>
    <t>サービス提供責任者</t>
    <rPh sb="4" eb="6">
      <t>テイキョウ</t>
    </rPh>
    <rPh sb="6" eb="9">
      <t>セキニンシャ</t>
    </rPh>
    <phoneticPr fontId="23"/>
  </si>
  <si>
    <t>※選択肢にない職種については直接入力してください</t>
    <phoneticPr fontId="23"/>
  </si>
  <si>
    <t>第５週</t>
    <rPh sb="0" eb="1">
      <t>ダイ</t>
    </rPh>
    <rPh sb="2" eb="3">
      <t>シュウ</t>
    </rPh>
    <phoneticPr fontId="3"/>
  </si>
  <si>
    <t>(11)兼務状況
（兼務先／兼務する職務の内容）等</t>
    <phoneticPr fontId="3"/>
  </si>
  <si>
    <t>(10)週平均の勤務時間数</t>
    <rPh sb="4" eb="7">
      <t>シュウヘイキン</t>
    </rPh>
    <rPh sb="8" eb="10">
      <t>キンム</t>
    </rPh>
    <rPh sb="10" eb="12">
      <t>ジカン</t>
    </rPh>
    <rPh sb="12" eb="13">
      <t>スウ</t>
    </rPh>
    <phoneticPr fontId="3"/>
  </si>
  <si>
    <t>(9)勤務時間数合計</t>
    <rPh sb="3" eb="5">
      <t>キンム</t>
    </rPh>
    <rPh sb="5" eb="7">
      <t>ジカン</t>
    </rPh>
    <rPh sb="7" eb="8">
      <t>スウ</t>
    </rPh>
    <rPh sb="8" eb="10">
      <t>ゴウケイ</t>
    </rPh>
    <phoneticPr fontId="3"/>
  </si>
  <si>
    <t>(8)</t>
    <phoneticPr fontId="3"/>
  </si>
  <si>
    <t>(7)氏名</t>
    <rPh sb="3" eb="5">
      <t>シメイ</t>
    </rPh>
    <phoneticPr fontId="3"/>
  </si>
  <si>
    <t>(6)資格</t>
    <rPh sb="3" eb="5">
      <t>シカク</t>
    </rPh>
    <phoneticPr fontId="3"/>
  </si>
  <si>
    <t>(5)勤務形態</t>
    <rPh sb="3" eb="5">
      <t>キンム</t>
    </rPh>
    <rPh sb="5" eb="7">
      <t>ケイタイ</t>
    </rPh>
    <phoneticPr fontId="3"/>
  </si>
  <si>
    <t>(4)職種</t>
    <rPh sb="3" eb="5">
      <t>ショクシュ</t>
    </rPh>
    <phoneticPr fontId="3"/>
  </si>
  <si>
    <t>No.</t>
    <phoneticPr fontId="3"/>
  </si>
  <si>
    <t>時間/月</t>
    <rPh sb="0" eb="2">
      <t>ジカン</t>
    </rPh>
    <rPh sb="3" eb="4">
      <t>ツキ</t>
    </rPh>
    <phoneticPr fontId="3"/>
  </si>
  <si>
    <t>時間/週</t>
    <rPh sb="0" eb="2">
      <t>ジカン</t>
    </rPh>
    <rPh sb="3" eb="4">
      <t>シュウ</t>
    </rPh>
    <phoneticPr fontId="3"/>
  </si>
  <si>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7"/>
  </si>
  <si>
    <t>(2)予定/実績の別</t>
    <rPh sb="3" eb="5">
      <t>ヨテイ</t>
    </rPh>
    <rPh sb="6" eb="8">
      <t>ジッセキ</t>
    </rPh>
    <rPh sb="9" eb="10">
      <t>ベツ</t>
    </rPh>
    <phoneticPr fontId="3"/>
  </si>
  <si>
    <t>４週</t>
  </si>
  <si>
    <t>(1)記載する期間</t>
    <rPh sb="3" eb="5">
      <t>キサイ</t>
    </rPh>
    <rPh sb="7" eb="9">
      <t>キカン</t>
    </rPh>
    <phoneticPr fontId="3"/>
  </si>
  <si>
    <t>事業所名</t>
    <rPh sb="0" eb="3">
      <t>ジギョウショ</t>
    </rPh>
    <rPh sb="3" eb="4">
      <t>メイ</t>
    </rPh>
    <phoneticPr fontId="17"/>
  </si>
  <si>
    <t>月</t>
    <rPh sb="0" eb="1">
      <t>ゲツ</t>
    </rPh>
    <phoneticPr fontId="3"/>
  </si>
  <si>
    <t>年</t>
    <rPh sb="0" eb="1">
      <t>ネン</t>
    </rPh>
    <phoneticPr fontId="3"/>
  </si>
  <si>
    <t>居宅介護</t>
  </si>
  <si>
    <t>サービス種別</t>
    <rPh sb="4" eb="6">
      <t>シュベツ</t>
    </rPh>
    <phoneticPr fontId="17"/>
  </si>
  <si>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</si>
  <si>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23"/>
  </si>
  <si>
    <t>利用者数が10人又はその端数を増すごとに1人以上</t>
    <phoneticPr fontId="23"/>
  </si>
  <si>
    <t>従業者数が20人又はその端数を増すごとに1人以上</t>
    <phoneticPr fontId="23"/>
  </si>
  <si>
    <t>（平均利用者数）</t>
    <phoneticPr fontId="23"/>
  </si>
  <si>
    <t>サービス提供時間が1000時間又はその端数を増すごとに1人以上</t>
    <phoneticPr fontId="23"/>
  </si>
  <si>
    <t>利用者数</t>
    <rPh sb="0" eb="3">
      <t>リヨウシャ</t>
    </rPh>
    <rPh sb="3" eb="4">
      <t>スウ</t>
    </rPh>
    <phoneticPr fontId="24"/>
  </si>
  <si>
    <t>重度訪問介護</t>
    <rPh sb="0" eb="2">
      <t>ジュウド</t>
    </rPh>
    <rPh sb="2" eb="4">
      <t>ホウモン</t>
    </rPh>
    <rPh sb="4" eb="6">
      <t>カイゴ</t>
    </rPh>
    <phoneticPr fontId="23"/>
  </si>
  <si>
    <t>（平均利用者数）</t>
  </si>
  <si>
    <t>従業者</t>
    <phoneticPr fontId="23"/>
  </si>
  <si>
    <t>同行援護</t>
    <rPh sb="0" eb="2">
      <t>ドウコウ</t>
    </rPh>
    <rPh sb="2" eb="4">
      <t>エンゴ</t>
    </rPh>
    <phoneticPr fontId="23"/>
  </si>
  <si>
    <t>行動援護</t>
    <rPh sb="0" eb="4">
      <t>コウドウエンゴ</t>
    </rPh>
    <phoneticPr fontId="23"/>
  </si>
  <si>
    <t>　障害福祉サービス事業指定更新申請時の提出書類一覧</t>
    <rPh sb="1" eb="3">
      <t>ショウガイ</t>
    </rPh>
    <rPh sb="3" eb="5">
      <t>フクシ</t>
    </rPh>
    <rPh sb="9" eb="11">
      <t>ジギョウ</t>
    </rPh>
    <rPh sb="11" eb="13">
      <t>シテイ</t>
    </rPh>
    <rPh sb="13" eb="15">
      <t>コウシン</t>
    </rPh>
    <rPh sb="15" eb="17">
      <t>シンセイ</t>
    </rPh>
    <rPh sb="17" eb="18">
      <t>ジ</t>
    </rPh>
    <rPh sb="19" eb="21">
      <t>テイシュツ</t>
    </rPh>
    <rPh sb="21" eb="23">
      <t>ショルイ</t>
    </rPh>
    <rPh sb="23" eb="25">
      <t>イチラン</t>
    </rPh>
    <phoneticPr fontId="3"/>
  </si>
  <si>
    <t>申請者確認欄</t>
    <rPh sb="0" eb="3">
      <t>シンセイシャ</t>
    </rPh>
    <rPh sb="3" eb="5">
      <t>カクニン</t>
    </rPh>
    <rPh sb="5" eb="6">
      <t>ラン</t>
    </rPh>
    <phoneticPr fontId="3"/>
  </si>
  <si>
    <t>別紙１</t>
    <rPh sb="0" eb="2">
      <t>ベッシ</t>
    </rPh>
    <phoneticPr fontId="3"/>
  </si>
  <si>
    <t>②障害福祉サービス事業等に係る記載事項</t>
    <rPh sb="1" eb="3">
      <t>ショウガイ</t>
    </rPh>
    <rPh sb="3" eb="5">
      <t>フクシ</t>
    </rPh>
    <rPh sb="9" eb="11">
      <t>ジギョウ</t>
    </rPh>
    <rPh sb="11" eb="12">
      <t>トウ</t>
    </rPh>
    <rPh sb="13" eb="14">
      <t>カカ</t>
    </rPh>
    <rPh sb="15" eb="17">
      <t>キサイ</t>
    </rPh>
    <rPh sb="17" eb="19">
      <t>ジコウ</t>
    </rPh>
    <phoneticPr fontId="3"/>
  </si>
  <si>
    <t>別紙２</t>
    <rPh sb="0" eb="2">
      <t>ベッシ</t>
    </rPh>
    <phoneticPr fontId="3"/>
  </si>
  <si>
    <t>④職員の資格証等</t>
    <rPh sb="1" eb="3">
      <t>ショクイン</t>
    </rPh>
    <rPh sb="4" eb="6">
      <t>シカク</t>
    </rPh>
    <rPh sb="6" eb="7">
      <t>ショウ</t>
    </rPh>
    <rPh sb="7" eb="8">
      <t>トウ</t>
    </rPh>
    <phoneticPr fontId="3"/>
  </si>
  <si>
    <t>既に届け出た職員に変更がない場合は、提出不要。</t>
    <rPh sb="0" eb="1">
      <t>スデ</t>
    </rPh>
    <rPh sb="2" eb="3">
      <t>トド</t>
    </rPh>
    <rPh sb="4" eb="5">
      <t>デ</t>
    </rPh>
    <rPh sb="6" eb="8">
      <t>ショクイン</t>
    </rPh>
    <rPh sb="9" eb="11">
      <t>ヘンコウ</t>
    </rPh>
    <rPh sb="14" eb="16">
      <t>バアイ</t>
    </rPh>
    <rPh sb="18" eb="20">
      <t>テイシュツ</t>
    </rPh>
    <rPh sb="20" eb="22">
      <t>フヨウ</t>
    </rPh>
    <phoneticPr fontId="3"/>
  </si>
  <si>
    <t>⑤役員・管理者名簿</t>
    <rPh sb="1" eb="3">
      <t>ヤクイン</t>
    </rPh>
    <rPh sb="4" eb="7">
      <t>カンリシャ</t>
    </rPh>
    <rPh sb="7" eb="9">
      <t>メイボ</t>
    </rPh>
    <phoneticPr fontId="3"/>
  </si>
  <si>
    <t>管理者の記入も必要。</t>
    <rPh sb="0" eb="3">
      <t>カンリシャ</t>
    </rPh>
    <rPh sb="4" eb="6">
      <t>キニュウ</t>
    </rPh>
    <rPh sb="7" eb="9">
      <t>ヒツヨウ</t>
    </rPh>
    <phoneticPr fontId="3"/>
  </si>
  <si>
    <t>⑥資産状況（直近の決算書）</t>
    <rPh sb="1" eb="5">
      <t>シサンジョウキョウ</t>
    </rPh>
    <rPh sb="6" eb="8">
      <t>チョッキン</t>
    </rPh>
    <rPh sb="9" eb="12">
      <t>ケッサンショ</t>
    </rPh>
    <phoneticPr fontId="3"/>
  </si>
  <si>
    <r>
      <rPr>
        <sz val="14"/>
        <color indexed="10"/>
        <rFont val="ＭＳ Ｐゴシック"/>
        <family val="3"/>
        <charset val="128"/>
      </rPr>
      <t>今回更新する</t>
    </r>
    <r>
      <rPr>
        <b/>
        <sz val="14"/>
        <rFont val="ＭＳ Ｐゴシック"/>
        <family val="3"/>
        <charset val="128"/>
      </rPr>
      <t>【同行援護事業所】</t>
    </r>
    <r>
      <rPr>
        <sz val="14"/>
        <rFont val="ＭＳ Ｐゴシック"/>
        <family val="3"/>
        <charset val="128"/>
      </rPr>
      <t>は以下の書類も必要です。</t>
    </r>
    <rPh sb="0" eb="2">
      <t>コンカイ</t>
    </rPh>
    <rPh sb="2" eb="4">
      <t>コウシン</t>
    </rPh>
    <rPh sb="7" eb="9">
      <t>ドウコウ</t>
    </rPh>
    <rPh sb="9" eb="11">
      <t>エンゴ</t>
    </rPh>
    <rPh sb="11" eb="14">
      <t>ジギョウショ</t>
    </rPh>
    <rPh sb="16" eb="18">
      <t>イカ</t>
    </rPh>
    <rPh sb="19" eb="21">
      <t>ショルイ</t>
    </rPh>
    <rPh sb="22" eb="24">
      <t>ヒツヨウ</t>
    </rPh>
    <phoneticPr fontId="3"/>
  </si>
  <si>
    <t>サービス提供責任者について
⇒同行援護従事者養成研修
　（一般・応用課程）の修了証の写し</t>
    <rPh sb="4" eb="9">
      <t>テイキョウセキニンシャ</t>
    </rPh>
    <rPh sb="15" eb="17">
      <t>ドウコウ</t>
    </rPh>
    <rPh sb="17" eb="19">
      <t>エンゴ</t>
    </rPh>
    <rPh sb="19" eb="22">
      <t>ジュウジシャ</t>
    </rPh>
    <rPh sb="22" eb="24">
      <t>ヨウセイ</t>
    </rPh>
    <rPh sb="24" eb="26">
      <t>ケンシュウ</t>
    </rPh>
    <rPh sb="29" eb="31">
      <t>イッパン</t>
    </rPh>
    <rPh sb="32" eb="34">
      <t>オウヨウ</t>
    </rPh>
    <rPh sb="34" eb="36">
      <t>カテイ</t>
    </rPh>
    <rPh sb="38" eb="41">
      <t>シュウリョウショウ</t>
    </rPh>
    <rPh sb="42" eb="43">
      <t>ウツ</t>
    </rPh>
    <phoneticPr fontId="3"/>
  </si>
  <si>
    <t>従事者について
⇒同行援護従事者養成研修一般課程の
　 修了証の写し</t>
    <rPh sb="0" eb="3">
      <t>ジュウジシャ</t>
    </rPh>
    <rPh sb="9" eb="13">
      <t>ドウコウエンゴ</t>
    </rPh>
    <rPh sb="13" eb="16">
      <t>ジュウジシャ</t>
    </rPh>
    <rPh sb="16" eb="20">
      <t>ヨウセイケンシュウ</t>
    </rPh>
    <rPh sb="20" eb="24">
      <t>イッパンカテイ</t>
    </rPh>
    <rPh sb="28" eb="31">
      <t>シュウリョウショウ</t>
    </rPh>
    <rPh sb="32" eb="33">
      <t>ウツ</t>
    </rPh>
    <phoneticPr fontId="3"/>
  </si>
  <si>
    <t>別紙１　障害福祉サービス事業等に係る記載事項</t>
    <rPh sb="0" eb="2">
      <t>ベッシ</t>
    </rPh>
    <rPh sb="4" eb="6">
      <t>ショウガイ</t>
    </rPh>
    <rPh sb="6" eb="8">
      <t>フクシ</t>
    </rPh>
    <rPh sb="12" eb="14">
      <t>ジギョウ</t>
    </rPh>
    <rPh sb="14" eb="15">
      <t>トウ</t>
    </rPh>
    <rPh sb="16" eb="17">
      <t>カカ</t>
    </rPh>
    <rPh sb="18" eb="20">
      <t>キサイ</t>
    </rPh>
    <rPh sb="20" eb="22">
      <t>ジコウ</t>
    </rPh>
    <phoneticPr fontId="3"/>
  </si>
  <si>
    <t>指定有効期間満了日</t>
    <rPh sb="0" eb="2">
      <t>シテイ</t>
    </rPh>
    <rPh sb="2" eb="4">
      <t>ユウコウ</t>
    </rPh>
    <rPh sb="4" eb="6">
      <t>キカン</t>
    </rPh>
    <rPh sb="6" eb="8">
      <t>マンリョウ</t>
    </rPh>
    <rPh sb="8" eb="9">
      <t>ビ</t>
    </rPh>
    <phoneticPr fontId="3"/>
  </si>
  <si>
    <t>受付番号</t>
    <rPh sb="0" eb="2">
      <t>ウケツケ</t>
    </rPh>
    <rPh sb="2" eb="4">
      <t>バンゴウ</t>
    </rPh>
    <phoneticPr fontId="3"/>
  </si>
  <si>
    <t>事</t>
    <rPh sb="0" eb="1">
      <t>ジ</t>
    </rPh>
    <phoneticPr fontId="3"/>
  </si>
  <si>
    <t>名　　称</t>
    <rPh sb="0" eb="1">
      <t>メイ</t>
    </rPh>
    <rPh sb="3" eb="4">
      <t>ショウ</t>
    </rPh>
    <phoneticPr fontId="3"/>
  </si>
  <si>
    <t>業</t>
    <rPh sb="0" eb="1">
      <t>ギョウ</t>
    </rPh>
    <phoneticPr fontId="3"/>
  </si>
  <si>
    <t>所在地</t>
    <rPh sb="0" eb="3">
      <t>ショザイチ</t>
    </rPh>
    <phoneticPr fontId="3"/>
  </si>
  <si>
    <t>（郵便番号　　　―　　　　　　）</t>
    <phoneticPr fontId="3"/>
  </si>
  <si>
    <t>所</t>
    <rPh sb="0" eb="1">
      <t>ショ</t>
    </rPh>
    <phoneticPr fontId="3"/>
  </si>
  <si>
    <t>連 絡 先</t>
    <rPh sb="0" eb="1">
      <t>レン</t>
    </rPh>
    <rPh sb="2" eb="3">
      <t>ラク</t>
    </rPh>
    <rPh sb="4" eb="5">
      <t>サキ</t>
    </rPh>
    <phoneticPr fontId="3"/>
  </si>
  <si>
    <t>管理者</t>
    <rPh sb="0" eb="1">
      <t>カン</t>
    </rPh>
    <rPh sb="1" eb="2">
      <t>リ</t>
    </rPh>
    <rPh sb="2" eb="3">
      <t>モノ</t>
    </rPh>
    <phoneticPr fontId="3"/>
  </si>
  <si>
    <t>住　所</t>
    <rPh sb="0" eb="1">
      <t>ジュウ</t>
    </rPh>
    <rPh sb="2" eb="3">
      <t>トコロ</t>
    </rPh>
    <phoneticPr fontId="3"/>
  </si>
  <si>
    <t>（郵便番号　    　　―　    　　）</t>
    <phoneticPr fontId="3"/>
  </si>
  <si>
    <t>氏　名</t>
    <rPh sb="0" eb="1">
      <t>シ</t>
    </rPh>
    <rPh sb="2" eb="3">
      <t>メイ</t>
    </rPh>
    <phoneticPr fontId="3"/>
  </si>
  <si>
    <t>役員等の氏名、生年月日、及び住所</t>
    <rPh sb="2" eb="3">
      <t>トウ</t>
    </rPh>
    <phoneticPr fontId="3"/>
  </si>
  <si>
    <t>別紙「役員・管理者名簿」のとおり</t>
    <rPh sb="6" eb="9">
      <t>カンリシャ</t>
    </rPh>
    <phoneticPr fontId="3"/>
  </si>
  <si>
    <t>その他</t>
  </si>
  <si>
    <r>
      <t>１　当法人が指定の更新を申請する障害福祉サービスについて、障害者の日常生活及び社会生活を総合的に支援するための法律第３６条第３項各号に該当しないことを誓約します</t>
    </r>
    <r>
      <rPr>
        <sz val="9"/>
        <rFont val="HG創英角ﾎﾟｯﾌﾟ体"/>
        <family val="3"/>
        <charset val="128"/>
      </rPr>
      <t>（下記条文参照）</t>
    </r>
    <r>
      <rPr>
        <sz val="9"/>
        <rFont val="ＭＳ ゴシック"/>
        <family val="3"/>
        <charset val="128"/>
      </rPr>
      <t>。</t>
    </r>
    <phoneticPr fontId="3"/>
  </si>
  <si>
    <r>
      <t>２　指定の更新を受けようとする障害福祉サービスに関する以下の項目について、</t>
    </r>
    <r>
      <rPr>
        <sz val="9"/>
        <rFont val="HG創英角ﾎﾟｯﾌﾟ体"/>
        <family val="3"/>
        <charset val="128"/>
      </rPr>
      <t>既に届け出た内容と変更がない</t>
    </r>
    <r>
      <rPr>
        <sz val="9"/>
        <rFont val="ＭＳ ゴシック"/>
        <family val="3"/>
        <charset val="128"/>
      </rPr>
      <t>ことを誓約します。</t>
    </r>
    <phoneticPr fontId="3"/>
  </si>
  <si>
    <t>(１)　申請者の登記事項証明書又は条例等</t>
    <phoneticPr fontId="3"/>
  </si>
  <si>
    <t>(２)　事業所の平面図</t>
  </si>
  <si>
    <t>(３)　管理者、サービス提供責任者</t>
    <rPh sb="4" eb="7">
      <t>カンリシャ</t>
    </rPh>
    <rPh sb="12" eb="14">
      <t>テイキョウ</t>
    </rPh>
    <rPh sb="14" eb="17">
      <t>セキニンシャ</t>
    </rPh>
    <phoneticPr fontId="3"/>
  </si>
  <si>
    <t>(４)　運営規程</t>
  </si>
  <si>
    <t>(５)　利用者からの苦情を処理するために講ずる措置の概要</t>
  </si>
  <si>
    <t>(６)　体制届（介護給付費等算定に係る体制等に関する届出書）</t>
    <rPh sb="4" eb="6">
      <t>タイセイ</t>
    </rPh>
    <rPh sb="6" eb="7">
      <t>トド</t>
    </rPh>
    <rPh sb="8" eb="10">
      <t>カイゴ</t>
    </rPh>
    <rPh sb="10" eb="13">
      <t>キュウフヒ</t>
    </rPh>
    <rPh sb="13" eb="14">
      <t>トウ</t>
    </rPh>
    <rPh sb="14" eb="16">
      <t>サンテイ</t>
    </rPh>
    <rPh sb="17" eb="18">
      <t>カカ</t>
    </rPh>
    <rPh sb="19" eb="21">
      <t>タイセイ</t>
    </rPh>
    <rPh sb="21" eb="22">
      <t>トウ</t>
    </rPh>
    <rPh sb="23" eb="24">
      <t>カン</t>
    </rPh>
    <rPh sb="26" eb="29">
      <t>トドケデショ</t>
    </rPh>
    <phoneticPr fontId="3"/>
  </si>
  <si>
    <t>【障害者の日常生活及び社会生活を総合的に支援するための法律第３６条第３項各号の規定】</t>
    <rPh sb="29" eb="30">
      <t>ダイ</t>
    </rPh>
    <rPh sb="32" eb="33">
      <t>ジョウ</t>
    </rPh>
    <rPh sb="33" eb="34">
      <t>ダイ</t>
    </rPh>
    <rPh sb="35" eb="36">
      <t>コウ</t>
    </rPh>
    <rPh sb="36" eb="38">
      <t>カクゴウ</t>
    </rPh>
    <rPh sb="39" eb="41">
      <t>キテイ</t>
    </rPh>
    <phoneticPr fontId="3"/>
  </si>
  <si>
    <t>１</t>
    <phoneticPr fontId="3"/>
  </si>
  <si>
    <t>申請者が法人でないとき。</t>
    <phoneticPr fontId="41"/>
  </si>
  <si>
    <t>２</t>
    <phoneticPr fontId="3"/>
  </si>
  <si>
    <t>当該申請に係るサービス事業所の従業者の知識及び技能並びに人員が、第４３条第１項の厚生労働省令で定める基準をみたしていないとき。</t>
    <phoneticPr fontId="41"/>
  </si>
  <si>
    <t>３</t>
    <phoneticPr fontId="3"/>
  </si>
  <si>
    <t>申請者が、第４３条第２項の厚生労働省令で定める指定障害福祉サービスの事業の設備及び運営に関する基準に従って適正な障害福祉サービス事業の運営をすることができないと認められるとき。</t>
    <phoneticPr fontId="41"/>
  </si>
  <si>
    <t>４</t>
    <phoneticPr fontId="3"/>
  </si>
  <si>
    <t>申請者が、禁錮以上の刑に処せられ、その執行を終わり、又は執行を受けることがなくなるまでの者であるとき。</t>
    <phoneticPr fontId="3"/>
  </si>
  <si>
    <t>５</t>
    <phoneticPr fontId="3"/>
  </si>
  <si>
    <t xml:space="preserve">申請者が、この法律その他国民の保健医療若しくは福祉に関する法律で政令で定めるもの（※）の規定により罰金の刑に処せられ、その執行を終わり、又は執行を受けることがなくなるまでの者であるとき。
</t>
    <phoneticPr fontId="3"/>
  </si>
  <si>
    <t>（※）児童福祉法、身体障害者福祉法、精神保健及び精神障害者福祉に関する法律、社会福祉法、
　　　老人福祉法、社会福祉士及び介護福祉士法、介護保険法、精神保健福祉士法</t>
    <phoneticPr fontId="3"/>
  </si>
  <si>
    <t>５の２</t>
    <phoneticPr fontId="41"/>
  </si>
  <si>
    <t>　申請者が、労働に関する法律の規定であって政令で定めるもの(＊)により罰金の刑に処せられ、その執行を終わり、又は執行を受けることがなくなるまでの者であるとき。</t>
    <phoneticPr fontId="41"/>
  </si>
  <si>
    <t>６</t>
    <phoneticPr fontId="3"/>
  </si>
  <si>
    <t>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サービス事業所を管理する者その他の政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
※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3" eb="15">
      <t>どうじょう</t>
    </rPh>
    <rPh sb="15" eb="16">
      <t>だい</t>
    </rPh>
    <rPh sb="17" eb="18">
      <t>こう</t>
    </rPh>
    <rPh sb="22" eb="24">
      <t>じゅんよう</t>
    </rPh>
    <rPh sb="26" eb="28">
      <t>ばあい</t>
    </rPh>
    <rPh sb="29" eb="30">
      <t>ふく</t>
    </rPh>
    <rPh sb="32" eb="34">
      <t>いか</t>
    </rPh>
    <rPh sb="36" eb="37">
      <t>こう</t>
    </rPh>
    <rPh sb="41" eb="42">
      <t>おな</t>
    </rPh>
    <rPh sb="45" eb="46">
      <t>また</t>
    </rPh>
    <rPh sb="47" eb="48">
      <t>だい</t>
    </rPh>
    <rPh sb="50" eb="51">
      <t>じょう</t>
    </rPh>
    <rPh sb="54" eb="55">
      <t>だい</t>
    </rPh>
    <rPh sb="56" eb="57">
      <t>こう</t>
    </rPh>
    <rPh sb="57" eb="58">
      <t>も</t>
    </rPh>
    <rPh sb="61" eb="62">
      <t>だい</t>
    </rPh>
    <rPh sb="63" eb="64">
      <t>こう</t>
    </rPh>
    <rPh sb="65" eb="67">
      <t>きてい</t>
    </rPh>
    <rPh sb="145" eb="147">
      <t>へいせい</t>
    </rPh>
    <rPh sb="148" eb="149">
      <t>ねん</t>
    </rPh>
    <rPh sb="149" eb="151">
      <t>ほうりつ</t>
    </rPh>
    <rPh sb="151" eb="152">
      <t>だい</t>
    </rPh>
    <rPh sb="154" eb="155">
      <t>ごう</t>
    </rPh>
    <rPh sb="206" eb="207">
      <t>た</t>
    </rPh>
    <rPh sb="208" eb="210">
      <t>せいれい</t>
    </rPh>
    <rPh sb="211" eb="212">
      <t>さだ</t>
    </rPh>
    <rPh sb="214" eb="216">
      <t>しよう</t>
    </rPh>
    <rPh sb="216" eb="217">
      <t>にん</t>
    </rPh>
    <rPh sb="332" eb="333">
      <t>ねん</t>
    </rPh>
    <rPh sb="334" eb="336">
      <t>けいか</t>
    </rPh>
    <rPh sb="342" eb="343">
      <t>ふく</t>
    </rPh>
    <rPh sb="358" eb="360">
      <t>とうがい</t>
    </rPh>
    <rPh sb="360" eb="362">
      <t>してい</t>
    </rPh>
    <rPh sb="363" eb="364">
      <t>と</t>
    </rPh>
    <rPh sb="364" eb="365">
      <t>け</t>
    </rPh>
    <rPh sb="368" eb="370">
      <t>してい</t>
    </rPh>
    <rPh sb="370" eb="372">
      <t>しょうがい</t>
    </rPh>
    <rPh sb="372" eb="374">
      <t>ふくし</t>
    </rPh>
    <rPh sb="378" eb="381">
      <t>じぎょうしゃ</t>
    </rPh>
    <rPh sb="382" eb="384">
      <t>してい</t>
    </rPh>
    <rPh sb="385" eb="386">
      <t>と</t>
    </rPh>
    <rPh sb="386" eb="387">
      <t>け</t>
    </rPh>
    <rPh sb="391" eb="393">
      <t>とうがい</t>
    </rPh>
    <rPh sb="393" eb="395">
      <t>してい</t>
    </rPh>
    <rPh sb="396" eb="397">
      <t>と</t>
    </rPh>
    <rPh sb="397" eb="398">
      <t>け</t>
    </rPh>
    <rPh sb="400" eb="402">
      <t>しょぶん</t>
    </rPh>
    <rPh sb="403" eb="405">
      <t>りゆう</t>
    </rPh>
    <rPh sb="409" eb="411">
      <t>じじつ</t>
    </rPh>
    <rPh sb="411" eb="412">
      <t>およ</t>
    </rPh>
    <rPh sb="413" eb="415">
      <t>とうがい</t>
    </rPh>
    <rPh sb="415" eb="417">
      <t>じじつ</t>
    </rPh>
    <rPh sb="418" eb="420">
      <t>はっせい</t>
    </rPh>
    <rPh sb="421" eb="423">
      <t>ぼうし</t>
    </rPh>
    <rPh sb="428" eb="430">
      <t>とうがい</t>
    </rPh>
    <rPh sb="430" eb="432">
      <t>してい</t>
    </rPh>
    <rPh sb="432" eb="434">
      <t>しょうがい</t>
    </rPh>
    <rPh sb="434" eb="436">
      <t>ふくし</t>
    </rPh>
    <rPh sb="440" eb="443">
      <t>じぎょうしゃ</t>
    </rPh>
    <rPh sb="446" eb="448">
      <t>ぎょうむ</t>
    </rPh>
    <rPh sb="448" eb="450">
      <t>かんり</t>
    </rPh>
    <rPh sb="450" eb="452">
      <t>たいせい</t>
    </rPh>
    <rPh sb="453" eb="455">
      <t>せいび</t>
    </rPh>
    <rPh sb="460" eb="461">
      <t>と</t>
    </rPh>
    <rPh sb="461" eb="462">
      <t>く</t>
    </rPh>
    <rPh sb="463" eb="465">
      <t>じょうきょう</t>
    </rPh>
    <rPh sb="467" eb="468">
      <t>た</t>
    </rPh>
    <rPh sb="469" eb="471">
      <t>とうがい</t>
    </rPh>
    <rPh sb="471" eb="473">
      <t>じじつ</t>
    </rPh>
    <rPh sb="474" eb="475">
      <t>かん</t>
    </rPh>
    <rPh sb="477" eb="479">
      <t>とうがい</t>
    </rPh>
    <rPh sb="479" eb="481">
      <t>してい</t>
    </rPh>
    <rPh sb="481" eb="483">
      <t>しょうがい</t>
    </rPh>
    <rPh sb="483" eb="485">
      <t>ふくし</t>
    </rPh>
    <rPh sb="489" eb="492">
      <t>じぎょうしゃ</t>
    </rPh>
    <rPh sb="493" eb="494">
      <t>ゆう</t>
    </rPh>
    <rPh sb="498" eb="500">
      <t>せきにん</t>
    </rPh>
    <rPh sb="501" eb="503">
      <t>ていど</t>
    </rPh>
    <rPh sb="504" eb="506">
      <t>こうりょ</t>
    </rPh>
    <rPh sb="511" eb="512">
      <t>ごう</t>
    </rPh>
    <rPh sb="512" eb="513">
      <t>ほん</t>
    </rPh>
    <rPh sb="513" eb="514">
      <t>ぶん</t>
    </rPh>
    <rPh sb="515" eb="517">
      <t>きてい</t>
    </rPh>
    <rPh sb="519" eb="521">
      <t>してい</t>
    </rPh>
    <rPh sb="522" eb="523">
      <t>と</t>
    </rPh>
    <rPh sb="523" eb="524">
      <t>け</t>
    </rPh>
    <rPh sb="526" eb="528">
      <t>がいとう</t>
    </rPh>
    <rPh sb="539" eb="541">
      <t>そうとう</t>
    </rPh>
    <rPh sb="545" eb="546">
      <t>みと</t>
    </rPh>
    <rPh sb="555" eb="557">
      <t>こうせい</t>
    </rPh>
    <rPh sb="557" eb="560">
      <t>ろうどうしょう</t>
    </rPh>
    <rPh sb="560" eb="561">
      <t>れい</t>
    </rPh>
    <rPh sb="562" eb="563">
      <t>さだ</t>
    </rPh>
    <rPh sb="568" eb="570">
      <t>がいとう</t>
    </rPh>
    <rPh sb="572" eb="574">
      <t>ばあい</t>
    </rPh>
    <rPh sb="575" eb="576">
      <t>のぞ</t>
    </rPh>
    <phoneticPr fontId="3" type="Hiragana" alignment="distributed"/>
  </si>
  <si>
    <t>７</t>
    <phoneticPr fontId="3"/>
  </si>
  <si>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り消され、その取消しの日から起算して５年を経過していないとき。
※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0" eb="3">
      <t>シンセイシャ</t>
    </rPh>
    <rPh sb="4" eb="6">
      <t>ミッセツ</t>
    </rPh>
    <rPh sb="7" eb="9">
      <t>カンケイ</t>
    </rPh>
    <rPh sb="10" eb="11">
      <t>ユウ</t>
    </rPh>
    <rPh sb="13" eb="14">
      <t>モノ</t>
    </rPh>
    <rPh sb="15" eb="18">
      <t>シンセイシャ</t>
    </rPh>
    <rPh sb="19" eb="21">
      <t>ホウジン</t>
    </rPh>
    <rPh sb="22" eb="23">
      <t>カギ</t>
    </rPh>
    <rPh sb="25" eb="27">
      <t>イカ</t>
    </rPh>
    <rPh sb="29" eb="30">
      <t>ゴウ</t>
    </rPh>
    <rPh sb="34" eb="35">
      <t>オナ</t>
    </rPh>
    <rPh sb="39" eb="41">
      <t>カブシキ</t>
    </rPh>
    <rPh sb="42" eb="44">
      <t>ショユウ</t>
    </rPh>
    <rPh sb="46" eb="47">
      <t>タ</t>
    </rPh>
    <rPh sb="48" eb="50">
      <t>ジユウ</t>
    </rPh>
    <rPh sb="51" eb="52">
      <t>ツウ</t>
    </rPh>
    <rPh sb="54" eb="56">
      <t>トウガイ</t>
    </rPh>
    <rPh sb="56" eb="58">
      <t>シンセイ</t>
    </rPh>
    <rPh sb="58" eb="59">
      <t>シャ</t>
    </rPh>
    <rPh sb="60" eb="62">
      <t>ジギョウ</t>
    </rPh>
    <rPh sb="63" eb="66">
      <t>ジッシツテキ</t>
    </rPh>
    <rPh sb="67" eb="69">
      <t>シハイ</t>
    </rPh>
    <rPh sb="71" eb="72">
      <t>モ</t>
    </rPh>
    <rPh sb="77" eb="79">
      <t>ジギョウ</t>
    </rPh>
    <rPh sb="80" eb="82">
      <t>ジュウヨウ</t>
    </rPh>
    <rPh sb="83" eb="85">
      <t>エイキョウ</t>
    </rPh>
    <rPh sb="86" eb="87">
      <t>アタ</t>
    </rPh>
    <rPh sb="89" eb="91">
      <t>カンケイ</t>
    </rPh>
    <rPh sb="94" eb="95">
      <t>モノ</t>
    </rPh>
    <rPh sb="98" eb="100">
      <t>コウセイ</t>
    </rPh>
    <rPh sb="100" eb="103">
      <t>ロウドウショウ</t>
    </rPh>
    <rPh sb="103" eb="104">
      <t>レイ</t>
    </rPh>
    <rPh sb="105" eb="106">
      <t>サダ</t>
    </rPh>
    <rPh sb="111" eb="113">
      <t>イカ</t>
    </rPh>
    <rPh sb="115" eb="116">
      <t>ゴウ</t>
    </rPh>
    <rPh sb="121" eb="124">
      <t>シンセイシャ</t>
    </rPh>
    <rPh sb="125" eb="128">
      <t>オヤガイシャ</t>
    </rPh>
    <rPh sb="128" eb="129">
      <t>トウ</t>
    </rPh>
    <rPh sb="136" eb="139">
      <t>シンセイシャ</t>
    </rPh>
    <rPh sb="140" eb="143">
      <t>オヤガイシャ</t>
    </rPh>
    <rPh sb="143" eb="144">
      <t>トウ</t>
    </rPh>
    <rPh sb="145" eb="147">
      <t>カブシキ</t>
    </rPh>
    <rPh sb="148" eb="150">
      <t>ショユウ</t>
    </rPh>
    <rPh sb="152" eb="153">
      <t>タ</t>
    </rPh>
    <rPh sb="154" eb="156">
      <t>ジユウ</t>
    </rPh>
    <rPh sb="157" eb="158">
      <t>ツウ</t>
    </rPh>
    <rPh sb="162" eb="164">
      <t>ジギョウ</t>
    </rPh>
    <rPh sb="165" eb="168">
      <t>ジッシツテキ</t>
    </rPh>
    <rPh sb="169" eb="171">
      <t>シハイ</t>
    </rPh>
    <rPh sb="173" eb="174">
      <t>モ</t>
    </rPh>
    <rPh sb="179" eb="181">
      <t>ジギョウ</t>
    </rPh>
    <rPh sb="182" eb="184">
      <t>ジュウヨウ</t>
    </rPh>
    <rPh sb="185" eb="187">
      <t>エイキョウ</t>
    </rPh>
    <rPh sb="188" eb="189">
      <t>アタ</t>
    </rPh>
    <rPh sb="191" eb="193">
      <t>カンケイ</t>
    </rPh>
    <rPh sb="196" eb="197">
      <t>モノ</t>
    </rPh>
    <rPh sb="200" eb="202">
      <t>コウセイ</t>
    </rPh>
    <rPh sb="202" eb="205">
      <t>ロウドウショウ</t>
    </rPh>
    <rPh sb="205" eb="206">
      <t>レイ</t>
    </rPh>
    <rPh sb="207" eb="208">
      <t>サダ</t>
    </rPh>
    <rPh sb="212" eb="213">
      <t>マタ</t>
    </rPh>
    <rPh sb="214" eb="216">
      <t>トウガイ</t>
    </rPh>
    <rPh sb="216" eb="219">
      <t>シンセイシャ</t>
    </rPh>
    <rPh sb="220" eb="222">
      <t>カブシキ</t>
    </rPh>
    <rPh sb="223" eb="225">
      <t>ショユウ</t>
    </rPh>
    <rPh sb="227" eb="228">
      <t>タ</t>
    </rPh>
    <rPh sb="229" eb="231">
      <t>ジユウ</t>
    </rPh>
    <rPh sb="232" eb="233">
      <t>トオ</t>
    </rPh>
    <rPh sb="237" eb="239">
      <t>ジギョウ</t>
    </rPh>
    <rPh sb="240" eb="243">
      <t>ジッシツテキ</t>
    </rPh>
    <rPh sb="244" eb="246">
      <t>シハイ</t>
    </rPh>
    <rPh sb="248" eb="249">
      <t>モ</t>
    </rPh>
    <rPh sb="254" eb="256">
      <t>ジギョウ</t>
    </rPh>
    <rPh sb="257" eb="259">
      <t>ジュウヨウ</t>
    </rPh>
    <rPh sb="260" eb="262">
      <t>エイキョウ</t>
    </rPh>
    <rPh sb="263" eb="264">
      <t>アタ</t>
    </rPh>
    <rPh sb="266" eb="268">
      <t>カンケイ</t>
    </rPh>
    <rPh sb="271" eb="272">
      <t>モノ</t>
    </rPh>
    <rPh sb="275" eb="277">
      <t>コウセイ</t>
    </rPh>
    <rPh sb="277" eb="280">
      <t>ロウドウショウ</t>
    </rPh>
    <rPh sb="280" eb="281">
      <t>レイ</t>
    </rPh>
    <rPh sb="282" eb="283">
      <t>サダ</t>
    </rPh>
    <rPh sb="291" eb="293">
      <t>トウガイ</t>
    </rPh>
    <rPh sb="293" eb="296">
      <t>シンセイシャ</t>
    </rPh>
    <rPh sb="297" eb="299">
      <t>コウセイ</t>
    </rPh>
    <rPh sb="299" eb="302">
      <t>ロウドウショウ</t>
    </rPh>
    <rPh sb="302" eb="303">
      <t>レイ</t>
    </rPh>
    <rPh sb="304" eb="305">
      <t>サダ</t>
    </rPh>
    <rPh sb="307" eb="309">
      <t>ミッセツ</t>
    </rPh>
    <rPh sb="310" eb="312">
      <t>カンケイ</t>
    </rPh>
    <rPh sb="313" eb="314">
      <t>ユウ</t>
    </rPh>
    <rPh sb="316" eb="318">
      <t>ホウジン</t>
    </rPh>
    <rPh sb="325" eb="326">
      <t>ダイ</t>
    </rPh>
    <rPh sb="328" eb="329">
      <t>ジョウ</t>
    </rPh>
    <rPh sb="329" eb="330">
      <t>ダイ</t>
    </rPh>
    <rPh sb="331" eb="332">
      <t>コウ</t>
    </rPh>
    <rPh sb="332" eb="333">
      <t>マタ</t>
    </rPh>
    <rPh sb="334" eb="335">
      <t>ダイ</t>
    </rPh>
    <rPh sb="337" eb="338">
      <t>ジョウ</t>
    </rPh>
    <rPh sb="341" eb="342">
      <t>ダイ</t>
    </rPh>
    <rPh sb="343" eb="344">
      <t>コウ</t>
    </rPh>
    <rPh sb="344" eb="345">
      <t>モ</t>
    </rPh>
    <rPh sb="348" eb="349">
      <t>ダイ</t>
    </rPh>
    <rPh sb="350" eb="351">
      <t>コウ</t>
    </rPh>
    <rPh sb="352" eb="354">
      <t>キテイ</t>
    </rPh>
    <rPh sb="357" eb="359">
      <t>シテイ</t>
    </rPh>
    <rPh sb="360" eb="361">
      <t>ト</t>
    </rPh>
    <rPh sb="362" eb="363">
      <t>ケ</t>
    </rPh>
    <rPh sb="368" eb="370">
      <t>トリケ</t>
    </rPh>
    <rPh sb="372" eb="373">
      <t>ヒ</t>
    </rPh>
    <rPh sb="375" eb="377">
      <t>キサン</t>
    </rPh>
    <rPh sb="380" eb="381">
      <t>ネン</t>
    </rPh>
    <rPh sb="382" eb="384">
      <t>ケイカ</t>
    </rPh>
    <rPh sb="398" eb="400">
      <t>トウガイ</t>
    </rPh>
    <rPh sb="400" eb="402">
      <t>シテイ</t>
    </rPh>
    <rPh sb="403" eb="405">
      <t>トリケ</t>
    </rPh>
    <rPh sb="408" eb="410">
      <t>シテイ</t>
    </rPh>
    <rPh sb="410" eb="412">
      <t>ショウガイ</t>
    </rPh>
    <rPh sb="412" eb="414">
      <t>フクシ</t>
    </rPh>
    <rPh sb="418" eb="421">
      <t>ジギョウシャ</t>
    </rPh>
    <rPh sb="422" eb="424">
      <t>シテイ</t>
    </rPh>
    <rPh sb="425" eb="427">
      <t>トリケ</t>
    </rPh>
    <rPh sb="431" eb="433">
      <t>トウガイ</t>
    </rPh>
    <rPh sb="433" eb="435">
      <t>シテイ</t>
    </rPh>
    <rPh sb="436" eb="438">
      <t>トリケ</t>
    </rPh>
    <rPh sb="440" eb="442">
      <t>ショブン</t>
    </rPh>
    <rPh sb="443" eb="445">
      <t>リユウ</t>
    </rPh>
    <rPh sb="449" eb="451">
      <t>ジジツ</t>
    </rPh>
    <rPh sb="451" eb="452">
      <t>オヨ</t>
    </rPh>
    <rPh sb="453" eb="455">
      <t>トウガイ</t>
    </rPh>
    <rPh sb="455" eb="457">
      <t>ジジツ</t>
    </rPh>
    <rPh sb="458" eb="460">
      <t>ハッセイ</t>
    </rPh>
    <rPh sb="461" eb="463">
      <t>ボウシ</t>
    </rPh>
    <rPh sb="468" eb="470">
      <t>トウガイ</t>
    </rPh>
    <rPh sb="470" eb="472">
      <t>シテイ</t>
    </rPh>
    <rPh sb="472" eb="474">
      <t>ショウガイ</t>
    </rPh>
    <rPh sb="474" eb="476">
      <t>フクシ</t>
    </rPh>
    <rPh sb="480" eb="483">
      <t>ジギョウシャ</t>
    </rPh>
    <rPh sb="486" eb="488">
      <t>ギョウム</t>
    </rPh>
    <rPh sb="488" eb="490">
      <t>カンリ</t>
    </rPh>
    <rPh sb="490" eb="492">
      <t>タイセイ</t>
    </rPh>
    <rPh sb="493" eb="495">
      <t>セイビ</t>
    </rPh>
    <rPh sb="500" eb="501">
      <t>ト</t>
    </rPh>
    <rPh sb="501" eb="502">
      <t>ク</t>
    </rPh>
    <rPh sb="503" eb="505">
      <t>ジョウキョウ</t>
    </rPh>
    <rPh sb="507" eb="508">
      <t>タ</t>
    </rPh>
    <rPh sb="509" eb="511">
      <t>トウガイ</t>
    </rPh>
    <rPh sb="511" eb="513">
      <t>ジジツ</t>
    </rPh>
    <rPh sb="514" eb="515">
      <t>カン</t>
    </rPh>
    <rPh sb="517" eb="519">
      <t>トウガイ</t>
    </rPh>
    <rPh sb="519" eb="521">
      <t>シテイ</t>
    </rPh>
    <rPh sb="521" eb="523">
      <t>ショウガイ</t>
    </rPh>
    <rPh sb="523" eb="525">
      <t>フクシ</t>
    </rPh>
    <rPh sb="529" eb="532">
      <t>ジギョウシャ</t>
    </rPh>
    <rPh sb="533" eb="534">
      <t>ユウ</t>
    </rPh>
    <rPh sb="538" eb="540">
      <t>セキニン</t>
    </rPh>
    <rPh sb="541" eb="543">
      <t>テイド</t>
    </rPh>
    <rPh sb="544" eb="546">
      <t>コウリョ</t>
    </rPh>
    <rPh sb="551" eb="552">
      <t>ゴウ</t>
    </rPh>
    <rPh sb="552" eb="553">
      <t>ホン</t>
    </rPh>
    <rPh sb="553" eb="554">
      <t>ブン</t>
    </rPh>
    <rPh sb="555" eb="557">
      <t>キテイ</t>
    </rPh>
    <rPh sb="559" eb="561">
      <t>シテイ</t>
    </rPh>
    <rPh sb="562" eb="564">
      <t>トリケ</t>
    </rPh>
    <rPh sb="566" eb="568">
      <t>ガイトウ</t>
    </rPh>
    <rPh sb="579" eb="581">
      <t>ソウトウ</t>
    </rPh>
    <rPh sb="585" eb="586">
      <t>ミト</t>
    </rPh>
    <rPh sb="595" eb="597">
      <t>コウセイ</t>
    </rPh>
    <rPh sb="597" eb="600">
      <t>ロウドウショウ</t>
    </rPh>
    <rPh sb="600" eb="601">
      <t>レイ</t>
    </rPh>
    <rPh sb="602" eb="603">
      <t>サダ</t>
    </rPh>
    <rPh sb="608" eb="610">
      <t>ガイトウ</t>
    </rPh>
    <rPh sb="612" eb="614">
      <t>バアイ</t>
    </rPh>
    <rPh sb="615" eb="616">
      <t>ノゾ</t>
    </rPh>
    <phoneticPr fontId="3"/>
  </si>
  <si>
    <t>８</t>
    <phoneticPr fontId="3"/>
  </si>
  <si>
    <t>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第２項若しくは第４項の規定による事業の廃止の届出をした者（当該事業の廃止について相当の理由がある者を除く。）で、当該届出の日から起算して５年を経過しないものであるとき。</t>
    <rPh sb="0" eb="3">
      <t>シンセイシャ</t>
    </rPh>
    <rPh sb="5" eb="6">
      <t>ダイ</t>
    </rPh>
    <rPh sb="8" eb="9">
      <t>ジョウ</t>
    </rPh>
    <rPh sb="9" eb="10">
      <t>ダイ</t>
    </rPh>
    <rPh sb="11" eb="12">
      <t>コウ</t>
    </rPh>
    <rPh sb="12" eb="13">
      <t>マタ</t>
    </rPh>
    <rPh sb="14" eb="15">
      <t>ダイ</t>
    </rPh>
    <rPh sb="17" eb="18">
      <t>ジョウ</t>
    </rPh>
    <rPh sb="21" eb="22">
      <t>ダイ</t>
    </rPh>
    <rPh sb="23" eb="24">
      <t>コウ</t>
    </rPh>
    <rPh sb="24" eb="25">
      <t>モ</t>
    </rPh>
    <rPh sb="28" eb="29">
      <t>ダイ</t>
    </rPh>
    <rPh sb="30" eb="31">
      <t>コウ</t>
    </rPh>
    <rPh sb="32" eb="34">
      <t>キテイ</t>
    </rPh>
    <rPh sb="37" eb="39">
      <t>シテイ</t>
    </rPh>
    <rPh sb="40" eb="42">
      <t>トリケ</t>
    </rPh>
    <rPh sb="44" eb="46">
      <t>ショブン</t>
    </rPh>
    <rPh sb="47" eb="48">
      <t>カカ</t>
    </rPh>
    <rPh sb="49" eb="51">
      <t>ギョウセイ</t>
    </rPh>
    <rPh sb="51" eb="54">
      <t>テツヅキホウ</t>
    </rPh>
    <rPh sb="54" eb="55">
      <t>ダイ</t>
    </rPh>
    <rPh sb="57" eb="58">
      <t>ジョウ</t>
    </rPh>
    <rPh sb="59" eb="61">
      <t>キテイ</t>
    </rPh>
    <rPh sb="64" eb="66">
      <t>ツウチ</t>
    </rPh>
    <rPh sb="70" eb="71">
      <t>ヒ</t>
    </rPh>
    <rPh sb="73" eb="75">
      <t>トウガイ</t>
    </rPh>
    <rPh sb="75" eb="77">
      <t>ショブン</t>
    </rPh>
    <rPh sb="80" eb="81">
      <t>ヒ</t>
    </rPh>
    <rPh sb="81" eb="82">
      <t>マタ</t>
    </rPh>
    <rPh sb="83" eb="85">
      <t>ショブン</t>
    </rPh>
    <rPh sb="92" eb="94">
      <t>ケッテイ</t>
    </rPh>
    <rPh sb="96" eb="97">
      <t>ヒ</t>
    </rPh>
    <rPh sb="100" eb="101">
      <t>アイダ</t>
    </rPh>
    <rPh sb="102" eb="103">
      <t>ダイ</t>
    </rPh>
    <rPh sb="105" eb="106">
      <t>ジョウ</t>
    </rPh>
    <rPh sb="106" eb="107">
      <t>ダイ</t>
    </rPh>
    <rPh sb="108" eb="109">
      <t>コウ</t>
    </rPh>
    <rPh sb="109" eb="110">
      <t>マタ</t>
    </rPh>
    <rPh sb="111" eb="112">
      <t>ダイ</t>
    </rPh>
    <rPh sb="114" eb="115">
      <t>ジョウ</t>
    </rPh>
    <rPh sb="118" eb="119">
      <t>ダイ</t>
    </rPh>
    <rPh sb="120" eb="121">
      <t>コウ</t>
    </rPh>
    <rPh sb="121" eb="122">
      <t>モ</t>
    </rPh>
    <rPh sb="125" eb="126">
      <t>ダイ</t>
    </rPh>
    <rPh sb="127" eb="128">
      <t>コウ</t>
    </rPh>
    <rPh sb="129" eb="131">
      <t>キテイ</t>
    </rPh>
    <rPh sb="134" eb="136">
      <t>ジギョウ</t>
    </rPh>
    <rPh sb="137" eb="139">
      <t>ハイシ</t>
    </rPh>
    <rPh sb="140" eb="141">
      <t>トド</t>
    </rPh>
    <rPh sb="141" eb="142">
      <t>デ</t>
    </rPh>
    <rPh sb="145" eb="146">
      <t>モノ</t>
    </rPh>
    <rPh sb="147" eb="149">
      <t>トウガイ</t>
    </rPh>
    <rPh sb="149" eb="151">
      <t>ジギョウ</t>
    </rPh>
    <rPh sb="152" eb="154">
      <t>ハイシ</t>
    </rPh>
    <rPh sb="158" eb="160">
      <t>ソウトウ</t>
    </rPh>
    <rPh sb="161" eb="163">
      <t>リユウ</t>
    </rPh>
    <rPh sb="166" eb="167">
      <t>モノ</t>
    </rPh>
    <rPh sb="168" eb="169">
      <t>ノゾ</t>
    </rPh>
    <rPh sb="174" eb="176">
      <t>トウガイ</t>
    </rPh>
    <rPh sb="176" eb="178">
      <t>トドケデ</t>
    </rPh>
    <rPh sb="179" eb="180">
      <t>ビ</t>
    </rPh>
    <rPh sb="182" eb="184">
      <t>キサン</t>
    </rPh>
    <rPh sb="187" eb="188">
      <t>ネン</t>
    </rPh>
    <rPh sb="189" eb="191">
      <t>ケイカ</t>
    </rPh>
    <phoneticPr fontId="3"/>
  </si>
  <si>
    <t>９</t>
    <phoneticPr fontId="3"/>
  </si>
  <si>
    <t>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が当該申請者に当該検査が行われた日から１０日以内に特定の日を通知した場合における当該特定の日をいう。）までの間に第４６条第２項又は第５１条の２５第２項若しくは第４項の規定による事業の廃止の届出をした者（当該事業の廃止について相当の理由がある者を除く。）で、当該届出の日から起算して５年を経過しないものであるとき。</t>
    <rPh sb="0" eb="3">
      <t>シンセイシャ</t>
    </rPh>
    <rPh sb="5" eb="6">
      <t>ダイ</t>
    </rPh>
    <rPh sb="8" eb="9">
      <t>ジョウ</t>
    </rPh>
    <rPh sb="9" eb="10">
      <t>ダイ</t>
    </rPh>
    <rPh sb="11" eb="12">
      <t>コウ</t>
    </rPh>
    <rPh sb="173" eb="177">
      <t>トドウフケン</t>
    </rPh>
    <rPh sb="177" eb="179">
      <t>チジ</t>
    </rPh>
    <rPh sb="180" eb="182">
      <t>トウガイ</t>
    </rPh>
    <rPh sb="182" eb="184">
      <t>シンセイ</t>
    </rPh>
    <rPh sb="184" eb="185">
      <t>シャ</t>
    </rPh>
    <rPh sb="186" eb="188">
      <t>トウガイ</t>
    </rPh>
    <rPh sb="188" eb="190">
      <t>ケンサ</t>
    </rPh>
    <rPh sb="191" eb="192">
      <t>オコナ</t>
    </rPh>
    <rPh sb="195" eb="196">
      <t>ヒ</t>
    </rPh>
    <rPh sb="200" eb="201">
      <t>ヒ</t>
    </rPh>
    <rPh sb="201" eb="203">
      <t>イナイ</t>
    </rPh>
    <rPh sb="204" eb="206">
      <t>トクテイ</t>
    </rPh>
    <rPh sb="207" eb="208">
      <t>ヒ</t>
    </rPh>
    <rPh sb="209" eb="211">
      <t>ツウチ</t>
    </rPh>
    <rPh sb="213" eb="215">
      <t>バアイ</t>
    </rPh>
    <rPh sb="219" eb="221">
      <t>トウガイ</t>
    </rPh>
    <rPh sb="233" eb="234">
      <t>アイダ</t>
    </rPh>
    <rPh sb="235" eb="236">
      <t>ダイ</t>
    </rPh>
    <rPh sb="238" eb="239">
      <t>ジョウ</t>
    </rPh>
    <rPh sb="239" eb="240">
      <t>ダイ</t>
    </rPh>
    <rPh sb="241" eb="242">
      <t>コウ</t>
    </rPh>
    <rPh sb="242" eb="243">
      <t>マタ</t>
    </rPh>
    <rPh sb="244" eb="245">
      <t>ダイ</t>
    </rPh>
    <rPh sb="247" eb="248">
      <t>ジョウ</t>
    </rPh>
    <rPh sb="251" eb="252">
      <t>ダイ</t>
    </rPh>
    <rPh sb="253" eb="254">
      <t>コウ</t>
    </rPh>
    <rPh sb="254" eb="255">
      <t>モ</t>
    </rPh>
    <rPh sb="258" eb="259">
      <t>ダイ</t>
    </rPh>
    <rPh sb="260" eb="261">
      <t>コウ</t>
    </rPh>
    <rPh sb="262" eb="264">
      <t>キテイ</t>
    </rPh>
    <rPh sb="267" eb="269">
      <t>ジギョウ</t>
    </rPh>
    <rPh sb="270" eb="272">
      <t>ハイシ</t>
    </rPh>
    <rPh sb="273" eb="274">
      <t>トドケ</t>
    </rPh>
    <rPh sb="274" eb="275">
      <t>デ</t>
    </rPh>
    <rPh sb="278" eb="279">
      <t>モノ</t>
    </rPh>
    <rPh sb="280" eb="282">
      <t>トウガイ</t>
    </rPh>
    <rPh sb="282" eb="284">
      <t>ジギョウ</t>
    </rPh>
    <rPh sb="285" eb="287">
      <t>ハイシ</t>
    </rPh>
    <rPh sb="291" eb="293">
      <t>ソウトウ</t>
    </rPh>
    <rPh sb="294" eb="296">
      <t>リユウ</t>
    </rPh>
    <rPh sb="299" eb="300">
      <t>モノ</t>
    </rPh>
    <rPh sb="301" eb="302">
      <t>ノゾ</t>
    </rPh>
    <rPh sb="307" eb="309">
      <t>トウガイ</t>
    </rPh>
    <rPh sb="309" eb="310">
      <t>トドケ</t>
    </rPh>
    <rPh sb="310" eb="311">
      <t>デ</t>
    </rPh>
    <rPh sb="312" eb="313">
      <t>ビ</t>
    </rPh>
    <rPh sb="315" eb="317">
      <t>キサン</t>
    </rPh>
    <rPh sb="320" eb="321">
      <t>ネン</t>
    </rPh>
    <rPh sb="322" eb="324">
      <t>ケイカ</t>
    </rPh>
    <phoneticPr fontId="3"/>
  </si>
  <si>
    <t>10</t>
    <phoneticPr fontId="3"/>
  </si>
  <si>
    <t>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3"/>
  </si>
  <si>
    <t>11</t>
    <phoneticPr fontId="3"/>
  </si>
  <si>
    <t>申請者が、指定の申請前５年以内に障害福祉サービスに関し不正又は著しく不当な行為をした者であるとき。</t>
    <phoneticPr fontId="3"/>
  </si>
  <si>
    <t>12</t>
    <phoneticPr fontId="3"/>
  </si>
  <si>
    <t>申請者が、法人で、その役員等のうちに第４号から第６号まで又は第８号から前号までのいずれかに該当する者のあるものであるとき。</t>
    <rPh sb="18" eb="19">
      <t>ダイ</t>
    </rPh>
    <rPh sb="20" eb="21">
      <t>ゴウ</t>
    </rPh>
    <rPh sb="23" eb="24">
      <t>ダイ</t>
    </rPh>
    <rPh sb="25" eb="26">
      <t>ゴウ</t>
    </rPh>
    <rPh sb="28" eb="29">
      <t>マタ</t>
    </rPh>
    <rPh sb="30" eb="31">
      <t>ダイ</t>
    </rPh>
    <rPh sb="32" eb="33">
      <t>ゴウ</t>
    </rPh>
    <rPh sb="35" eb="36">
      <t>ゼン</t>
    </rPh>
    <rPh sb="36" eb="37">
      <t>ゴウ</t>
    </rPh>
    <phoneticPr fontId="3"/>
  </si>
  <si>
    <t>13</t>
    <phoneticPr fontId="3"/>
  </si>
  <si>
    <t>申請者が、法人でない者で、その管理者が第４号から第６号まで又は第８号から第１１号までのいずれかに該当する者であるとき。</t>
    <rPh sb="10" eb="11">
      <t>モノ</t>
    </rPh>
    <rPh sb="15" eb="18">
      <t>カンリシャ</t>
    </rPh>
    <rPh sb="19" eb="20">
      <t>ダイ</t>
    </rPh>
    <rPh sb="21" eb="22">
      <t>ゴウ</t>
    </rPh>
    <rPh sb="24" eb="25">
      <t>ダイ</t>
    </rPh>
    <rPh sb="26" eb="27">
      <t>ゴウ</t>
    </rPh>
    <rPh sb="29" eb="30">
      <t>マタ</t>
    </rPh>
    <rPh sb="31" eb="32">
      <t>ダイ</t>
    </rPh>
    <rPh sb="33" eb="34">
      <t>ゴウ</t>
    </rPh>
    <rPh sb="36" eb="37">
      <t>ダイ</t>
    </rPh>
    <rPh sb="39" eb="40">
      <t>ゴウ</t>
    </rPh>
    <phoneticPr fontId="3"/>
  </si>
  <si>
    <t>ケンチョウショウガイシャフクシサービスジギョウショ</t>
    <phoneticPr fontId="3"/>
  </si>
  <si>
    <t>市役所障害者福祉サービス事業所</t>
    <rPh sb="0" eb="3">
      <t>シヤクショ</t>
    </rPh>
    <rPh sb="3" eb="6">
      <t>ショウガイシャ</t>
    </rPh>
    <rPh sb="6" eb="8">
      <t>フクシ</t>
    </rPh>
    <rPh sb="12" eb="15">
      <t>ジギョウショ</t>
    </rPh>
    <phoneticPr fontId="3"/>
  </si>
  <si>
    <t>　　埼玉県○○市××３－１５－１</t>
    <rPh sb="2" eb="5">
      <t>サイタマケン</t>
    </rPh>
    <rPh sb="7" eb="8">
      <t>シ</t>
    </rPh>
    <phoneticPr fontId="3"/>
  </si>
  <si>
    <t>ウラワ　ジロウ</t>
    <phoneticPr fontId="3"/>
  </si>
  <si>
    <t>埼玉　次郎</t>
    <rPh sb="0" eb="2">
      <t>サイタマ</t>
    </rPh>
    <rPh sb="3" eb="5">
      <t>ジロウ</t>
    </rPh>
    <phoneticPr fontId="3"/>
  </si>
  <si>
    <t>　埼玉県○○市◇○町４－４</t>
    <rPh sb="1" eb="4">
      <t>サイタマケン</t>
    </rPh>
    <rPh sb="6" eb="7">
      <t>シ</t>
    </rPh>
    <rPh sb="9" eb="10">
      <t>チョウ</t>
    </rPh>
    <phoneticPr fontId="3"/>
  </si>
  <si>
    <t>役　員・管理者　名　簿</t>
    <rPh sb="0" eb="1">
      <t>エキ</t>
    </rPh>
    <rPh sb="2" eb="3">
      <t>イン</t>
    </rPh>
    <rPh sb="4" eb="7">
      <t>カンリシャ</t>
    </rPh>
    <rPh sb="8" eb="9">
      <t>メイ</t>
    </rPh>
    <rPh sb="10" eb="11">
      <t>ボ</t>
    </rPh>
    <phoneticPr fontId="3"/>
  </si>
  <si>
    <t>申請者（法人）名（　　　　　　　　　　　　　　）</t>
    <rPh sb="0" eb="3">
      <t>シンセイシャ</t>
    </rPh>
    <rPh sb="4" eb="6">
      <t>ホウジン</t>
    </rPh>
    <rPh sb="7" eb="8">
      <t>ナ</t>
    </rPh>
    <phoneticPr fontId="41"/>
  </si>
  <si>
    <t>（ふりがな）
氏名</t>
    <phoneticPr fontId="41"/>
  </si>
  <si>
    <t>生年月日</t>
    <rPh sb="0" eb="2">
      <t>セイネン</t>
    </rPh>
    <rPh sb="2" eb="4">
      <t>ガッピ</t>
    </rPh>
    <phoneticPr fontId="41"/>
  </si>
  <si>
    <r>
      <t>（ふりがな）</t>
    </r>
    <r>
      <rPr>
        <sz val="11"/>
        <rFont val="ＭＳ ゴシック"/>
        <family val="3"/>
        <charset val="128"/>
      </rPr>
      <t xml:space="preserve">
住所</t>
    </r>
    <rPh sb="7" eb="9">
      <t>ジュウショ</t>
    </rPh>
    <phoneticPr fontId="41"/>
  </si>
  <si>
    <t>役職名・呼称</t>
    <rPh sb="0" eb="3">
      <t>ヤクショクメイ</t>
    </rPh>
    <rPh sb="4" eb="5">
      <t>ヨ</t>
    </rPh>
    <rPh sb="5" eb="6">
      <t>ショウ</t>
    </rPh>
    <phoneticPr fontId="41"/>
  </si>
  <si>
    <t>TEL</t>
    <phoneticPr fontId="41"/>
  </si>
  <si>
    <t>FAX</t>
    <phoneticPr fontId="41"/>
  </si>
  <si>
    <t>注　当該法人の役員（業務を執行する社員、取締役、執行役又はこれらに準ずる者をいい、相談役、顧問</t>
    <rPh sb="0" eb="1">
      <t>チュウ</t>
    </rPh>
    <rPh sb="2" eb="4">
      <t>トウガイ</t>
    </rPh>
    <rPh sb="4" eb="6">
      <t>ホウジン</t>
    </rPh>
    <rPh sb="7" eb="9">
      <t>ヤクイン</t>
    </rPh>
    <rPh sb="10" eb="12">
      <t>ギョウム</t>
    </rPh>
    <rPh sb="13" eb="15">
      <t>シッコウ</t>
    </rPh>
    <rPh sb="17" eb="19">
      <t>シャイン</t>
    </rPh>
    <rPh sb="20" eb="23">
      <t>トリシマリヤク</t>
    </rPh>
    <rPh sb="24" eb="26">
      <t>シッコウ</t>
    </rPh>
    <rPh sb="26" eb="27">
      <t>ヤク</t>
    </rPh>
    <rPh sb="27" eb="28">
      <t>マタ</t>
    </rPh>
    <rPh sb="33" eb="34">
      <t>ジュン</t>
    </rPh>
    <rPh sb="36" eb="37">
      <t>モノ</t>
    </rPh>
    <rPh sb="41" eb="44">
      <t>ソウダンヤク</t>
    </rPh>
    <rPh sb="45" eb="47">
      <t>コモン</t>
    </rPh>
    <phoneticPr fontId="41"/>
  </si>
  <si>
    <t>　その他いかなる名称を有する者であるかを問わず、法人に対し業務を執行する社員、取締役、執行役又</t>
    <rPh sb="3" eb="4">
      <t>タ</t>
    </rPh>
    <rPh sb="8" eb="10">
      <t>メイショウ</t>
    </rPh>
    <rPh sb="11" eb="12">
      <t>ユウ</t>
    </rPh>
    <rPh sb="14" eb="15">
      <t>モノ</t>
    </rPh>
    <rPh sb="20" eb="21">
      <t>ト</t>
    </rPh>
    <rPh sb="24" eb="26">
      <t>ホウジン</t>
    </rPh>
    <rPh sb="27" eb="28">
      <t>タイ</t>
    </rPh>
    <rPh sb="29" eb="31">
      <t>ギョウム</t>
    </rPh>
    <rPh sb="32" eb="34">
      <t>シッコウ</t>
    </rPh>
    <rPh sb="36" eb="38">
      <t>シャイン</t>
    </rPh>
    <rPh sb="39" eb="42">
      <t>トリシマリヤク</t>
    </rPh>
    <rPh sb="43" eb="45">
      <t>シッコウ</t>
    </rPh>
    <rPh sb="45" eb="46">
      <t>ヤク</t>
    </rPh>
    <rPh sb="46" eb="47">
      <t>マタ</t>
    </rPh>
    <phoneticPr fontId="41"/>
  </si>
  <si>
    <t>　はこれらに準ずる者と同等の支配力を有するものと認められる者を含む。）及び事業所を管理する者に</t>
    <rPh sb="6" eb="7">
      <t>ジュン</t>
    </rPh>
    <rPh sb="9" eb="10">
      <t>モノ</t>
    </rPh>
    <rPh sb="11" eb="13">
      <t>ドウトウ</t>
    </rPh>
    <rPh sb="14" eb="17">
      <t>シハイリョク</t>
    </rPh>
    <rPh sb="18" eb="19">
      <t>ユウ</t>
    </rPh>
    <rPh sb="24" eb="25">
      <t>ミト</t>
    </rPh>
    <rPh sb="29" eb="30">
      <t>モノ</t>
    </rPh>
    <rPh sb="31" eb="32">
      <t>フク</t>
    </rPh>
    <rPh sb="35" eb="36">
      <t>オヨ</t>
    </rPh>
    <rPh sb="37" eb="40">
      <t>ジギョウショ</t>
    </rPh>
    <rPh sb="41" eb="43">
      <t>カンリ</t>
    </rPh>
    <rPh sb="45" eb="46">
      <t>モノ</t>
    </rPh>
    <phoneticPr fontId="41"/>
  </si>
  <si>
    <t>　ついて記入してください。</t>
    <rPh sb="4" eb="6">
      <t>キニュウ</t>
    </rPh>
    <phoneticPr fontId="41"/>
  </si>
  <si>
    <t>実 務 経 験 証 明 書</t>
    <rPh sb="0" eb="1">
      <t>ジツ</t>
    </rPh>
    <rPh sb="2" eb="3">
      <t>ツトム</t>
    </rPh>
    <rPh sb="4" eb="5">
      <t>キョウ</t>
    </rPh>
    <rPh sb="6" eb="7">
      <t>シルシ</t>
    </rPh>
    <rPh sb="8" eb="9">
      <t>アカシ</t>
    </rPh>
    <rPh sb="10" eb="11">
      <t>メイ</t>
    </rPh>
    <rPh sb="12" eb="13">
      <t>ショ</t>
    </rPh>
    <phoneticPr fontId="3"/>
  </si>
  <si>
    <t>川口市長　宛</t>
    <rPh sb="0" eb="2">
      <t>カワグチ</t>
    </rPh>
    <rPh sb="2" eb="4">
      <t>シチョウ</t>
    </rPh>
    <rPh sb="5" eb="6">
      <t>ア</t>
    </rPh>
    <phoneticPr fontId="3"/>
  </si>
  <si>
    <t>令和　　　　年　　　　月　　　　日</t>
    <rPh sb="0" eb="2">
      <t>レイワ</t>
    </rPh>
    <rPh sb="6" eb="7">
      <t>ネン</t>
    </rPh>
    <rPh sb="11" eb="12">
      <t>ガツ</t>
    </rPh>
    <rPh sb="16" eb="17">
      <t>ニチ</t>
    </rPh>
    <phoneticPr fontId="3"/>
  </si>
  <si>
    <t>施設又は事業所名</t>
    <rPh sb="0" eb="2">
      <t>シセツ</t>
    </rPh>
    <rPh sb="2" eb="3">
      <t>マタ</t>
    </rPh>
    <rPh sb="4" eb="7">
      <t>ジギョウショ</t>
    </rPh>
    <rPh sb="7" eb="8">
      <t>メイ</t>
    </rPh>
    <phoneticPr fontId="3"/>
  </si>
  <si>
    <t>㊞</t>
  </si>
  <si>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3"/>
  </si>
  <si>
    <t>氏　　名</t>
    <rPh sb="0" eb="1">
      <t>シ</t>
    </rPh>
    <rPh sb="3" eb="4">
      <t>メイ</t>
    </rPh>
    <phoneticPr fontId="3"/>
  </si>
  <si>
    <t>（生年月日　　　　年　　月　　日）</t>
    <rPh sb="1" eb="3">
      <t>セイネン</t>
    </rPh>
    <rPh sb="3" eb="5">
      <t>ガッピ</t>
    </rPh>
    <rPh sb="9" eb="10">
      <t>ネン</t>
    </rPh>
    <rPh sb="12" eb="13">
      <t>ガツ</t>
    </rPh>
    <rPh sb="15" eb="16">
      <t>ニチ</t>
    </rPh>
    <phoneticPr fontId="3"/>
  </si>
  <si>
    <t>現　住　所</t>
    <rPh sb="0" eb="1">
      <t>ウツツ</t>
    </rPh>
    <rPh sb="2" eb="3">
      <t>ジュウ</t>
    </rPh>
    <rPh sb="4" eb="5">
      <t>ショ</t>
    </rPh>
    <phoneticPr fontId="3"/>
  </si>
  <si>
    <t>施設又は事業所名</t>
    <rPh sb="0" eb="2">
      <t>シセツ</t>
    </rPh>
    <rPh sb="2" eb="3">
      <t>マタ</t>
    </rPh>
    <rPh sb="4" eb="6">
      <t>ジギョウ</t>
    </rPh>
    <rPh sb="6" eb="7">
      <t>ショ</t>
    </rPh>
    <rPh sb="7" eb="8">
      <t>メイ</t>
    </rPh>
    <phoneticPr fontId="3"/>
  </si>
  <si>
    <t>施設・事業所の種別（　　　　　　　　　　　　　　　　　　　　　）</t>
    <rPh sb="0" eb="2">
      <t>シセツ</t>
    </rPh>
    <rPh sb="3" eb="6">
      <t>ジギョウショ</t>
    </rPh>
    <rPh sb="7" eb="9">
      <t>シュベツ</t>
    </rPh>
    <phoneticPr fontId="3"/>
  </si>
  <si>
    <t>業　務　内　容</t>
    <rPh sb="0" eb="1">
      <t>ギョウ</t>
    </rPh>
    <rPh sb="2" eb="3">
      <t>ツトム</t>
    </rPh>
    <rPh sb="4" eb="5">
      <t>ナイ</t>
    </rPh>
    <rPh sb="6" eb="7">
      <t>カタチ</t>
    </rPh>
    <phoneticPr fontId="3"/>
  </si>
  <si>
    <t>職名（　　　　　　　　　　　　　　　）</t>
    <rPh sb="0" eb="2">
      <t>ショクメイ</t>
    </rPh>
    <phoneticPr fontId="3"/>
  </si>
  <si>
    <t>業　務　期　間</t>
    <rPh sb="0" eb="1">
      <t>ギョウ</t>
    </rPh>
    <rPh sb="2" eb="3">
      <t>ツトム</t>
    </rPh>
    <rPh sb="4" eb="5">
      <t>キ</t>
    </rPh>
    <rPh sb="6" eb="7">
      <t>アイダ</t>
    </rPh>
    <phoneticPr fontId="3"/>
  </si>
  <si>
    <t>　　　年　　　月　　　日から　　　年　　　月　　　日（　　　年　　　月間）</t>
    <rPh sb="3" eb="4">
      <t>ネン</t>
    </rPh>
    <rPh sb="7" eb="8">
      <t>ガツ</t>
    </rPh>
    <rPh sb="11" eb="12">
      <t>ニチ</t>
    </rPh>
    <rPh sb="17" eb="18">
      <t>ネン</t>
    </rPh>
    <rPh sb="21" eb="22">
      <t>ガツ</t>
    </rPh>
    <rPh sb="25" eb="26">
      <t>ニチ</t>
    </rPh>
    <rPh sb="30" eb="31">
      <t>ネン</t>
    </rPh>
    <rPh sb="34" eb="35">
      <t>ゲツ</t>
    </rPh>
    <rPh sb="35" eb="36">
      <t>カン</t>
    </rPh>
    <phoneticPr fontId="3"/>
  </si>
  <si>
    <t>従　事　日　数</t>
    <rPh sb="0" eb="1">
      <t>ジュ</t>
    </rPh>
    <rPh sb="2" eb="3">
      <t>コト</t>
    </rPh>
    <rPh sb="4" eb="5">
      <t>ニチ</t>
    </rPh>
    <rPh sb="6" eb="7">
      <t>スウ</t>
    </rPh>
    <phoneticPr fontId="3"/>
  </si>
  <si>
    <t>日</t>
    <rPh sb="0" eb="1">
      <t>ニチ</t>
    </rPh>
    <phoneticPr fontId="3"/>
  </si>
  <si>
    <t>(うち知的障害者及び知的障害児又は精神障害者の介護等の業務に従事した日数)</t>
    <phoneticPr fontId="3"/>
  </si>
  <si>
    <t>（注）</t>
    <rPh sb="1" eb="2">
      <t>チュウ</t>
    </rPh>
    <phoneticPr fontId="3"/>
  </si>
  <si>
    <t>１．</t>
    <phoneticPr fontId="3"/>
  </si>
  <si>
    <t>当証明書は、居宅介護従業者が行動援護に従事する場合の実務経験を証明し、提出するものとし、1枚で証明できない場合は、複数枚提出してください。</t>
    <rPh sb="14" eb="16">
      <t>コウドウ</t>
    </rPh>
    <phoneticPr fontId="3"/>
  </si>
  <si>
    <t>２．</t>
    <phoneticPr fontId="3"/>
  </si>
  <si>
    <t>実務経験とは、「指定施設における業務の範囲等及び介護福祉士試験の受験資格に係る介護等の業務の範囲等について」（昭和６３年２月１２日社庶第２９号厚生省社会局長、児童家庭局長連名通知）の別添２「介護福祉試験の受験資格の認定に係る介護等の業務の範囲等」を参考にしてください。</t>
    <phoneticPr fontId="3"/>
  </si>
  <si>
    <t>３．</t>
    <phoneticPr fontId="3"/>
  </si>
  <si>
    <t>業務期間欄は、証明を受ける者が直接処遇に関する業務を行っていた期間を記入すること。（産休・育休・療養休暇や長期研修期間等は業務期間となりません）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7">
      <t>チョクセツ</t>
    </rPh>
    <rPh sb="17" eb="19">
      <t>ショグウ</t>
    </rPh>
    <rPh sb="20" eb="21">
      <t>カン</t>
    </rPh>
    <rPh sb="23" eb="25">
      <t>ギョウム</t>
    </rPh>
    <rPh sb="26" eb="27">
      <t>オコナ</t>
    </rPh>
    <rPh sb="31" eb="33">
      <t>キカン</t>
    </rPh>
    <rPh sb="34" eb="36">
      <t>キニュウ</t>
    </rPh>
    <rPh sb="42" eb="44">
      <t>サンキュウ</t>
    </rPh>
    <rPh sb="45" eb="46">
      <t>イク</t>
    </rPh>
    <rPh sb="46" eb="47">
      <t>キュウ</t>
    </rPh>
    <rPh sb="48" eb="50">
      <t>リョウヨウ</t>
    </rPh>
    <rPh sb="50" eb="52">
      <t>キュウカ</t>
    </rPh>
    <rPh sb="53" eb="55">
      <t>チョウキ</t>
    </rPh>
    <rPh sb="55" eb="57">
      <t>ケンシュウ</t>
    </rPh>
    <rPh sb="57" eb="60">
      <t>キカントウ</t>
    </rPh>
    <rPh sb="61" eb="63">
      <t>ギョウム</t>
    </rPh>
    <rPh sb="63" eb="65">
      <t>キカン</t>
    </rPh>
    <phoneticPr fontId="3"/>
  </si>
  <si>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3"/>
  </si>
  <si>
    <t>４．</t>
    <phoneticPr fontId="3"/>
  </si>
  <si>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3"/>
  </si>
  <si>
    <t>様式第１号</t>
    <rPh sb="0" eb="2">
      <t>ヨウシキ</t>
    </rPh>
    <rPh sb="2" eb="3">
      <t>ダイ</t>
    </rPh>
    <rPh sb="4" eb="5">
      <t>ゴウ</t>
    </rPh>
    <phoneticPr fontId="3"/>
  </si>
  <si>
    <t>①指定障害福祉サービス事業所　指定更新申請書</t>
    <rPh sb="1" eb="3">
      <t>シテイ</t>
    </rPh>
    <rPh sb="3" eb="5">
      <t>ショウガイ</t>
    </rPh>
    <rPh sb="5" eb="7">
      <t>フクシ</t>
    </rPh>
    <rPh sb="11" eb="14">
      <t>ジギョウショ</t>
    </rPh>
    <rPh sb="15" eb="17">
      <t>シテイ</t>
    </rPh>
    <rPh sb="17" eb="19">
      <t>コウシン</t>
    </rPh>
    <rPh sb="19" eb="22">
      <t>シンセイショ</t>
    </rPh>
    <phoneticPr fontId="3"/>
  </si>
  <si>
    <t>２（１）～（７）について、既に届け出た内容と変更がある場合は、更新申請書及び変更届出書の提出が必要。
指定有効期間満了日の記入も必要。</t>
    <rPh sb="13" eb="14">
      <t>スデ</t>
    </rPh>
    <rPh sb="15" eb="16">
      <t>トド</t>
    </rPh>
    <rPh sb="17" eb="18">
      <t>デ</t>
    </rPh>
    <rPh sb="19" eb="21">
      <t>ナイヨウ</t>
    </rPh>
    <rPh sb="22" eb="24">
      <t>ヘンコウ</t>
    </rPh>
    <rPh sb="27" eb="29">
      <t>バアイ</t>
    </rPh>
    <rPh sb="31" eb="33">
      <t>コウシン</t>
    </rPh>
    <rPh sb="33" eb="36">
      <t>シンセイショ</t>
    </rPh>
    <rPh sb="36" eb="37">
      <t>オヨ</t>
    </rPh>
    <rPh sb="38" eb="40">
      <t>ヘンコウ</t>
    </rPh>
    <rPh sb="40" eb="43">
      <t>トドケデショ</t>
    </rPh>
    <rPh sb="44" eb="46">
      <t>テイシュツ</t>
    </rPh>
    <rPh sb="47" eb="49">
      <t>ヒツヨウ</t>
    </rPh>
    <rPh sb="51" eb="53">
      <t>シテイ</t>
    </rPh>
    <rPh sb="53" eb="55">
      <t>ユウコウ</t>
    </rPh>
    <rPh sb="55" eb="57">
      <t>キカン</t>
    </rPh>
    <rPh sb="57" eb="60">
      <t>マンリョウビ</t>
    </rPh>
    <rPh sb="61" eb="63">
      <t>キニュウ</t>
    </rPh>
    <rPh sb="64" eb="66">
      <t>ヒツヨウ</t>
    </rPh>
    <phoneticPr fontId="3"/>
  </si>
  <si>
    <t>（別紙２）</t>
    <rPh sb="1" eb="3">
      <t>ベッシ</t>
    </rPh>
    <phoneticPr fontId="3"/>
  </si>
  <si>
    <t>※４週を選択してください。</t>
  </si>
  <si>
    <t>　５週目の欄は使用しないでください。</t>
  </si>
  <si>
    <t>障害福祉サービス等情報公表システム
（ＷＡＭＮＥＴ）の入力</t>
    <rPh sb="0" eb="4">
      <t>ショウガイフクシ</t>
    </rPh>
    <rPh sb="8" eb="9">
      <t>トウ</t>
    </rPh>
    <rPh sb="9" eb="11">
      <t>ジョウホウ</t>
    </rPh>
    <rPh sb="11" eb="13">
      <t>コウヒョウ</t>
    </rPh>
    <rPh sb="27" eb="29">
      <t>ニュウリョク</t>
    </rPh>
    <phoneticPr fontId="8"/>
  </si>
  <si>
    <t>更新申請書の提出時の事業所情報をＷＡＭＮＥＴに入力し、市に公表依頼を申請してください。</t>
    <rPh sb="0" eb="2">
      <t>コウシン</t>
    </rPh>
    <rPh sb="2" eb="5">
      <t>シンセイショ</t>
    </rPh>
    <rPh sb="6" eb="8">
      <t>テイシュツ</t>
    </rPh>
    <rPh sb="8" eb="9">
      <t>ジ</t>
    </rPh>
    <rPh sb="10" eb="13">
      <t>ジギョウショ</t>
    </rPh>
    <rPh sb="13" eb="15">
      <t>ジョウホウ</t>
    </rPh>
    <rPh sb="23" eb="25">
      <t>ニュウリョク</t>
    </rPh>
    <rPh sb="27" eb="28">
      <t>シ</t>
    </rPh>
    <rPh sb="29" eb="31">
      <t>コウヒョウ</t>
    </rPh>
    <rPh sb="31" eb="33">
      <t>イライ</t>
    </rPh>
    <rPh sb="34" eb="36">
      <t>シンセイ</t>
    </rPh>
    <phoneticPr fontId="8"/>
  </si>
  <si>
    <t>別紙様式第一号</t>
    <rPh sb="0" eb="2">
      <t>ベッシ</t>
    </rPh>
    <rPh sb="2" eb="4">
      <t>ヨウシキ</t>
    </rPh>
    <rPh sb="4" eb="5">
      <t>ダイ</t>
    </rPh>
    <rPh sb="5" eb="7">
      <t>イチゴウ</t>
    </rPh>
    <phoneticPr fontId="24"/>
  </si>
  <si>
    <t>指定障害福祉サービス事業所/指定障害者支援施設</t>
  </si>
  <si>
    <t>指定障害児通所支援事業所/指定障害児入所施設</t>
    <rPh sb="0" eb="2">
      <t>シテイ</t>
    </rPh>
    <rPh sb="2" eb="5">
      <t>ショウガイジ</t>
    </rPh>
    <rPh sb="5" eb="7">
      <t>ツウショ</t>
    </rPh>
    <rPh sb="7" eb="9">
      <t>シエン</t>
    </rPh>
    <rPh sb="9" eb="11">
      <t>ジギョウ</t>
    </rPh>
    <rPh sb="11" eb="12">
      <t>ショ</t>
    </rPh>
    <phoneticPr fontId="31"/>
  </si>
  <si>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24"/>
  </si>
  <si>
    <t>申請書</t>
    <rPh sb="0" eb="3">
      <t>シンセイショ</t>
    </rPh>
    <phoneticPr fontId="2"/>
  </si>
  <si>
    <t>年</t>
    <rPh sb="0" eb="1">
      <t>ネン</t>
    </rPh>
    <phoneticPr fontId="24"/>
  </si>
  <si>
    <t>月</t>
    <rPh sb="0" eb="1">
      <t>ガツ</t>
    </rPh>
    <phoneticPr fontId="24"/>
  </si>
  <si>
    <t>日</t>
    <rPh sb="0" eb="1">
      <t>ニチ</t>
    </rPh>
    <phoneticPr fontId="24"/>
  </si>
  <si>
    <t>川口市長</t>
    <rPh sb="0" eb="2">
      <t>カワグチ</t>
    </rPh>
    <rPh sb="2" eb="3">
      <t>シ</t>
    </rPh>
    <rPh sb="3" eb="4">
      <t>チョウ</t>
    </rPh>
    <phoneticPr fontId="2"/>
  </si>
  <si>
    <t>　殿</t>
    <rPh sb="1" eb="2">
      <t>ドノ</t>
    </rPh>
    <phoneticPr fontId="24"/>
  </si>
  <si>
    <t>所在地</t>
    <rPh sb="0" eb="3">
      <t>ショザイチ</t>
    </rPh>
    <phoneticPr fontId="24"/>
  </si>
  <si>
    <t>申請者</t>
    <rPh sb="0" eb="3">
      <t>シンセイシャ</t>
    </rPh>
    <phoneticPr fontId="2"/>
  </si>
  <si>
    <t>名　称</t>
    <rPh sb="0" eb="1">
      <t>メイ</t>
    </rPh>
    <rPh sb="2" eb="3">
      <t>ショウ</t>
    </rPh>
    <phoneticPr fontId="24"/>
  </si>
  <si>
    <t>代表者</t>
    <rPh sb="0" eb="3">
      <t>ダイヒョウシャ</t>
    </rPh>
    <phoneticPr fontId="24"/>
  </si>
  <si>
    <t>表題の事業所・施設に係る指定/指定の更新/指定の変更を受けたいので、下記のとおり、関係書類を添えて申請します。</t>
    <rPh sb="24" eb="26">
      <t>ヘンコウ</t>
    </rPh>
    <phoneticPr fontId="24"/>
  </si>
  <si>
    <t>法人番号(13桁)</t>
    <rPh sb="0" eb="2">
      <t>ホウジン</t>
    </rPh>
    <rPh sb="2" eb="4">
      <t>バンゴウ</t>
    </rPh>
    <rPh sb="7" eb="8">
      <t>ケタ</t>
    </rPh>
    <phoneticPr fontId="2"/>
  </si>
  <si>
    <t>申請者(設置者)</t>
    <rPh sb="0" eb="3">
      <t>シンセイシャ</t>
    </rPh>
    <rPh sb="4" eb="7">
      <t>セッチシャ</t>
    </rPh>
    <phoneticPr fontId="24"/>
  </si>
  <si>
    <t>フリガナ</t>
    <phoneticPr fontId="24"/>
  </si>
  <si>
    <t>名称</t>
    <rPh sb="0" eb="2">
      <t>メイショウ</t>
    </rPh>
    <phoneticPr fontId="24"/>
  </si>
  <si>
    <t>主たる事務所の所在地</t>
    <rPh sb="0" eb="1">
      <t>シュ</t>
    </rPh>
    <rPh sb="3" eb="5">
      <t>ジム</t>
    </rPh>
    <rPh sb="5" eb="6">
      <t>ショ</t>
    </rPh>
    <rPh sb="7" eb="10">
      <t>ショザイチ</t>
    </rPh>
    <phoneticPr fontId="24"/>
  </si>
  <si>
    <t>(郵便番号</t>
    <rPh sb="1" eb="5">
      <t>ユウビンバンゴウ</t>
    </rPh>
    <phoneticPr fontId="24"/>
  </si>
  <si>
    <t>-</t>
    <phoneticPr fontId="24"/>
  </si>
  <si>
    <t>）</t>
    <phoneticPr fontId="2"/>
  </si>
  <si>
    <t>連絡先</t>
    <rPh sb="0" eb="3">
      <t>レンラクサキ</t>
    </rPh>
    <phoneticPr fontId="24"/>
  </si>
  <si>
    <t>電話番号</t>
  </si>
  <si>
    <t>　　　　　　　　(内線)</t>
    <rPh sb="9" eb="11">
      <t>ナイセン</t>
    </rPh>
    <phoneticPr fontId="24"/>
  </si>
  <si>
    <t>E-mailアドレス</t>
  </si>
  <si>
    <t>法人等の種類</t>
    <rPh sb="0" eb="2">
      <t>ホウジン</t>
    </rPh>
    <rPh sb="2" eb="3">
      <t>ナド</t>
    </rPh>
    <rPh sb="4" eb="6">
      <t>シュルイ</t>
    </rPh>
    <phoneticPr fontId="24"/>
  </si>
  <si>
    <t>代表者の職名・氏名・生年月日</t>
  </si>
  <si>
    <t>職名</t>
    <rPh sb="0" eb="2">
      <t>ショクメイ</t>
    </rPh>
    <phoneticPr fontId="24"/>
  </si>
  <si>
    <t>生年月日</t>
    <rPh sb="0" eb="2">
      <t>セイネン</t>
    </rPh>
    <rPh sb="2" eb="4">
      <t>ガッピ</t>
    </rPh>
    <phoneticPr fontId="24"/>
  </si>
  <si>
    <t>氏名</t>
    <rPh sb="0" eb="2">
      <t>シメイ</t>
    </rPh>
    <phoneticPr fontId="24"/>
  </si>
  <si>
    <t>代表者の住所</t>
    <rPh sb="0" eb="3">
      <t>ダイヒョウシャ</t>
    </rPh>
    <rPh sb="4" eb="6">
      <t>ジュウショ</t>
    </rPh>
    <phoneticPr fontId="24"/>
  </si>
  <si>
    <t>指定を受けようとする事業所・施設の種類</t>
    <rPh sb="0" eb="2">
      <t>シテイ</t>
    </rPh>
    <rPh sb="3" eb="4">
      <t>ウ</t>
    </rPh>
    <rPh sb="10" eb="13">
      <t>ジギョウショ</t>
    </rPh>
    <rPh sb="14" eb="16">
      <t>シセツ</t>
    </rPh>
    <rPh sb="17" eb="19">
      <t>シュルイ</t>
    </rPh>
    <phoneticPr fontId="24"/>
  </si>
  <si>
    <t>事業所(施設)の所在地</t>
    <rPh sb="0" eb="3">
      <t>ジギョウショ</t>
    </rPh>
    <rPh sb="4" eb="6">
      <t>シセツ</t>
    </rPh>
    <phoneticPr fontId="24"/>
  </si>
  <si>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24"/>
  </si>
  <si>
    <t>同一所在地において
行う事業等の種類</t>
    <phoneticPr fontId="24"/>
  </si>
  <si>
    <t>今回の指定(更新・変更)申請をする対象事業等に○</t>
    <rPh sb="0" eb="2">
      <t>コンカイ</t>
    </rPh>
    <rPh sb="3" eb="5">
      <t>シテイ</t>
    </rPh>
    <rPh sb="12" eb="14">
      <t>シンセイ</t>
    </rPh>
    <rPh sb="17" eb="19">
      <t>タイショウ</t>
    </rPh>
    <rPh sb="19" eb="22">
      <t>ジギョウトウ</t>
    </rPh>
    <phoneticPr fontId="24"/>
  </si>
  <si>
    <t>既に指定を受けている事業に○</t>
    <rPh sb="0" eb="1">
      <t>スデ</t>
    </rPh>
    <rPh sb="2" eb="4">
      <t>シテイ</t>
    </rPh>
    <rPh sb="5" eb="6">
      <t>ウ</t>
    </rPh>
    <rPh sb="10" eb="12">
      <t>ジギョウ</t>
    </rPh>
    <phoneticPr fontId="24"/>
  </si>
  <si>
    <t>事業の開始予定年月日</t>
    <rPh sb="0" eb="2">
      <t>ジギョウ</t>
    </rPh>
    <rPh sb="3" eb="7">
      <t>カイシヨテイ</t>
    </rPh>
    <rPh sb="7" eb="10">
      <t>ネンガッピ</t>
    </rPh>
    <phoneticPr fontId="2"/>
  </si>
  <si>
    <t>本申請書に添付して提出する様式(付表)</t>
    <rPh sb="0" eb="4">
      <t>ホンシンセイショ</t>
    </rPh>
    <rPh sb="5" eb="7">
      <t>テンプ</t>
    </rPh>
    <rPh sb="9" eb="11">
      <t>テイシュツ</t>
    </rPh>
    <rPh sb="13" eb="15">
      <t>ヨウシキ</t>
    </rPh>
    <rPh sb="16" eb="18">
      <t>フヒョウ</t>
    </rPh>
    <phoneticPr fontId="2"/>
  </si>
  <si>
    <t>共生型サービスの指定を申請するものに○</t>
    <rPh sb="0" eb="3">
      <t>キョウセイガタ</t>
    </rPh>
    <rPh sb="8" eb="10">
      <t>シテイ</t>
    </rPh>
    <rPh sb="11" eb="13">
      <t>シンセイ</t>
    </rPh>
    <phoneticPr fontId="24"/>
  </si>
  <si>
    <t>指定障害福祉サービス事業所</t>
    <phoneticPr fontId="2"/>
  </si>
  <si>
    <t>居宅介護</t>
    <rPh sb="0" eb="4">
      <t>キョタクカイゴ</t>
    </rPh>
    <phoneticPr fontId="2"/>
  </si>
  <si>
    <t>重度訪問介護</t>
    <rPh sb="0" eb="6">
      <t>ジュウドホウモンカイゴ</t>
    </rPh>
    <phoneticPr fontId="2"/>
  </si>
  <si>
    <t>同行援護</t>
    <rPh sb="0" eb="4">
      <t>ドウコウエンゴ</t>
    </rPh>
    <phoneticPr fontId="2"/>
  </si>
  <si>
    <t>行動援護</t>
    <rPh sb="0" eb="2">
      <t>コウドウ</t>
    </rPh>
    <rPh sb="2" eb="4">
      <t>エンゴ</t>
    </rPh>
    <phoneticPr fontId="2"/>
  </si>
  <si>
    <t>療養介護</t>
    <rPh sb="0" eb="4">
      <t>リョウヨウカイゴ</t>
    </rPh>
    <phoneticPr fontId="2"/>
  </si>
  <si>
    <t>生活介護</t>
    <rPh sb="0" eb="4">
      <t>セイカツカイゴ</t>
    </rPh>
    <phoneticPr fontId="2"/>
  </si>
  <si>
    <t>短期入所</t>
    <rPh sb="0" eb="4">
      <t>タンキニュウショ</t>
    </rPh>
    <phoneticPr fontId="2"/>
  </si>
  <si>
    <t>重度障害者等包括支援</t>
    <rPh sb="0" eb="2">
      <t>ジュウド</t>
    </rPh>
    <rPh sb="2" eb="5">
      <t>ショウガイシャ</t>
    </rPh>
    <rPh sb="5" eb="6">
      <t>トウ</t>
    </rPh>
    <rPh sb="6" eb="8">
      <t>ホウカツ</t>
    </rPh>
    <rPh sb="8" eb="10">
      <t>シエン</t>
    </rPh>
    <phoneticPr fontId="2"/>
  </si>
  <si>
    <t>自立訓練(機能訓練)</t>
    <rPh sb="0" eb="2">
      <t>ジリツ</t>
    </rPh>
    <rPh sb="2" eb="4">
      <t>クンレン</t>
    </rPh>
    <rPh sb="5" eb="9">
      <t>キノウクンレン</t>
    </rPh>
    <phoneticPr fontId="2"/>
  </si>
  <si>
    <t>自立訓練(生活訓練)</t>
    <rPh sb="0" eb="2">
      <t>ジリツ</t>
    </rPh>
    <rPh sb="2" eb="4">
      <t>クンレン</t>
    </rPh>
    <rPh sb="5" eb="7">
      <t>セイカツ</t>
    </rPh>
    <rPh sb="7" eb="9">
      <t>クンレン</t>
    </rPh>
    <phoneticPr fontId="2"/>
  </si>
  <si>
    <t>就労選択支援</t>
    <rPh sb="0" eb="2">
      <t>シュウロウ</t>
    </rPh>
    <rPh sb="2" eb="4">
      <t>センタク</t>
    </rPh>
    <rPh sb="4" eb="6">
      <t>シエン</t>
    </rPh>
    <phoneticPr fontId="2"/>
  </si>
  <si>
    <t>就労移行支援</t>
    <rPh sb="0" eb="6">
      <t>シュウロウイコウシエン</t>
    </rPh>
    <phoneticPr fontId="2"/>
  </si>
  <si>
    <t>就労継続支援Ａ型</t>
    <rPh sb="0" eb="6">
      <t>シュウロウケイゾクシエン</t>
    </rPh>
    <rPh sb="7" eb="8">
      <t>ガタ</t>
    </rPh>
    <phoneticPr fontId="2"/>
  </si>
  <si>
    <t>就労継続支援Ｂ型</t>
    <rPh sb="0" eb="6">
      <t>シュウロウケイゾクシエン</t>
    </rPh>
    <rPh sb="7" eb="8">
      <t>ガタ</t>
    </rPh>
    <phoneticPr fontId="2"/>
  </si>
  <si>
    <t>就労定着支援</t>
    <rPh sb="0" eb="2">
      <t>シュウロウ</t>
    </rPh>
    <rPh sb="2" eb="6">
      <t>テイチャクシエン</t>
    </rPh>
    <phoneticPr fontId="2"/>
  </si>
  <si>
    <t>自立生活援助</t>
    <rPh sb="0" eb="2">
      <t>ジリツ</t>
    </rPh>
    <rPh sb="2" eb="4">
      <t>セイカツ</t>
    </rPh>
    <rPh sb="4" eb="6">
      <t>エンジョ</t>
    </rPh>
    <phoneticPr fontId="2"/>
  </si>
  <si>
    <t>共同生活援助</t>
    <rPh sb="0" eb="6">
      <t>キョウドウセイカツエンジョ</t>
    </rPh>
    <phoneticPr fontId="2"/>
  </si>
  <si>
    <t>指定障害者支援施設(施設入所支援)</t>
    <rPh sb="0" eb="2">
      <t>シテイ</t>
    </rPh>
    <rPh sb="2" eb="5">
      <t>ショウガイシャ</t>
    </rPh>
    <rPh sb="5" eb="9">
      <t>シエンシセツ</t>
    </rPh>
    <phoneticPr fontId="2"/>
  </si>
  <si>
    <t>指定一般相談支援事業所</t>
    <rPh sb="0" eb="2">
      <t>シテイ</t>
    </rPh>
    <rPh sb="2" eb="4">
      <t>イッパン</t>
    </rPh>
    <rPh sb="4" eb="8">
      <t>ソウダンシエン</t>
    </rPh>
    <rPh sb="8" eb="11">
      <t>ジギョウショ</t>
    </rPh>
    <phoneticPr fontId="2"/>
  </si>
  <si>
    <t>地域移行支援</t>
    <rPh sb="0" eb="4">
      <t>チイキイコウ</t>
    </rPh>
    <rPh sb="4" eb="6">
      <t>シエン</t>
    </rPh>
    <phoneticPr fontId="2"/>
  </si>
  <si>
    <t>地域定着支援</t>
    <rPh sb="0" eb="6">
      <t>チイキテイチャクシエン</t>
    </rPh>
    <phoneticPr fontId="2"/>
  </si>
  <si>
    <t>指定特定相談支援事業所</t>
    <rPh sb="0" eb="2">
      <t>シテイ</t>
    </rPh>
    <rPh sb="2" eb="4">
      <t>トクテイ</t>
    </rPh>
    <rPh sb="4" eb="6">
      <t>ソウダン</t>
    </rPh>
    <rPh sb="6" eb="8">
      <t>シエン</t>
    </rPh>
    <rPh sb="8" eb="11">
      <t>ジギョウショ</t>
    </rPh>
    <phoneticPr fontId="2"/>
  </si>
  <si>
    <t>指定障害児通所支援事業所</t>
    <rPh sb="0" eb="2">
      <t>シテイ</t>
    </rPh>
    <rPh sb="2" eb="5">
      <t>ショウガイジ</t>
    </rPh>
    <rPh sb="5" eb="7">
      <t>ツウショ</t>
    </rPh>
    <rPh sb="7" eb="12">
      <t>シエンジギョウショ</t>
    </rPh>
    <phoneticPr fontId="2"/>
  </si>
  <si>
    <t>児童発達支援</t>
    <rPh sb="0" eb="2">
      <t>ジドウ</t>
    </rPh>
    <rPh sb="2" eb="6">
      <t>ハッタツシエン</t>
    </rPh>
    <phoneticPr fontId="2"/>
  </si>
  <si>
    <t>放課後等デイサービス</t>
    <rPh sb="0" eb="4">
      <t>ホウカゴトウ</t>
    </rPh>
    <phoneticPr fontId="2"/>
  </si>
  <si>
    <t>居宅訪問型児童発達支援</t>
    <rPh sb="0" eb="5">
      <t>キョタクホウモンガタ</t>
    </rPh>
    <rPh sb="5" eb="7">
      <t>ジドウ</t>
    </rPh>
    <rPh sb="7" eb="9">
      <t>ハッタツ</t>
    </rPh>
    <rPh sb="9" eb="11">
      <t>シエン</t>
    </rPh>
    <phoneticPr fontId="2"/>
  </si>
  <si>
    <t>保育所等訪問支援</t>
    <rPh sb="0" eb="3">
      <t>ホイクショ</t>
    </rPh>
    <rPh sb="3" eb="4">
      <t>トウ</t>
    </rPh>
    <rPh sb="4" eb="6">
      <t>ホウモン</t>
    </rPh>
    <rPh sb="6" eb="8">
      <t>シエン</t>
    </rPh>
    <phoneticPr fontId="2"/>
  </si>
  <si>
    <t>指定障害児入所施設</t>
    <rPh sb="0" eb="2">
      <t>シテイ</t>
    </rPh>
    <rPh sb="2" eb="5">
      <t>ショウガイジ</t>
    </rPh>
    <rPh sb="5" eb="7">
      <t>ニュウショ</t>
    </rPh>
    <rPh sb="7" eb="9">
      <t>シセツ</t>
    </rPh>
    <phoneticPr fontId="2"/>
  </si>
  <si>
    <t>指定障害児相談支援事業所</t>
    <rPh sb="0" eb="2">
      <t>シテイ</t>
    </rPh>
    <rPh sb="2" eb="5">
      <t>ショウガイジ</t>
    </rPh>
    <rPh sb="5" eb="7">
      <t>ソウダン</t>
    </rPh>
    <rPh sb="7" eb="9">
      <t>シエン</t>
    </rPh>
    <rPh sb="9" eb="11">
      <t>ジギョウ</t>
    </rPh>
    <rPh sb="11" eb="12">
      <t>ショ</t>
    </rPh>
    <phoneticPr fontId="2"/>
  </si>
  <si>
    <t>【既に指定を受けている場合】事業所番号</t>
    <rPh sb="1" eb="2">
      <t>スデ</t>
    </rPh>
    <rPh sb="3" eb="5">
      <t>シテイ</t>
    </rPh>
    <rPh sb="6" eb="7">
      <t>ウ</t>
    </rPh>
    <rPh sb="11" eb="13">
      <t>バアイ</t>
    </rPh>
    <rPh sb="14" eb="19">
      <t>ジギョウショバンゴウ</t>
    </rPh>
    <phoneticPr fontId="2"/>
  </si>
  <si>
    <t>(備考)</t>
    <rPh sb="1" eb="3">
      <t>ビコウ</t>
    </rPh>
    <phoneticPr fontId="24"/>
  </si>
  <si>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</si>
  <si>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24"/>
  </si>
  <si>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24"/>
  </si>
  <si>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24"/>
  </si>
  <si>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24"/>
  </si>
  <si>
    <t>指定更新</t>
  </si>
  <si>
    <t>別紙１</t>
    <rPh sb="0" eb="2">
      <t>ベッシ</t>
    </rPh>
    <phoneticPr fontId="24"/>
  </si>
  <si>
    <t>③勤務形態一覧表</t>
    <rPh sb="1" eb="3">
      <t>キンム</t>
    </rPh>
    <phoneticPr fontId="3"/>
  </si>
  <si>
    <t>更新後の初めの月のものをご提出ください。
（例：令和８年３月末の有効期限の場合、令和８年４月分）</t>
    <rPh sb="0" eb="2">
      <t>コウシン</t>
    </rPh>
    <rPh sb="2" eb="3">
      <t>ゴ</t>
    </rPh>
    <rPh sb="4" eb="5">
      <t>ハジ</t>
    </rPh>
    <rPh sb="7" eb="8">
      <t>ツキ</t>
    </rPh>
    <rPh sb="13" eb="15">
      <t>テイシュツ</t>
    </rPh>
    <rPh sb="22" eb="23">
      <t>レイ</t>
    </rPh>
    <rPh sb="24" eb="26">
      <t>レイワ</t>
    </rPh>
    <rPh sb="27" eb="28">
      <t>ネン</t>
    </rPh>
    <rPh sb="29" eb="31">
      <t>ガツマツ</t>
    </rPh>
    <rPh sb="32" eb="36">
      <t>ユウコウキゲン</t>
    </rPh>
    <rPh sb="37" eb="39">
      <t>バアイ</t>
    </rPh>
    <rPh sb="40" eb="42">
      <t>レイワ</t>
    </rPh>
    <rPh sb="43" eb="44">
      <t>ネン</t>
    </rPh>
    <rPh sb="45" eb="47">
      <t>ガツブン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</si>
</sst>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0&quot;月&quot;"/>
    <numFmt numFmtId="178" formatCode="aaa"/>
    <numFmt numFmtId="179" formatCode="[$-409]d;@"/>
  </numFmts>
  <fonts count="52" x14ac:knownFonts="1">
    <font>
      <sz val="11"/>
      <color theme="1"/>
      <name val="游ゴシック"/>
      <family val="3"/>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0"/>
      <color theme="1"/>
      <name val="ＭＳ ゴシック"/>
      <family val="3"/>
      <charset val="128"/>
    </font>
    <font>
      <sz val="14"/>
      <name val="ＭＳ ゴシック"/>
      <family val="3"/>
      <charset val="128"/>
    </font>
    <font>
      <sz val="6"/>
      <name val="游ゴシック"/>
      <family val="3"/>
      <charset val="128"/>
      <scheme val="minor"/>
    </font>
    <font>
      <sz val="10"/>
      <name val="ＭＳ ゴシック"/>
      <family val="3"/>
      <charset val="128"/>
    </font>
    <font>
      <b/>
      <sz val="11"/>
      <name val="ＭＳ ゴシック"/>
      <family val="3"/>
      <charset val="128"/>
    </font>
    <font>
      <sz val="12"/>
      <name val="ＭＳ ゴシック"/>
      <family val="3"/>
      <charset val="128"/>
    </font>
    <font>
      <sz val="9"/>
      <name val="ＭＳ ゴシック"/>
      <family val="3"/>
      <charset val="128"/>
    </font>
    <font>
      <b/>
      <sz val="12"/>
      <name val="ＭＳ Ｐゴシック"/>
      <family val="3"/>
      <charset val="128"/>
    </font>
    <font>
      <b/>
      <sz val="11"/>
      <name val="ＭＳ Ｐゴシック"/>
      <family val="3"/>
      <charset val="128"/>
    </font>
    <font>
      <sz val="12"/>
      <name val="ＭＳ Ｐゴシック"/>
      <family val="3"/>
      <charset val="128"/>
    </font>
    <font>
      <sz val="11"/>
      <color rgb="FF000000"/>
      <name val="ＭＳ Ｐゴシック"/>
      <family val="3"/>
      <charset val="128"/>
    </font>
    <font>
      <sz val="10"/>
      <color indexed="8"/>
      <name val="ＭＳ ゴシック"/>
      <family val="3"/>
      <charset val="128"/>
    </font>
    <font>
      <b/>
      <u/>
      <sz val="9"/>
      <name val="ＭＳ ゴシック"/>
      <family val="3"/>
      <charset val="128"/>
    </font>
    <font>
      <b/>
      <sz val="9"/>
      <name val="ＭＳ ゴシック"/>
      <family val="3"/>
      <charset val="128"/>
    </font>
    <font>
      <u/>
      <sz val="9"/>
      <name val="ＭＳ ゴシック"/>
      <family val="3"/>
      <charset val="128"/>
    </font>
    <font>
      <sz val="10"/>
      <color theme="0"/>
      <name val="ＭＳ ゴシック"/>
      <family val="3"/>
      <charset val="128"/>
    </font>
    <font>
      <sz val="9"/>
      <color theme="0"/>
      <name val="ＭＳ ゴシック"/>
      <family val="3"/>
      <charset val="128"/>
    </font>
    <font>
      <sz val="6"/>
      <name val="游ゴシック"/>
      <family val="3"/>
      <charset val="128"/>
    </font>
    <font>
      <sz val="6"/>
      <name val="ＭＳ ゴシック"/>
      <family val="3"/>
      <charset val="128"/>
    </font>
    <font>
      <sz val="8"/>
      <name val="ＭＳ ゴシック"/>
      <family val="3"/>
      <charset val="128"/>
    </font>
    <font>
      <sz val="9"/>
      <color rgb="FFFF0000"/>
      <name val="ＭＳ ゴシック"/>
      <family val="3"/>
      <charset val="128"/>
    </font>
    <font>
      <sz val="7"/>
      <name val="ＭＳ ゴシック"/>
      <family val="3"/>
      <charset val="128"/>
    </font>
    <font>
      <sz val="8"/>
      <color rgb="FFC00000"/>
      <name val="ＭＳ ゴシック"/>
      <family val="3"/>
      <charset val="128"/>
    </font>
    <font>
      <sz val="10"/>
      <color theme="1"/>
      <name val="游ゴシック"/>
      <family val="3"/>
      <charset val="128"/>
      <scheme val="minor"/>
    </font>
    <font>
      <sz val="14"/>
      <name val="ＭＳ Ｐゴシック"/>
      <family val="3"/>
      <charset val="128"/>
    </font>
    <font>
      <sz val="18"/>
      <color theme="3"/>
      <name val="游ゴシック Light"/>
      <family val="2"/>
      <charset val="128"/>
      <scheme val="major"/>
    </font>
    <font>
      <b/>
      <sz val="16"/>
      <name val="ＭＳ Ｐゴシック"/>
      <family val="3"/>
      <charset val="128"/>
    </font>
    <font>
      <sz val="16"/>
      <name val="ＭＳ Ｐゴシック"/>
      <family val="3"/>
      <charset val="128"/>
    </font>
    <font>
      <sz val="14"/>
      <color indexed="10"/>
      <name val="ＭＳ Ｐゴシック"/>
      <family val="3"/>
      <charset val="128"/>
    </font>
    <font>
      <b/>
      <sz val="14"/>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9"/>
      <name val="ＭＳ Ｐ明朝"/>
      <family val="1"/>
      <charset val="128"/>
    </font>
    <font>
      <sz val="9"/>
      <name val="HG創英角ﾎﾟｯﾌﾟ体"/>
      <family val="3"/>
      <charset val="128"/>
    </font>
    <font>
      <u/>
      <sz val="11"/>
      <color indexed="36"/>
      <name val="ＭＳ Ｐゴシック"/>
      <family val="3"/>
      <charset val="128"/>
    </font>
    <font>
      <b/>
      <sz val="10"/>
      <name val="ＭＳ Ｐゴシック"/>
      <family val="3"/>
      <charset val="128"/>
    </font>
    <font>
      <b/>
      <sz val="14"/>
      <name val="ＭＳ ゴシック"/>
      <family val="3"/>
      <charset val="128"/>
    </font>
    <font>
      <b/>
      <sz val="10"/>
      <name val="ＭＳ ゴシック"/>
      <family val="3"/>
      <charset val="128"/>
    </font>
    <font>
      <sz val="22"/>
      <name val="ＭＳ ゴシック"/>
      <family val="3"/>
      <charset val="128"/>
    </font>
    <font>
      <sz val="24"/>
      <name val="ＭＳ ゴシック"/>
      <family val="3"/>
      <charset val="128"/>
    </font>
    <font>
      <sz val="10.5"/>
      <color rgb="FF000000"/>
      <name val="ＭＳ Ｐゴシック"/>
      <family val="3"/>
      <charset val="128"/>
    </font>
    <font>
      <sz val="10"/>
      <color rgb="FF000000"/>
      <name val="ＭＳ Ｐゴシック"/>
      <family val="3"/>
      <charset val="128"/>
    </font>
    <font>
      <sz val="11"/>
      <color theme="1"/>
      <name val="游ゴシック"/>
      <family val="2"/>
      <charset val="128"/>
      <scheme val="minor"/>
    </font>
    <font>
      <sz val="11"/>
      <color rgb="FF000000"/>
      <name val="游ゴシック"/>
      <family val="2"/>
      <charset val="128"/>
      <scheme val="minor"/>
    </font>
    <font>
      <sz val="7"/>
      <name val="ＭＳ Ｐゴシック"/>
      <family val="3"/>
      <charset val="128"/>
    </font>
  </fonts>
  <fills count="10">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indexed="22"/>
        <bgColor indexed="64"/>
      </patternFill>
    </fill>
    <fill>
      <patternFill patternType="solid">
        <fgColor theme="2"/>
        <bgColor indexed="64"/>
      </patternFill>
    </fill>
  </fills>
  <borders count="7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medium">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diagonal/>
    </border>
    <border>
      <left style="double">
        <color indexed="64"/>
      </left>
      <right/>
      <top style="thin">
        <color indexed="64"/>
      </top>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uble">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tted">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style="dotted">
        <color indexed="64"/>
      </right>
      <top style="thin">
        <color indexed="64"/>
      </top>
      <bottom style="thin">
        <color indexed="64"/>
      </bottom>
      <diagonal/>
    </border>
  </borders>
  <cellStyleXfs count="10">
    <xf numFmtId="0" fontId="0" fillId="0" borderId="0">
      <alignment vertical="center"/>
    </xf>
    <xf numFmtId="0" fontId="1" fillId="0" borderId="0">
      <alignment vertical="center"/>
    </xf>
    <xf numFmtId="0" fontId="1" fillId="0" borderId="0">
      <alignment vertical="center"/>
    </xf>
    <xf numFmtId="0" fontId="1" fillId="0" borderId="0"/>
    <xf numFmtId="0" fontId="6" fillId="0" borderId="0">
      <alignment vertical="center"/>
    </xf>
    <xf numFmtId="0" fontId="1" fillId="0" borderId="0"/>
    <xf numFmtId="0" fontId="1" fillId="0" borderId="0"/>
    <xf numFmtId="0" fontId="1" fillId="0" borderId="0"/>
    <xf numFmtId="0" fontId="15" fillId="0" borderId="0" applyBorder="0"/>
    <xf numFmtId="0" fontId="49" fillId="0" borderId="0">
      <alignment vertical="center"/>
    </xf>
  </cellStyleXfs>
  <cellXfs count="512">
    <xf numFmtId="0" fontId="0" fillId="0" borderId="0" xfId="0">
      <alignment vertical="center"/>
    </xf>
    <xf numFmtId="0" fontId="11" fillId="0" borderId="0" xfId="2" applyFont="1">
      <alignment vertical="center"/>
    </xf>
    <xf numFmtId="0" fontId="13" fillId="0" borderId="0" xfId="3" applyFont="1"/>
    <xf numFmtId="0" fontId="1" fillId="0" borderId="0" xfId="3"/>
    <xf numFmtId="0" fontId="1" fillId="0" borderId="44" xfId="3" applyBorder="1" applyAlignment="1">
      <alignment vertical="top" wrapText="1"/>
    </xf>
    <xf numFmtId="0" fontId="1" fillId="0" borderId="45" xfId="3" applyFill="1" applyBorder="1" applyAlignment="1">
      <alignment horizontal="center" vertical="center"/>
    </xf>
    <xf numFmtId="0" fontId="1" fillId="0" borderId="8" xfId="3" applyBorder="1" applyAlignment="1">
      <alignment vertical="top" wrapText="1"/>
    </xf>
    <xf numFmtId="0" fontId="10" fillId="0" borderId="0" xfId="2" applyFont="1" applyAlignment="1">
      <alignment horizontal="left" vertical="center"/>
    </xf>
    <xf numFmtId="0" fontId="11" fillId="0" borderId="0" xfId="2" applyFont="1" applyAlignment="1">
      <alignment vertical="center" textRotation="255" shrinkToFit="1"/>
    </xf>
    <xf numFmtId="0" fontId="9" fillId="0" borderId="0" xfId="2" applyFont="1" applyAlignment="1">
      <alignment horizontal="left" vertical="center"/>
    </xf>
    <xf numFmtId="0" fontId="11" fillId="0" borderId="0" xfId="2" applyFont="1" applyAlignment="1">
      <alignment horizontal="center" vertical="center"/>
    </xf>
    <xf numFmtId="0" fontId="12" fillId="0" borderId="0" xfId="2" applyFont="1">
      <alignment vertical="center"/>
    </xf>
    <xf numFmtId="0" fontId="12" fillId="0" borderId="0" xfId="2" applyFont="1" applyAlignment="1">
      <alignment vertical="center" textRotation="255" shrinkToFit="1"/>
    </xf>
    <xf numFmtId="0" fontId="12" fillId="0" borderId="8" xfId="2" applyFont="1" applyBorder="1" applyAlignment="1">
      <alignment vertical="center" textRotation="255" shrinkToFit="1"/>
    </xf>
    <xf numFmtId="0" fontId="12" fillId="0" borderId="8" xfId="2" applyFont="1" applyBorder="1" applyAlignment="1">
      <alignment horizontal="center" vertical="center"/>
    </xf>
    <xf numFmtId="0" fontId="12" fillId="0" borderId="0" xfId="2" applyFont="1" applyAlignment="1">
      <alignment horizontal="left" vertical="center"/>
    </xf>
    <xf numFmtId="0" fontId="9" fillId="0" borderId="0" xfId="2" applyFont="1">
      <alignment vertical="center"/>
    </xf>
    <xf numFmtId="0" fontId="21" fillId="0" borderId="0" xfId="2" applyFont="1" applyAlignment="1">
      <alignment horizontal="center" vertical="center"/>
    </xf>
    <xf numFmtId="0" fontId="21" fillId="0" borderId="0" xfId="2" applyFont="1">
      <alignment vertical="center"/>
    </xf>
    <xf numFmtId="0" fontId="21" fillId="0" borderId="0" xfId="4" applyFont="1" applyAlignment="1">
      <alignment horizontal="center" vertical="center"/>
    </xf>
    <xf numFmtId="0" fontId="22" fillId="0" borderId="0" xfId="4" applyFont="1" applyAlignment="1">
      <alignment horizontal="center" vertical="center"/>
    </xf>
    <xf numFmtId="0" fontId="22" fillId="0" borderId="0" xfId="2" applyFont="1">
      <alignment vertical="center"/>
    </xf>
    <xf numFmtId="0" fontId="22" fillId="0" borderId="0" xfId="2" applyFont="1" applyAlignment="1">
      <alignment horizontal="center" vertical="center"/>
    </xf>
    <xf numFmtId="0" fontId="9" fillId="0" borderId="0" xfId="4" applyFont="1" applyAlignment="1">
      <alignment horizontal="center" vertical="center"/>
    </xf>
    <xf numFmtId="0" fontId="12" fillId="0" borderId="8" xfId="2" applyFont="1" applyBorder="1" applyAlignment="1">
      <alignment horizontal="center" vertical="center" wrapText="1"/>
    </xf>
    <xf numFmtId="0" fontId="12" fillId="0" borderId="0" xfId="4" applyFont="1" applyAlignment="1">
      <alignment horizontal="center" vertical="center"/>
    </xf>
    <xf numFmtId="0" fontId="12" fillId="0" borderId="8" xfId="4" applyFont="1" applyBorder="1" applyAlignment="1">
      <alignment horizontal="center" vertical="center"/>
    </xf>
    <xf numFmtId="0" fontId="12" fillId="3" borderId="8" xfId="4" applyFont="1" applyFill="1" applyBorder="1" applyAlignment="1">
      <alignment horizontal="center" vertical="center"/>
    </xf>
    <xf numFmtId="0" fontId="12" fillId="0" borderId="14" xfId="4" applyFont="1" applyBorder="1" applyAlignment="1">
      <alignment horizontal="center" vertical="center"/>
    </xf>
    <xf numFmtId="0" fontId="12" fillId="0" borderId="0" xfId="2" applyFont="1" applyAlignment="1">
      <alignment horizontal="center" vertical="center"/>
    </xf>
    <xf numFmtId="0" fontId="9" fillId="0" borderId="0" xfId="2" applyFont="1" applyAlignment="1">
      <alignment horizontal="center" vertical="center"/>
    </xf>
    <xf numFmtId="0" fontId="25" fillId="0" borderId="0" xfId="2" applyFont="1">
      <alignment vertical="center"/>
    </xf>
    <xf numFmtId="0" fontId="12" fillId="0" borderId="0" xfId="2" applyFont="1" applyAlignment="1">
      <alignment vertical="center" wrapText="1"/>
    </xf>
    <xf numFmtId="0" fontId="12" fillId="0" borderId="0" xfId="2" applyFont="1" applyAlignment="1">
      <alignment horizontal="center" vertical="center" wrapText="1"/>
    </xf>
    <xf numFmtId="0" fontId="26" fillId="0" borderId="0" xfId="2" applyFont="1">
      <alignment vertical="center"/>
    </xf>
    <xf numFmtId="0" fontId="12" fillId="0" borderId="20" xfId="2" applyFont="1" applyBorder="1" applyAlignment="1">
      <alignment vertical="center" wrapText="1"/>
    </xf>
    <xf numFmtId="0" fontId="26" fillId="0" borderId="20" xfId="2" applyFont="1" applyBorder="1">
      <alignment vertical="center"/>
    </xf>
    <xf numFmtId="0" fontId="12" fillId="0" borderId="20" xfId="2" applyFont="1" applyBorder="1">
      <alignment vertical="center"/>
    </xf>
    <xf numFmtId="0" fontId="12" fillId="4" borderId="8" xfId="2" applyFont="1" applyFill="1" applyBorder="1" applyAlignment="1">
      <alignment horizontal="center" vertical="center"/>
    </xf>
    <xf numFmtId="0" fontId="25" fillId="0" borderId="10" xfId="2" applyFont="1" applyBorder="1" applyAlignment="1">
      <alignment horizontal="center" vertical="center"/>
    </xf>
    <xf numFmtId="0" fontId="25" fillId="0" borderId="8" xfId="2" applyFont="1" applyBorder="1" applyAlignment="1">
      <alignment horizontal="center" vertical="center"/>
    </xf>
    <xf numFmtId="0" fontId="12" fillId="0" borderId="10" xfId="2" applyFont="1" applyBorder="1" applyAlignment="1">
      <alignment horizontal="center" vertical="center"/>
    </xf>
    <xf numFmtId="177" fontId="12" fillId="0" borderId="8" xfId="2" applyNumberFormat="1" applyFont="1" applyBorder="1" applyAlignment="1">
      <alignment horizontal="center" vertical="center"/>
    </xf>
    <xf numFmtId="0" fontId="9" fillId="0" borderId="12" xfId="2" applyFont="1" applyBorder="1">
      <alignment vertical="center"/>
    </xf>
    <xf numFmtId="0" fontId="12" fillId="0" borderId="35" xfId="2" applyFont="1" applyBorder="1" applyAlignment="1">
      <alignment horizontal="right" vertical="center"/>
    </xf>
    <xf numFmtId="0" fontId="12" fillId="0" borderId="8" xfId="2" applyFont="1" applyBorder="1" applyAlignment="1">
      <alignment horizontal="right" vertical="center"/>
    </xf>
    <xf numFmtId="0" fontId="12" fillId="4" borderId="5" xfId="2" applyFont="1" applyFill="1" applyBorder="1" applyAlignment="1">
      <alignment horizontal="right" vertical="center"/>
    </xf>
    <xf numFmtId="176" fontId="12" fillId="0" borderId="8" xfId="2" applyNumberFormat="1" applyFont="1" applyBorder="1" applyAlignment="1">
      <alignment horizontal="right" vertical="center"/>
    </xf>
    <xf numFmtId="0" fontId="12" fillId="0" borderId="10" xfId="2" applyFont="1" applyBorder="1" applyAlignment="1">
      <alignment horizontal="right" vertical="center"/>
    </xf>
    <xf numFmtId="0" fontId="12" fillId="4" borderId="8" xfId="2" applyFont="1" applyFill="1" applyBorder="1" applyAlignment="1">
      <alignment horizontal="right" vertical="center"/>
    </xf>
    <xf numFmtId="0" fontId="12" fillId="5" borderId="14" xfId="2" applyFont="1" applyFill="1" applyBorder="1">
      <alignment vertical="center"/>
    </xf>
    <xf numFmtId="0" fontId="12" fillId="5" borderId="8" xfId="2" applyFont="1" applyFill="1" applyBorder="1">
      <alignment vertical="center"/>
    </xf>
    <xf numFmtId="0" fontId="12" fillId="6" borderId="14" xfId="2" applyFont="1" applyFill="1" applyBorder="1" applyAlignment="1">
      <alignment horizontal="center" vertical="center"/>
    </xf>
    <xf numFmtId="0" fontId="12" fillId="6" borderId="8" xfId="2" applyFont="1" applyFill="1" applyBorder="1" applyAlignment="1">
      <alignment horizontal="left" vertical="center"/>
    </xf>
    <xf numFmtId="0" fontId="9" fillId="0" borderId="8" xfId="2" applyFont="1" applyBorder="1">
      <alignment vertical="center"/>
    </xf>
    <xf numFmtId="176" fontId="12" fillId="0" borderId="35" xfId="2" applyNumberFormat="1" applyFont="1" applyBorder="1" applyAlignment="1">
      <alignment horizontal="right" vertical="center"/>
    </xf>
    <xf numFmtId="178" fontId="12" fillId="0" borderId="8" xfId="2" applyNumberFormat="1" applyFont="1" applyBorder="1">
      <alignment vertical="center"/>
    </xf>
    <xf numFmtId="179" fontId="12" fillId="0" borderId="8" xfId="2" applyNumberFormat="1" applyFont="1" applyBorder="1">
      <alignment vertical="center"/>
    </xf>
    <xf numFmtId="0" fontId="6" fillId="0" borderId="0" xfId="0" applyFont="1">
      <alignment vertical="center"/>
    </xf>
    <xf numFmtId="0" fontId="6" fillId="7" borderId="8" xfId="0" applyFont="1" applyFill="1" applyBorder="1">
      <alignment vertical="center"/>
    </xf>
    <xf numFmtId="0" fontId="6" fillId="0" borderId="0" xfId="0" applyFont="1" applyAlignment="1">
      <alignment horizontal="right" vertical="center"/>
    </xf>
    <xf numFmtId="0" fontId="4" fillId="0" borderId="0" xfId="0" applyFont="1">
      <alignment vertical="center"/>
    </xf>
    <xf numFmtId="0" fontId="9" fillId="0" borderId="0" xfId="2" applyFont="1" applyAlignment="1">
      <alignment horizontal="right" vertical="center"/>
    </xf>
    <xf numFmtId="0" fontId="29" fillId="0" borderId="0" xfId="0" applyFont="1">
      <alignment vertical="center"/>
    </xf>
    <xf numFmtId="0" fontId="5" fillId="0" borderId="0" xfId="2" applyFont="1" applyAlignment="1">
      <alignment horizontal="left" vertical="center"/>
    </xf>
    <xf numFmtId="0" fontId="12" fillId="0" borderId="20" xfId="2" applyFont="1" applyBorder="1" applyAlignment="1">
      <alignment horizontal="center" vertical="center"/>
    </xf>
    <xf numFmtId="0" fontId="9" fillId="6" borderId="8" xfId="2" applyFont="1" applyFill="1" applyBorder="1" applyAlignment="1">
      <alignment horizontal="center" vertical="center" wrapText="1"/>
    </xf>
    <xf numFmtId="0" fontId="9" fillId="4" borderId="12" xfId="2" applyFont="1" applyFill="1" applyBorder="1" applyAlignment="1">
      <alignment horizontal="center" vertical="center"/>
    </xf>
    <xf numFmtId="0" fontId="9" fillId="0" borderId="12" xfId="2" applyFont="1" applyBorder="1" applyAlignment="1">
      <alignment horizontal="center" vertical="center"/>
    </xf>
    <xf numFmtId="0" fontId="9" fillId="5" borderId="8" xfId="2" applyFont="1" applyFill="1" applyBorder="1" applyAlignment="1">
      <alignment horizontal="center" vertical="center"/>
    </xf>
    <xf numFmtId="0" fontId="9" fillId="6" borderId="8" xfId="2" applyFont="1" applyFill="1" applyBorder="1" applyAlignment="1">
      <alignment horizontal="center" vertical="center"/>
    </xf>
    <xf numFmtId="0" fontId="6" fillId="7" borderId="8" xfId="0" applyFont="1" applyFill="1" applyBorder="1" applyAlignment="1">
      <alignment vertical="center"/>
    </xf>
    <xf numFmtId="0" fontId="9" fillId="0" borderId="8" xfId="2" applyFont="1" applyBorder="1" applyAlignment="1">
      <alignment vertical="center"/>
    </xf>
    <xf numFmtId="0" fontId="12" fillId="0" borderId="19" xfId="2" applyFont="1" applyBorder="1" applyAlignment="1">
      <alignment horizontal="center" vertical="center"/>
    </xf>
    <xf numFmtId="0" fontId="12" fillId="0" borderId="17" xfId="2" applyFont="1" applyBorder="1" applyAlignment="1">
      <alignment horizontal="center" vertical="center"/>
    </xf>
    <xf numFmtId="0" fontId="12" fillId="0" borderId="19" xfId="2" applyFont="1" applyBorder="1" applyAlignment="1">
      <alignment horizontal="center" vertical="center" wrapText="1"/>
    </xf>
    <xf numFmtId="0" fontId="12" fillId="0" borderId="17" xfId="2" applyFont="1" applyBorder="1" applyAlignment="1">
      <alignment horizontal="center" vertical="center" wrapText="1"/>
    </xf>
    <xf numFmtId="0" fontId="12" fillId="0" borderId="11" xfId="2" applyFont="1" applyBorder="1" applyAlignment="1">
      <alignment horizontal="center" vertical="center" wrapText="1"/>
    </xf>
    <xf numFmtId="0" fontId="12" fillId="0" borderId="8" xfId="2" applyFont="1" applyBorder="1" applyAlignment="1">
      <alignment horizontal="center" vertical="center"/>
    </xf>
    <xf numFmtId="0" fontId="12" fillId="0" borderId="14" xfId="2" applyFont="1" applyBorder="1" applyAlignment="1">
      <alignment horizontal="center" vertical="center"/>
    </xf>
    <xf numFmtId="49" fontId="12" fillId="0" borderId="8" xfId="2" applyNumberFormat="1" applyFont="1" applyBorder="1" applyAlignment="1">
      <alignment horizontal="center" vertical="center"/>
    </xf>
    <xf numFmtId="0" fontId="12" fillId="0" borderId="10" xfId="2" applyFont="1" applyBorder="1" applyAlignment="1">
      <alignment horizontal="center" vertical="center" wrapText="1"/>
    </xf>
    <xf numFmtId="0" fontId="28" fillId="0" borderId="17" xfId="2" applyFont="1" applyBorder="1" applyAlignment="1">
      <alignment horizontal="center" vertical="center" wrapText="1"/>
    </xf>
    <xf numFmtId="0" fontId="28" fillId="0" borderId="11" xfId="2" applyFont="1" applyBorder="1" applyAlignment="1">
      <alignment horizontal="center" vertical="center" wrapText="1"/>
    </xf>
    <xf numFmtId="0" fontId="9" fillId="5" borderId="8" xfId="2" applyFont="1" applyFill="1" applyBorder="1" applyAlignment="1">
      <alignment vertical="center"/>
    </xf>
    <xf numFmtId="0" fontId="12" fillId="0" borderId="8" xfId="2" applyFont="1" applyBorder="1" applyAlignment="1">
      <alignment horizontal="center" vertical="center" wrapText="1"/>
    </xf>
    <xf numFmtId="0" fontId="9" fillId="0" borderId="8" xfId="2" applyFont="1" applyBorder="1" applyAlignment="1">
      <alignment horizontal="center" vertical="center" wrapText="1"/>
    </xf>
    <xf numFmtId="0" fontId="11" fillId="0" borderId="8" xfId="2" applyFont="1" applyBorder="1" applyAlignment="1">
      <alignment horizontal="center" vertical="center"/>
    </xf>
    <xf numFmtId="177" fontId="12" fillId="0" borderId="8" xfId="2" applyNumberFormat="1" applyFont="1" applyBorder="1" applyAlignment="1">
      <alignment horizontal="center" vertical="center"/>
    </xf>
    <xf numFmtId="0" fontId="12" fillId="0" borderId="9" xfId="2" applyFont="1" applyBorder="1" applyAlignment="1">
      <alignment horizontal="center" vertical="center"/>
    </xf>
    <xf numFmtId="0" fontId="27" fillId="0" borderId="14" xfId="4" applyFont="1" applyBorder="1" applyAlignment="1">
      <alignment horizontal="center" vertical="center"/>
    </xf>
    <xf numFmtId="0" fontId="27" fillId="0" borderId="9" xfId="4" applyFont="1" applyBorder="1" applyAlignment="1">
      <alignment horizontal="center" vertical="center"/>
    </xf>
    <xf numFmtId="0" fontId="27" fillId="0" borderId="10" xfId="4" applyFont="1" applyBorder="1" applyAlignment="1">
      <alignment horizontal="center" vertical="center"/>
    </xf>
    <xf numFmtId="0" fontId="12" fillId="0" borderId="10" xfId="2" applyFont="1" applyBorder="1" applyAlignment="1">
      <alignment horizontal="center" vertical="center"/>
    </xf>
    <xf numFmtId="0" fontId="12" fillId="4" borderId="8" xfId="2" applyFont="1" applyFill="1" applyBorder="1" applyAlignment="1">
      <alignment horizontal="center" vertical="center"/>
    </xf>
    <xf numFmtId="0" fontId="12" fillId="0" borderId="14" xfId="2" applyFont="1" applyBorder="1" applyAlignment="1">
      <alignment horizontal="left" vertical="center"/>
    </xf>
    <xf numFmtId="0" fontId="12" fillId="0" borderId="9" xfId="2" applyFont="1" applyBorder="1" applyAlignment="1">
      <alignment horizontal="left" vertical="center"/>
    </xf>
    <xf numFmtId="0" fontId="12" fillId="0" borderId="10" xfId="2" applyFont="1" applyBorder="1" applyAlignment="1">
      <alignment horizontal="left" vertical="center"/>
    </xf>
    <xf numFmtId="0" fontId="12" fillId="0" borderId="14" xfId="2" applyFont="1" applyBorder="1" applyAlignment="1">
      <alignment horizontal="center" vertical="center" wrapText="1"/>
    </xf>
    <xf numFmtId="0" fontId="12" fillId="4" borderId="15" xfId="2" applyFont="1" applyFill="1" applyBorder="1" applyAlignment="1">
      <alignment horizontal="center" vertical="center" wrapText="1"/>
    </xf>
    <xf numFmtId="0" fontId="12" fillId="4" borderId="16" xfId="2" applyFont="1" applyFill="1" applyBorder="1" applyAlignment="1">
      <alignment horizontal="center" vertical="center" wrapText="1"/>
    </xf>
    <xf numFmtId="0" fontId="12" fillId="4" borderId="5" xfId="2" applyFont="1" applyFill="1" applyBorder="1" applyAlignment="1">
      <alignment horizontal="center" vertical="center" wrapText="1"/>
    </xf>
    <xf numFmtId="0" fontId="12" fillId="0" borderId="20" xfId="2" applyFont="1" applyBorder="1" applyAlignment="1">
      <alignment horizontal="center" vertical="center" wrapText="1"/>
    </xf>
    <xf numFmtId="0" fontId="12" fillId="0" borderId="21" xfId="2" applyFont="1" applyBorder="1" applyAlignment="1">
      <alignment horizontal="center" vertical="center" wrapText="1"/>
    </xf>
    <xf numFmtId="0" fontId="12" fillId="0" borderId="0" xfId="2" applyFont="1" applyAlignment="1">
      <alignment horizontal="center" vertical="center" wrapText="1"/>
    </xf>
    <xf numFmtId="0" fontId="12" fillId="0" borderId="18" xfId="2" applyFont="1" applyBorder="1" applyAlignment="1">
      <alignment horizontal="center" vertical="center" wrapText="1"/>
    </xf>
    <xf numFmtId="0" fontId="12" fillId="0" borderId="12" xfId="2" applyFont="1" applyBorder="1" applyAlignment="1">
      <alignment horizontal="center" vertical="center" wrapText="1"/>
    </xf>
    <xf numFmtId="0" fontId="12" fillId="0" borderId="13" xfId="2" applyFont="1" applyBorder="1" applyAlignment="1">
      <alignment horizontal="center" vertical="center" wrapText="1"/>
    </xf>
    <xf numFmtId="0" fontId="25" fillId="0" borderId="14" xfId="2" applyFont="1" applyBorder="1" applyAlignment="1">
      <alignment horizontal="left" vertical="center" wrapText="1"/>
    </xf>
    <xf numFmtId="0" fontId="25" fillId="0" borderId="9" xfId="2" applyFont="1" applyBorder="1" applyAlignment="1">
      <alignment horizontal="left" vertical="center" wrapText="1"/>
    </xf>
    <xf numFmtId="0" fontId="25" fillId="0" borderId="10" xfId="2" applyFont="1" applyBorder="1" applyAlignment="1">
      <alignment horizontal="left" vertical="center" wrapText="1"/>
    </xf>
    <xf numFmtId="0" fontId="12" fillId="3" borderId="8" xfId="2" applyFont="1" applyFill="1" applyBorder="1" applyAlignment="1">
      <alignment horizontal="center" vertical="center" wrapText="1"/>
    </xf>
    <xf numFmtId="0" fontId="12" fillId="4" borderId="14" xfId="2" applyFont="1" applyFill="1" applyBorder="1" applyAlignment="1">
      <alignment horizontal="center" vertical="center" wrapText="1"/>
    </xf>
    <xf numFmtId="0" fontId="12" fillId="4" borderId="10" xfId="2" applyFont="1" applyFill="1" applyBorder="1" applyAlignment="1">
      <alignment horizontal="center" vertical="center" wrapText="1"/>
    </xf>
    <xf numFmtId="0" fontId="12" fillId="0" borderId="0" xfId="2" applyFont="1" applyAlignment="1">
      <alignment horizontal="left" vertical="center" wrapText="1"/>
    </xf>
    <xf numFmtId="0" fontId="12" fillId="0" borderId="14" xfId="4" applyFont="1" applyBorder="1" applyAlignment="1">
      <alignment horizontal="center" vertical="center" wrapText="1"/>
    </xf>
    <xf numFmtId="0" fontId="12" fillId="0" borderId="9" xfId="4" applyFont="1" applyBorder="1" applyAlignment="1">
      <alignment horizontal="center" vertical="center" wrapText="1"/>
    </xf>
    <xf numFmtId="0" fontId="12" fillId="0" borderId="8" xfId="4" applyFont="1" applyBorder="1" applyAlignment="1">
      <alignment horizontal="center" vertical="center" wrapText="1"/>
    </xf>
    <xf numFmtId="0" fontId="12" fillId="0" borderId="10" xfId="4" applyFont="1" applyBorder="1" applyAlignment="1">
      <alignment horizontal="center" vertical="center" wrapText="1"/>
    </xf>
    <xf numFmtId="0" fontId="12" fillId="0" borderId="0" xfId="4" applyFont="1" applyAlignment="1">
      <alignment horizontal="center" vertical="center" wrapText="1"/>
    </xf>
    <xf numFmtId="0" fontId="12" fillId="0" borderId="14" xfId="4" applyFont="1" applyBorder="1" applyAlignment="1">
      <alignment horizontal="center" vertical="center"/>
    </xf>
    <xf numFmtId="0" fontId="12" fillId="0" borderId="9" xfId="4" applyFont="1" applyBorder="1" applyAlignment="1">
      <alignment horizontal="center" vertical="center"/>
    </xf>
    <xf numFmtId="0" fontId="12" fillId="0" borderId="10" xfId="4" applyFont="1" applyBorder="1" applyAlignment="1">
      <alignment horizontal="center" vertical="center"/>
    </xf>
    <xf numFmtId="0" fontId="12" fillId="0" borderId="0" xfId="4" applyFont="1" applyAlignment="1">
      <alignment horizontal="center" vertical="center"/>
    </xf>
    <xf numFmtId="0" fontId="12" fillId="0" borderId="8" xfId="4" applyFont="1" applyBorder="1" applyAlignment="1">
      <alignment horizontal="center" vertical="center"/>
    </xf>
    <xf numFmtId="0" fontId="12" fillId="0" borderId="8" xfId="2" applyFont="1" applyBorder="1" applyAlignment="1">
      <alignment vertical="center"/>
    </xf>
    <xf numFmtId="0" fontId="12" fillId="3" borderId="14" xfId="4" applyFont="1" applyFill="1" applyBorder="1" applyAlignment="1">
      <alignment horizontal="center" vertical="center"/>
    </xf>
    <xf numFmtId="0" fontId="12" fillId="3" borderId="10" xfId="4" applyFont="1" applyFill="1" applyBorder="1" applyAlignment="1">
      <alignment horizontal="center" vertical="center"/>
    </xf>
    <xf numFmtId="0" fontId="12" fillId="0" borderId="21" xfId="2" applyFont="1" applyBorder="1" applyAlignment="1">
      <alignment horizontal="center" vertical="center"/>
    </xf>
    <xf numFmtId="0" fontId="12" fillId="0" borderId="18" xfId="2" applyFont="1" applyBorder="1" applyAlignment="1">
      <alignment horizontal="center" vertical="center"/>
    </xf>
    <xf numFmtId="0" fontId="12" fillId="0" borderId="11" xfId="2" applyFont="1" applyBorder="1" applyAlignment="1">
      <alignment horizontal="center" vertical="center"/>
    </xf>
    <xf numFmtId="0" fontId="12" fillId="0" borderId="13" xfId="2" applyFont="1" applyBorder="1" applyAlignment="1">
      <alignment horizontal="center" vertical="center"/>
    </xf>
    <xf numFmtId="0" fontId="12" fillId="0" borderId="0" xfId="2" applyFont="1" applyAlignment="1">
      <alignment horizontal="center" vertical="center"/>
    </xf>
    <xf numFmtId="0" fontId="12" fillId="3" borderId="14" xfId="2" applyFont="1" applyFill="1" applyBorder="1" applyAlignment="1">
      <alignment horizontal="center" vertical="center" wrapText="1"/>
    </xf>
    <xf numFmtId="0" fontId="12" fillId="3" borderId="9" xfId="2" applyFont="1" applyFill="1" applyBorder="1" applyAlignment="1">
      <alignment horizontal="center" vertical="center" wrapText="1"/>
    </xf>
    <xf numFmtId="0" fontId="12" fillId="3" borderId="10" xfId="2" applyFont="1" applyFill="1" applyBorder="1" applyAlignment="1">
      <alignment horizontal="center" vertical="center" wrapText="1"/>
    </xf>
    <xf numFmtId="0" fontId="32" fillId="0" borderId="0" xfId="3" applyFont="1" applyAlignment="1"/>
    <xf numFmtId="0" fontId="33" fillId="0" borderId="0" xfId="3" applyFont="1" applyAlignment="1"/>
    <xf numFmtId="0" fontId="33" fillId="0" borderId="0" xfId="3" applyFont="1" applyFill="1" applyAlignment="1"/>
    <xf numFmtId="0" fontId="13" fillId="0" borderId="0" xfId="3" applyFont="1" applyAlignment="1"/>
    <xf numFmtId="0" fontId="1" fillId="0" borderId="0" xfId="3" applyAlignment="1"/>
    <xf numFmtId="0" fontId="1" fillId="0" borderId="0" xfId="3" applyFill="1" applyAlignment="1"/>
    <xf numFmtId="0" fontId="14" fillId="0" borderId="0" xfId="3" applyFont="1" applyAlignment="1"/>
    <xf numFmtId="0" fontId="30" fillId="0" borderId="0" xfId="3" applyFont="1" applyAlignment="1"/>
    <xf numFmtId="0" fontId="30" fillId="0" borderId="0" xfId="3" applyFont="1" applyFill="1" applyAlignment="1"/>
    <xf numFmtId="0" fontId="1" fillId="0" borderId="15" xfId="3" applyBorder="1" applyAlignment="1">
      <alignment horizontal="center" vertical="center"/>
    </xf>
    <xf numFmtId="0" fontId="1" fillId="0" borderId="36" xfId="3" applyBorder="1" applyAlignment="1">
      <alignment horizontal="center" vertical="center"/>
    </xf>
    <xf numFmtId="0" fontId="1" fillId="0" borderId="37" xfId="3" applyFill="1" applyBorder="1" applyAlignment="1">
      <alignment horizontal="center" vertical="center" wrapText="1"/>
    </xf>
    <xf numFmtId="0" fontId="1" fillId="0" borderId="38" xfId="3" applyBorder="1" applyAlignment="1">
      <alignment horizontal="center" vertical="center"/>
    </xf>
    <xf numFmtId="0" fontId="1" fillId="0" borderId="39" xfId="3" applyBorder="1" applyAlignment="1">
      <alignment horizontal="center" vertical="center"/>
    </xf>
    <xf numFmtId="0" fontId="1" fillId="0" borderId="40" xfId="3" applyFill="1" applyBorder="1" applyAlignment="1">
      <alignment horizontal="center" vertical="center" wrapText="1"/>
    </xf>
    <xf numFmtId="0" fontId="1" fillId="0" borderId="16" xfId="3" applyBorder="1" applyAlignment="1">
      <alignment horizontal="center" vertical="center"/>
    </xf>
    <xf numFmtId="0" fontId="1" fillId="0" borderId="5" xfId="3" applyFont="1" applyBorder="1" applyAlignment="1">
      <alignment vertical="top"/>
    </xf>
    <xf numFmtId="0" fontId="1" fillId="0" borderId="41" xfId="3" applyBorder="1" applyAlignment="1">
      <alignment vertical="top" wrapText="1"/>
    </xf>
    <xf numFmtId="0" fontId="1" fillId="0" borderId="42" xfId="3" applyFill="1" applyBorder="1" applyAlignment="1">
      <alignment horizontal="center" vertical="center"/>
    </xf>
    <xf numFmtId="0" fontId="1" fillId="0" borderId="43" xfId="3" applyBorder="1" applyAlignment="1">
      <alignment vertical="top" wrapText="1"/>
    </xf>
    <xf numFmtId="0" fontId="1" fillId="0" borderId="8" xfId="3" applyBorder="1" applyAlignment="1">
      <alignment vertical="top"/>
    </xf>
    <xf numFmtId="0" fontId="1" fillId="0" borderId="8" xfId="3" applyBorder="1" applyAlignment="1"/>
    <xf numFmtId="0" fontId="1" fillId="0" borderId="44" xfId="3" applyBorder="1" applyAlignment="1">
      <alignment vertical="center" wrapText="1"/>
    </xf>
    <xf numFmtId="0" fontId="1" fillId="0" borderId="10" xfId="3" applyFill="1" applyBorder="1" applyAlignment="1"/>
    <xf numFmtId="0" fontId="36" fillId="0" borderId="0" xfId="5" applyFont="1" applyAlignment="1">
      <alignment horizontal="left" vertical="center"/>
    </xf>
    <xf numFmtId="0" fontId="0" fillId="0" borderId="0" xfId="5" applyFont="1" applyAlignment="1">
      <alignment horizontal="center" vertical="center"/>
    </xf>
    <xf numFmtId="0" fontId="0" fillId="0" borderId="0" xfId="5" applyFont="1" applyAlignment="1">
      <alignment vertical="center"/>
    </xf>
    <xf numFmtId="0" fontId="37" fillId="0" borderId="0" xfId="5" applyFont="1" applyAlignment="1">
      <alignment vertical="center" wrapText="1"/>
    </xf>
    <xf numFmtId="0" fontId="38" fillId="0" borderId="26" xfId="5" applyFont="1" applyBorder="1" applyAlignment="1">
      <alignment horizontal="center" vertical="center"/>
    </xf>
    <xf numFmtId="0" fontId="38" fillId="0" borderId="27" xfId="5" applyFont="1" applyBorder="1" applyAlignment="1">
      <alignment horizontal="center" vertical="center"/>
    </xf>
    <xf numFmtId="0" fontId="38" fillId="0" borderId="52" xfId="5" applyFont="1" applyBorder="1" applyAlignment="1">
      <alignment horizontal="center" vertical="center"/>
    </xf>
    <xf numFmtId="0" fontId="0" fillId="0" borderId="27" xfId="5" applyFont="1" applyFill="1" applyBorder="1" applyAlignment="1">
      <alignment horizontal="center" vertical="center"/>
    </xf>
    <xf numFmtId="0" fontId="0" fillId="0" borderId="28" xfId="5" applyFont="1" applyFill="1" applyBorder="1" applyAlignment="1">
      <alignment horizontal="center" vertical="center"/>
    </xf>
    <xf numFmtId="0" fontId="38" fillId="0" borderId="53" xfId="5" applyFont="1" applyBorder="1" applyAlignment="1">
      <alignment horizontal="center" vertical="center"/>
    </xf>
    <xf numFmtId="0" fontId="38" fillId="0" borderId="54" xfId="5" applyFont="1" applyBorder="1" applyAlignment="1">
      <alignment horizontal="center" vertical="center"/>
    </xf>
    <xf numFmtId="0" fontId="0" fillId="8" borderId="54" xfId="5" applyFont="1" applyFill="1" applyBorder="1" applyAlignment="1">
      <alignment horizontal="center" vertical="center"/>
    </xf>
    <xf numFmtId="0" fontId="0" fillId="8" borderId="55" xfId="5" applyFont="1" applyFill="1" applyBorder="1" applyAlignment="1">
      <alignment horizontal="center" vertical="center"/>
    </xf>
    <xf numFmtId="0" fontId="37" fillId="0" borderId="0" xfId="5" applyFont="1" applyBorder="1" applyAlignment="1">
      <alignment vertical="top"/>
    </xf>
    <xf numFmtId="0" fontId="0" fillId="0" borderId="0" xfId="5" applyFont="1" applyBorder="1" applyAlignment="1"/>
    <xf numFmtId="0" fontId="0" fillId="0" borderId="15" xfId="5" applyFont="1" applyBorder="1" applyAlignment="1">
      <alignment horizontal="center" vertical="center" wrapText="1"/>
    </xf>
    <xf numFmtId="0" fontId="38" fillId="0" borderId="7" xfId="5" applyFont="1" applyBorder="1" applyAlignment="1">
      <alignment horizontal="center" vertical="center"/>
    </xf>
    <xf numFmtId="0" fontId="38" fillId="0" borderId="32" xfId="5" applyFont="1" applyBorder="1" applyAlignment="1">
      <alignment horizontal="center" vertical="center"/>
    </xf>
    <xf numFmtId="0" fontId="38" fillId="0" borderId="56" xfId="5" applyFont="1" applyBorder="1" applyAlignment="1">
      <alignment horizontal="center" vertical="center"/>
    </xf>
    <xf numFmtId="0" fontId="38" fillId="0" borderId="57" xfId="5" applyFont="1" applyBorder="1" applyAlignment="1">
      <alignment horizontal="center" vertical="center"/>
    </xf>
    <xf numFmtId="0" fontId="38" fillId="0" borderId="58" xfId="5" applyFont="1" applyBorder="1" applyAlignment="1">
      <alignment horizontal="center" vertical="center"/>
    </xf>
    <xf numFmtId="0" fontId="38" fillId="0" borderId="0" xfId="5" applyFont="1" applyAlignment="1">
      <alignment horizontal="center" vertical="center"/>
    </xf>
    <xf numFmtId="0" fontId="38" fillId="0" borderId="16" xfId="5" applyFont="1" applyBorder="1" applyAlignment="1">
      <alignment horizontal="center" vertical="center" wrapText="1"/>
    </xf>
    <xf numFmtId="0" fontId="38" fillId="0" borderId="10" xfId="5" applyFont="1" applyBorder="1" applyAlignment="1">
      <alignment horizontal="center" vertical="center"/>
    </xf>
    <xf numFmtId="0" fontId="38" fillId="0" borderId="8" xfId="5" applyFont="1" applyBorder="1" applyAlignment="1">
      <alignment horizontal="center" vertical="center"/>
    </xf>
    <xf numFmtId="0" fontId="38" fillId="0" borderId="59" xfId="5" applyFont="1" applyBorder="1" applyAlignment="1">
      <alignment horizontal="center" vertical="center"/>
    </xf>
    <xf numFmtId="0" fontId="38" fillId="0" borderId="60" xfId="5" applyFont="1" applyBorder="1" applyAlignment="1">
      <alignment horizontal="center" vertical="center"/>
    </xf>
    <xf numFmtId="0" fontId="38" fillId="0" borderId="61" xfId="5" applyFont="1" applyBorder="1" applyAlignment="1">
      <alignment horizontal="center" vertical="center"/>
    </xf>
    <xf numFmtId="0" fontId="38" fillId="0" borderId="20" xfId="5" applyFont="1" applyBorder="1" applyAlignment="1">
      <alignment horizontal="center" vertical="center"/>
    </xf>
    <xf numFmtId="0" fontId="38" fillId="0" borderId="21" xfId="5" applyFont="1" applyBorder="1" applyAlignment="1">
      <alignment horizontal="center" vertical="center"/>
    </xf>
    <xf numFmtId="0" fontId="38" fillId="0" borderId="19" xfId="5" applyFont="1" applyBorder="1" applyAlignment="1">
      <alignment horizontal="left" vertical="top"/>
    </xf>
    <xf numFmtId="0" fontId="38" fillId="0" borderId="20" xfId="5" applyFont="1" applyBorder="1" applyAlignment="1">
      <alignment horizontal="left" vertical="top"/>
    </xf>
    <xf numFmtId="0" fontId="38" fillId="0" borderId="34" xfId="5" applyFont="1" applyBorder="1" applyAlignment="1">
      <alignment horizontal="left" vertical="top"/>
    </xf>
    <xf numFmtId="0" fontId="38" fillId="0" borderId="0" xfId="5" applyFont="1" applyBorder="1" applyAlignment="1">
      <alignment horizontal="center" vertical="center"/>
    </xf>
    <xf numFmtId="0" fontId="38" fillId="0" borderId="18" xfId="5" applyFont="1" applyBorder="1" applyAlignment="1">
      <alignment horizontal="center" vertical="center"/>
    </xf>
    <xf numFmtId="0" fontId="38" fillId="0" borderId="17" xfId="5" applyFont="1" applyBorder="1" applyAlignment="1">
      <alignment vertical="center" wrapText="1"/>
    </xf>
    <xf numFmtId="0" fontId="38" fillId="0" borderId="0" xfId="5" applyFont="1" applyBorder="1" applyAlignment="1">
      <alignment vertical="center" wrapText="1"/>
    </xf>
    <xf numFmtId="0" fontId="38" fillId="0" borderId="23" xfId="5" applyFont="1" applyBorder="1" applyAlignment="1">
      <alignment vertical="center" wrapText="1"/>
    </xf>
    <xf numFmtId="0" fontId="0" fillId="0" borderId="16" xfId="5" applyFont="1" applyBorder="1" applyAlignment="1">
      <alignment horizontal="center" vertical="center" wrapText="1"/>
    </xf>
    <xf numFmtId="0" fontId="38" fillId="0" borderId="12" xfId="5" applyFont="1" applyBorder="1" applyAlignment="1">
      <alignment horizontal="center" vertical="center"/>
    </xf>
    <xf numFmtId="0" fontId="38" fillId="0" borderId="13" xfId="5" applyFont="1" applyBorder="1" applyAlignment="1">
      <alignment horizontal="center" vertical="center"/>
    </xf>
    <xf numFmtId="0" fontId="38" fillId="0" borderId="11" xfId="5" applyFont="1" applyBorder="1" applyAlignment="1">
      <alignment vertical="center" wrapText="1"/>
    </xf>
    <xf numFmtId="0" fontId="38" fillId="0" borderId="12" xfId="5" applyFont="1" applyBorder="1" applyAlignment="1">
      <alignment vertical="center" wrapText="1"/>
    </xf>
    <xf numFmtId="0" fontId="38" fillId="0" borderId="48" xfId="5" applyFont="1" applyBorder="1" applyAlignment="1">
      <alignment vertical="center" wrapText="1"/>
    </xf>
    <xf numFmtId="0" fontId="0" fillId="0" borderId="5" xfId="5" applyFont="1" applyBorder="1" applyAlignment="1">
      <alignment horizontal="center" vertical="center" wrapText="1"/>
    </xf>
    <xf numFmtId="0" fontId="38" fillId="0" borderId="14" xfId="5" applyFont="1" applyBorder="1" applyAlignment="1">
      <alignment horizontal="center" vertical="center"/>
    </xf>
    <xf numFmtId="0" fontId="38" fillId="0" borderId="9" xfId="5" applyFont="1" applyBorder="1" applyAlignment="1">
      <alignment horizontal="center" vertical="center"/>
    </xf>
    <xf numFmtId="0" fontId="38" fillId="0" borderId="15" xfId="5" applyFont="1" applyBorder="1" applyAlignment="1">
      <alignment horizontal="center" vertical="center"/>
    </xf>
    <xf numFmtId="0" fontId="38" fillId="0" borderId="29" xfId="5" applyFont="1" applyBorder="1" applyAlignment="1">
      <alignment horizontal="center" vertical="center"/>
    </xf>
    <xf numFmtId="0" fontId="38" fillId="0" borderId="8" xfId="5" applyFont="1" applyBorder="1" applyAlignment="1">
      <alignment horizontal="center" vertical="center" textRotation="255" wrapText="1"/>
    </xf>
    <xf numFmtId="0" fontId="39" fillId="0" borderId="8" xfId="6" applyFont="1" applyBorder="1" applyAlignment="1">
      <alignment horizontal="center" vertical="center"/>
    </xf>
    <xf numFmtId="0" fontId="38" fillId="0" borderId="19" xfId="5" applyFont="1" applyBorder="1" applyAlignment="1">
      <alignment horizontal="center" vertical="center"/>
    </xf>
    <xf numFmtId="0" fontId="38" fillId="0" borderId="19" xfId="6" applyFont="1" applyBorder="1" applyAlignment="1">
      <alignment horizontal="left" vertical="center"/>
    </xf>
    <xf numFmtId="0" fontId="38" fillId="0" borderId="20" xfId="6" applyFont="1" applyBorder="1" applyAlignment="1">
      <alignment horizontal="left" vertical="center"/>
    </xf>
    <xf numFmtId="0" fontId="38" fillId="0" borderId="34" xfId="6" applyFont="1" applyBorder="1" applyAlignment="1">
      <alignment horizontal="left" vertical="center"/>
    </xf>
    <xf numFmtId="0" fontId="39" fillId="0" borderId="19" xfId="6" applyFont="1" applyBorder="1" applyAlignment="1">
      <alignment horizontal="center" vertical="center"/>
    </xf>
    <xf numFmtId="0" fontId="39" fillId="0" borderId="20" xfId="6" applyFont="1" applyBorder="1" applyAlignment="1">
      <alignment horizontal="center" vertical="center"/>
    </xf>
    <xf numFmtId="0" fontId="39" fillId="0" borderId="21" xfId="6" applyFont="1" applyBorder="1" applyAlignment="1">
      <alignment horizontal="center" vertical="center"/>
    </xf>
    <xf numFmtId="0" fontId="38" fillId="0" borderId="17" xfId="5" applyFont="1" applyBorder="1" applyAlignment="1">
      <alignment horizontal="center" vertical="center"/>
    </xf>
    <xf numFmtId="0" fontId="39" fillId="0" borderId="17" xfId="6" applyFont="1" applyBorder="1" applyAlignment="1">
      <alignment horizontal="left" vertical="center"/>
    </xf>
    <xf numFmtId="0" fontId="39" fillId="0" borderId="0" xfId="6" applyFont="1" applyBorder="1" applyAlignment="1">
      <alignment horizontal="left" vertical="center"/>
    </xf>
    <xf numFmtId="0" fontId="39" fillId="0" borderId="23" xfId="6" applyFont="1" applyBorder="1" applyAlignment="1">
      <alignment horizontal="left" vertical="center"/>
    </xf>
    <xf numFmtId="0" fontId="38" fillId="0" borderId="11" xfId="5" applyFont="1" applyBorder="1" applyAlignment="1">
      <alignment horizontal="center" vertical="center"/>
    </xf>
    <xf numFmtId="0" fontId="39" fillId="0" borderId="11" xfId="6" applyFont="1" applyBorder="1" applyAlignment="1">
      <alignment horizontal="center" vertical="center"/>
    </xf>
    <xf numFmtId="0" fontId="39" fillId="0" borderId="12" xfId="6" applyFont="1" applyBorder="1" applyAlignment="1">
      <alignment horizontal="center" vertical="center"/>
    </xf>
    <xf numFmtId="0" fontId="39" fillId="0" borderId="13" xfId="6" applyFont="1" applyBorder="1" applyAlignment="1">
      <alignment horizontal="center" vertical="center"/>
    </xf>
    <xf numFmtId="0" fontId="39" fillId="0" borderId="11" xfId="6" applyFont="1" applyBorder="1" applyAlignment="1">
      <alignment horizontal="left" vertical="center"/>
    </xf>
    <xf numFmtId="0" fontId="39" fillId="0" borderId="12" xfId="6" applyFont="1" applyBorder="1" applyAlignment="1">
      <alignment horizontal="left" vertical="center"/>
    </xf>
    <xf numFmtId="0" fontId="39" fillId="0" borderId="48" xfId="6" applyFont="1" applyBorder="1" applyAlignment="1">
      <alignment horizontal="left" vertical="center"/>
    </xf>
    <xf numFmtId="0" fontId="12" fillId="0" borderId="8" xfId="3" applyFont="1" applyBorder="1" applyAlignment="1">
      <alignment horizontal="left" vertical="center" wrapText="1"/>
    </xf>
    <xf numFmtId="0" fontId="12" fillId="0" borderId="8" xfId="3" applyFont="1" applyBorder="1" applyAlignment="1">
      <alignment horizontal="center" vertical="center" wrapText="1"/>
    </xf>
    <xf numFmtId="0" fontId="12" fillId="0" borderId="8" xfId="3" applyFont="1" applyBorder="1" applyAlignment="1">
      <alignment horizontal="left" vertical="top" wrapText="1"/>
    </xf>
    <xf numFmtId="0" fontId="12" fillId="0" borderId="15" xfId="3" applyFont="1" applyBorder="1" applyAlignment="1">
      <alignment horizontal="left" vertical="top" wrapText="1"/>
    </xf>
    <xf numFmtId="0" fontId="12" fillId="0" borderId="16" xfId="3" applyFont="1" applyBorder="1" applyAlignment="1">
      <alignment horizontal="left" vertical="top" wrapText="1"/>
    </xf>
    <xf numFmtId="0" fontId="12" fillId="0" borderId="5" xfId="3" applyFont="1" applyBorder="1" applyAlignment="1">
      <alignment horizontal="left" vertical="top" wrapText="1"/>
    </xf>
    <xf numFmtId="0" fontId="12" fillId="0" borderId="20" xfId="3" applyFont="1" applyBorder="1" applyAlignment="1">
      <alignment horizontal="left" vertical="top" wrapText="1"/>
    </xf>
    <xf numFmtId="0" fontId="12" fillId="0" borderId="0" xfId="3" applyFont="1" applyBorder="1" applyAlignment="1">
      <alignment horizontal="left" vertical="top" wrapText="1"/>
    </xf>
    <xf numFmtId="0" fontId="0" fillId="0" borderId="0" xfId="5" applyFont="1" applyBorder="1" applyAlignment="1">
      <alignment horizontal="center" vertical="center"/>
    </xf>
    <xf numFmtId="0" fontId="25" fillId="0" borderId="0" xfId="7" applyFont="1" applyBorder="1" applyAlignment="1">
      <alignment horizontal="center" vertical="center" wrapText="1"/>
    </xf>
    <xf numFmtId="49" fontId="25" fillId="0" borderId="0" xfId="7" applyNumberFormat="1" applyFont="1" applyBorder="1" applyAlignment="1">
      <alignment horizontal="center" vertical="top"/>
    </xf>
    <xf numFmtId="0" fontId="37" fillId="0" borderId="0" xfId="3" applyFont="1" applyBorder="1" applyAlignment="1">
      <alignment horizontal="left" vertical="top" wrapText="1"/>
    </xf>
    <xf numFmtId="0" fontId="37" fillId="0" borderId="0" xfId="3" applyFont="1" applyBorder="1" applyAlignment="1">
      <alignment vertical="top" wrapText="1"/>
    </xf>
    <xf numFmtId="0" fontId="25" fillId="0" borderId="0" xfId="7" applyFont="1" applyBorder="1" applyAlignment="1">
      <alignment horizontal="left" vertical="top" wrapText="1"/>
    </xf>
    <xf numFmtId="49" fontId="37" fillId="0" borderId="0" xfId="3" applyNumberFormat="1" applyFont="1" applyBorder="1" applyAlignment="1">
      <alignment vertical="top"/>
    </xf>
    <xf numFmtId="0" fontId="15" fillId="0" borderId="0" xfId="3" applyFont="1" applyAlignment="1"/>
    <xf numFmtId="0" fontId="25" fillId="0" borderId="0" xfId="7" applyFont="1" applyFill="1" applyBorder="1" applyAlignment="1">
      <alignment horizontal="left" vertical="top" wrapText="1"/>
    </xf>
    <xf numFmtId="0" fontId="25" fillId="0" borderId="0" xfId="7" applyFont="1" applyFill="1" applyBorder="1" applyAlignment="1">
      <alignment vertical="top" wrapText="1"/>
    </xf>
    <xf numFmtId="0" fontId="25" fillId="0" borderId="0" xfId="3" applyFont="1" applyFill="1" applyBorder="1" applyAlignment="1">
      <alignment vertical="center" wrapText="1"/>
    </xf>
    <xf numFmtId="49" fontId="9" fillId="0" borderId="0" xfId="7" applyNumberFormat="1" applyFont="1" applyBorder="1" applyAlignment="1">
      <alignment vertical="top"/>
    </xf>
    <xf numFmtId="0" fontId="42" fillId="0" borderId="0" xfId="3" applyFont="1" applyBorder="1" applyAlignment="1">
      <alignment horizontal="center" vertical="center"/>
    </xf>
    <xf numFmtId="58" fontId="0" fillId="0" borderId="27" xfId="5" applyNumberFormat="1" applyFont="1" applyFill="1" applyBorder="1" applyAlignment="1">
      <alignment horizontal="center" vertical="center"/>
    </xf>
    <xf numFmtId="0" fontId="5" fillId="0" borderId="0" xfId="3" applyFont="1"/>
    <xf numFmtId="0" fontId="7" fillId="0" borderId="0" xfId="3" applyFont="1"/>
    <xf numFmtId="0" fontId="43" fillId="0" borderId="0" xfId="3" applyFont="1" applyAlignment="1">
      <alignment horizontal="center"/>
    </xf>
    <xf numFmtId="0" fontId="5" fillId="0" borderId="0" xfId="3" applyFont="1" applyAlignment="1">
      <alignment horizontal="right"/>
    </xf>
    <xf numFmtId="0" fontId="9" fillId="0" borderId="15" xfId="3" applyFont="1" applyBorder="1" applyAlignment="1">
      <alignment horizontal="center" vertical="center" wrapText="1"/>
    </xf>
    <xf numFmtId="0" fontId="5" fillId="0" borderId="8" xfId="3" applyFont="1" applyBorder="1" applyAlignment="1">
      <alignment horizontal="center" vertical="center"/>
    </xf>
    <xf numFmtId="0" fontId="24" fillId="0" borderId="8" xfId="3" applyFont="1" applyBorder="1" applyAlignment="1">
      <alignment horizontal="center" vertical="center" wrapText="1"/>
    </xf>
    <xf numFmtId="0" fontId="5" fillId="0" borderId="8" xfId="3" applyFont="1" applyBorder="1" applyAlignment="1">
      <alignment horizontal="center" vertical="center"/>
    </xf>
    <xf numFmtId="0" fontId="9" fillId="0" borderId="5" xfId="3" applyFont="1" applyBorder="1" applyAlignment="1">
      <alignment horizontal="center" vertical="center"/>
    </xf>
    <xf numFmtId="0" fontId="5" fillId="0" borderId="8" xfId="3" applyFont="1" applyBorder="1" applyAlignment="1">
      <alignment horizontal="center"/>
    </xf>
    <xf numFmtId="0" fontId="5" fillId="0" borderId="8" xfId="3" applyFont="1" applyBorder="1" applyAlignment="1">
      <alignment horizontal="center"/>
    </xf>
    <xf numFmtId="0" fontId="5" fillId="0" borderId="8" xfId="3" applyFont="1" applyBorder="1"/>
    <xf numFmtId="0" fontId="9" fillId="0" borderId="0" xfId="3" applyFont="1" applyAlignment="1"/>
    <xf numFmtId="0" fontId="25" fillId="0" borderId="0" xfId="3" applyFont="1" applyAlignment="1"/>
    <xf numFmtId="49" fontId="11" fillId="0" borderId="0" xfId="3" applyNumberFormat="1" applyFont="1" applyAlignment="1">
      <alignment vertical="center"/>
    </xf>
    <xf numFmtId="49" fontId="44" fillId="0" borderId="0" xfId="3" applyNumberFormat="1" applyFont="1" applyAlignment="1">
      <alignment vertical="center"/>
    </xf>
    <xf numFmtId="49" fontId="45" fillId="0" borderId="0" xfId="3" applyNumberFormat="1" applyFont="1" applyAlignment="1">
      <alignment horizontal="center" vertical="center"/>
    </xf>
    <xf numFmtId="49" fontId="46" fillId="0" borderId="0" xfId="3" applyNumberFormat="1" applyFont="1" applyAlignment="1">
      <alignment horizontal="center" vertical="center"/>
    </xf>
    <xf numFmtId="49" fontId="11" fillId="0" borderId="0" xfId="3" applyNumberFormat="1" applyFont="1" applyAlignment="1">
      <alignment horizontal="right" vertical="center"/>
    </xf>
    <xf numFmtId="49" fontId="11" fillId="0" borderId="0" xfId="3" applyNumberFormat="1" applyFont="1" applyAlignment="1">
      <alignment horizontal="center" vertical="center"/>
    </xf>
    <xf numFmtId="49" fontId="11" fillId="0" borderId="0" xfId="3" applyNumberFormat="1" applyFont="1" applyAlignment="1">
      <alignment horizontal="center" vertical="center"/>
    </xf>
    <xf numFmtId="49" fontId="5" fillId="0" borderId="0" xfId="3" applyNumberFormat="1" applyFont="1" applyAlignment="1">
      <alignment vertical="center"/>
    </xf>
    <xf numFmtId="49" fontId="5" fillId="0" borderId="0" xfId="3" applyNumberFormat="1" applyFont="1" applyAlignment="1">
      <alignment horizontal="right" vertical="center"/>
    </xf>
    <xf numFmtId="49" fontId="11" fillId="0" borderId="49" xfId="3" applyNumberFormat="1" applyFont="1" applyBorder="1" applyAlignment="1">
      <alignment horizontal="center" vertical="center"/>
    </xf>
    <xf numFmtId="49" fontId="11" fillId="0" borderId="6" xfId="3" applyNumberFormat="1" applyFont="1" applyBorder="1" applyAlignment="1">
      <alignment horizontal="center" vertical="center"/>
    </xf>
    <xf numFmtId="49" fontId="11" fillId="0" borderId="50" xfId="3" applyNumberFormat="1" applyFont="1" applyBorder="1" applyAlignment="1">
      <alignment horizontal="center" vertical="center"/>
    </xf>
    <xf numFmtId="49" fontId="11" fillId="0" borderId="2" xfId="3" applyNumberFormat="1" applyFont="1" applyBorder="1" applyAlignment="1">
      <alignment vertical="center"/>
    </xf>
    <xf numFmtId="49" fontId="11" fillId="0" borderId="6" xfId="3" applyNumberFormat="1" applyFont="1" applyBorder="1" applyAlignment="1">
      <alignment horizontal="right" vertical="center"/>
    </xf>
    <xf numFmtId="49" fontId="11" fillId="0" borderId="50" xfId="3" applyNumberFormat="1" applyFont="1" applyBorder="1" applyAlignment="1">
      <alignment horizontal="right" vertical="center"/>
    </xf>
    <xf numFmtId="49" fontId="11" fillId="0" borderId="51" xfId="3" applyNumberFormat="1" applyFont="1" applyBorder="1" applyAlignment="1">
      <alignment horizontal="center" vertical="center"/>
    </xf>
    <xf numFmtId="49" fontId="11" fillId="0" borderId="4" xfId="3" applyNumberFormat="1" applyFont="1" applyBorder="1" applyAlignment="1">
      <alignment horizontal="center" vertical="center"/>
    </xf>
    <xf numFmtId="49" fontId="11" fillId="0" borderId="62" xfId="3" applyNumberFormat="1" applyFont="1" applyBorder="1" applyAlignment="1">
      <alignment horizontal="center" vertical="center"/>
    </xf>
    <xf numFmtId="49" fontId="11" fillId="0" borderId="51" xfId="3" applyNumberFormat="1" applyFont="1" applyBorder="1" applyAlignment="1">
      <alignment horizontal="left" vertical="center"/>
    </xf>
    <xf numFmtId="49" fontId="11" fillId="0" borderId="4" xfId="3" applyNumberFormat="1" applyFont="1" applyBorder="1" applyAlignment="1">
      <alignment horizontal="left" vertical="center"/>
    </xf>
    <xf numFmtId="49" fontId="11" fillId="0" borderId="62" xfId="3" applyNumberFormat="1" applyFont="1" applyBorder="1" applyAlignment="1">
      <alignment horizontal="left" vertical="center"/>
    </xf>
    <xf numFmtId="49" fontId="11" fillId="0" borderId="63" xfId="3" applyNumberFormat="1" applyFont="1" applyBorder="1" applyAlignment="1">
      <alignment horizontal="center" vertical="center" shrinkToFit="1"/>
    </xf>
    <xf numFmtId="49" fontId="11" fillId="0" borderId="64" xfId="3" applyNumberFormat="1" applyFont="1" applyBorder="1" applyAlignment="1">
      <alignment horizontal="center" vertical="center" shrinkToFit="1"/>
    </xf>
    <xf numFmtId="49" fontId="11" fillId="0" borderId="65" xfId="3" applyNumberFormat="1" applyFont="1" applyBorder="1" applyAlignment="1">
      <alignment horizontal="center" vertical="center" shrinkToFit="1"/>
    </xf>
    <xf numFmtId="49" fontId="11" fillId="0" borderId="63" xfId="3" applyNumberFormat="1" applyFont="1" applyBorder="1" applyAlignment="1">
      <alignment horizontal="left" vertical="center"/>
    </xf>
    <xf numFmtId="49" fontId="11" fillId="0" borderId="64" xfId="3" applyNumberFormat="1" applyFont="1" applyBorder="1" applyAlignment="1">
      <alignment horizontal="left" vertical="center"/>
    </xf>
    <xf numFmtId="49" fontId="11" fillId="0" borderId="65" xfId="3" applyNumberFormat="1" applyFont="1" applyBorder="1" applyAlignment="1">
      <alignment horizontal="left" vertical="center"/>
    </xf>
    <xf numFmtId="49" fontId="11" fillId="0" borderId="47" xfId="3" applyNumberFormat="1" applyFont="1" applyBorder="1" applyAlignment="1">
      <alignment horizontal="center" vertical="center" shrinkToFit="1"/>
    </xf>
    <xf numFmtId="49" fontId="11" fillId="0" borderId="12" xfId="3" applyNumberFormat="1" applyFont="1" applyBorder="1" applyAlignment="1">
      <alignment horizontal="center" vertical="center" shrinkToFit="1"/>
    </xf>
    <xf numFmtId="49" fontId="11" fillId="0" borderId="48" xfId="3" applyNumberFormat="1" applyFont="1" applyBorder="1" applyAlignment="1">
      <alignment horizontal="center" vertical="center" shrinkToFit="1"/>
    </xf>
    <xf numFmtId="49" fontId="11" fillId="0" borderId="47" xfId="3" applyNumberFormat="1" applyFont="1" applyBorder="1" applyAlignment="1">
      <alignment horizontal="left" vertical="center" shrinkToFit="1"/>
    </xf>
    <xf numFmtId="49" fontId="11" fillId="0" borderId="12" xfId="3" applyNumberFormat="1" applyFont="1" applyBorder="1" applyAlignment="1">
      <alignment horizontal="left" vertical="center" shrinkToFit="1"/>
    </xf>
    <xf numFmtId="49" fontId="11" fillId="0" borderId="48" xfId="3" applyNumberFormat="1" applyFont="1" applyBorder="1" applyAlignment="1">
      <alignment horizontal="left" vertical="center" shrinkToFit="1"/>
    </xf>
    <xf numFmtId="49" fontId="11" fillId="0" borderId="46" xfId="3" applyNumberFormat="1" applyFont="1" applyBorder="1" applyAlignment="1">
      <alignment horizontal="center" vertical="center"/>
    </xf>
    <xf numFmtId="49" fontId="11" fillId="0" borderId="20" xfId="3" applyNumberFormat="1" applyFont="1" applyBorder="1" applyAlignment="1">
      <alignment horizontal="center" vertical="center"/>
    </xf>
    <xf numFmtId="49" fontId="11" fillId="0" borderId="34" xfId="3" applyNumberFormat="1" applyFont="1" applyBorder="1" applyAlignment="1">
      <alignment horizontal="center" vertical="center"/>
    </xf>
    <xf numFmtId="49" fontId="11" fillId="0" borderId="20" xfId="3" applyNumberFormat="1" applyFont="1" applyBorder="1" applyAlignment="1">
      <alignment vertical="center"/>
    </xf>
    <xf numFmtId="49" fontId="11" fillId="0" borderId="34" xfId="3" applyNumberFormat="1" applyFont="1" applyBorder="1" applyAlignment="1">
      <alignment vertical="center"/>
    </xf>
    <xf numFmtId="49" fontId="11" fillId="0" borderId="33" xfId="3" applyNumberFormat="1" applyFont="1" applyBorder="1" applyAlignment="1">
      <alignment horizontal="center" vertical="center"/>
    </xf>
    <xf numFmtId="49" fontId="11" fillId="0" borderId="0" xfId="3" applyNumberFormat="1" applyFont="1" applyBorder="1" applyAlignment="1">
      <alignment horizontal="center" vertical="center"/>
    </xf>
    <xf numFmtId="49" fontId="11" fillId="0" borderId="23" xfId="3" applyNumberFormat="1" applyFont="1" applyBorder="1" applyAlignment="1">
      <alignment horizontal="center" vertical="center"/>
    </xf>
    <xf numFmtId="49" fontId="11" fillId="0" borderId="33" xfId="3" applyNumberFormat="1" applyFont="1" applyBorder="1" applyAlignment="1">
      <alignment horizontal="left" vertical="center"/>
    </xf>
    <xf numFmtId="49" fontId="11" fillId="0" borderId="0" xfId="3" applyNumberFormat="1" applyFont="1" applyBorder="1" applyAlignment="1">
      <alignment horizontal="left" vertical="center"/>
    </xf>
    <xf numFmtId="49" fontId="11" fillId="0" borderId="23" xfId="3" applyNumberFormat="1" applyFont="1" applyBorder="1" applyAlignment="1">
      <alignment horizontal="left" vertical="center"/>
    </xf>
    <xf numFmtId="49" fontId="11" fillId="0" borderId="24" xfId="3" applyNumberFormat="1" applyFont="1" applyBorder="1" applyAlignment="1">
      <alignment horizontal="center" vertical="center"/>
    </xf>
    <xf numFmtId="49" fontId="11" fillId="0" borderId="22" xfId="3" applyNumberFormat="1" applyFont="1" applyBorder="1" applyAlignment="1">
      <alignment horizontal="center" vertical="center"/>
    </xf>
    <xf numFmtId="49" fontId="11" fillId="0" borderId="25" xfId="3" applyNumberFormat="1" applyFont="1" applyBorder="1" applyAlignment="1">
      <alignment horizontal="center" vertical="center"/>
    </xf>
    <xf numFmtId="49" fontId="11" fillId="0" borderId="24" xfId="3" applyNumberFormat="1" applyFont="1" applyBorder="1" applyAlignment="1">
      <alignment horizontal="left" vertical="center"/>
    </xf>
    <xf numFmtId="49" fontId="11" fillId="0" borderId="22" xfId="3" applyNumberFormat="1" applyFont="1" applyBorder="1" applyAlignment="1">
      <alignment horizontal="left" vertical="center"/>
    </xf>
    <xf numFmtId="49" fontId="11" fillId="0" borderId="25" xfId="3" applyNumberFormat="1" applyFont="1" applyBorder="1" applyAlignment="1">
      <alignment horizontal="left" vertical="center"/>
    </xf>
    <xf numFmtId="49" fontId="11" fillId="0" borderId="1" xfId="3" applyNumberFormat="1" applyFont="1" applyBorder="1" applyAlignment="1">
      <alignment horizontal="center" vertical="center"/>
    </xf>
    <xf numFmtId="49" fontId="11" fillId="0" borderId="2" xfId="3" applyNumberFormat="1" applyFont="1" applyBorder="1" applyAlignment="1">
      <alignment horizontal="center" vertical="center"/>
    </xf>
    <xf numFmtId="49" fontId="11" fillId="0" borderId="3" xfId="3" applyNumberFormat="1" applyFont="1" applyBorder="1" applyAlignment="1">
      <alignment horizontal="center" vertical="center"/>
    </xf>
    <xf numFmtId="49" fontId="11" fillId="0" borderId="1" xfId="3" applyNumberFormat="1" applyFont="1" applyBorder="1" applyAlignment="1">
      <alignment horizontal="center" vertical="center" shrinkToFit="1"/>
    </xf>
    <xf numFmtId="49" fontId="11" fillId="0" borderId="2" xfId="3" applyNumberFormat="1" applyFont="1" applyBorder="1" applyAlignment="1">
      <alignment horizontal="center" vertical="center" shrinkToFit="1"/>
    </xf>
    <xf numFmtId="49" fontId="11" fillId="0" borderId="3" xfId="3" applyNumberFormat="1" applyFont="1" applyBorder="1" applyAlignment="1">
      <alignment horizontal="center" vertical="center" shrinkToFit="1"/>
    </xf>
    <xf numFmtId="49" fontId="11" fillId="0" borderId="47" xfId="3" applyNumberFormat="1" applyFont="1" applyBorder="1" applyAlignment="1">
      <alignment horizontal="center" vertical="center"/>
    </xf>
    <xf numFmtId="49" fontId="11" fillId="0" borderId="12" xfId="3" applyNumberFormat="1" applyFont="1" applyBorder="1" applyAlignment="1">
      <alignment horizontal="center" vertical="center"/>
    </xf>
    <xf numFmtId="49" fontId="11" fillId="0" borderId="48" xfId="3" applyNumberFormat="1" applyFont="1" applyBorder="1" applyAlignment="1">
      <alignment horizontal="center" vertical="center"/>
    </xf>
    <xf numFmtId="49" fontId="11" fillId="0" borderId="46" xfId="3" applyNumberFormat="1" applyFont="1" applyBorder="1" applyAlignment="1">
      <alignment horizontal="center" vertical="center" shrinkToFit="1"/>
    </xf>
    <xf numFmtId="49" fontId="11" fillId="0" borderId="20" xfId="3" applyNumberFormat="1" applyFont="1" applyBorder="1" applyAlignment="1">
      <alignment horizontal="center" vertical="center" shrinkToFit="1"/>
    </xf>
    <xf numFmtId="49" fontId="11" fillId="0" borderId="34" xfId="3" applyNumberFormat="1" applyFont="1" applyBorder="1" applyAlignment="1">
      <alignment horizontal="center" vertical="center" shrinkToFit="1"/>
    </xf>
    <xf numFmtId="49" fontId="11" fillId="0" borderId="66" xfId="3" applyNumberFormat="1" applyFont="1" applyBorder="1" applyAlignment="1">
      <alignment horizontal="center" vertical="center" shrinkToFit="1"/>
    </xf>
    <xf numFmtId="49" fontId="11" fillId="0" borderId="67" xfId="3" applyNumberFormat="1" applyFont="1" applyBorder="1" applyAlignment="1">
      <alignment horizontal="center" vertical="center" shrinkToFit="1"/>
    </xf>
    <xf numFmtId="49" fontId="11" fillId="0" borderId="68" xfId="3" applyNumberFormat="1" applyFont="1" applyBorder="1" applyAlignment="1">
      <alignment horizontal="center" vertical="center" shrinkToFit="1"/>
    </xf>
    <xf numFmtId="49" fontId="11" fillId="0" borderId="24" xfId="3" applyNumberFormat="1" applyFont="1" applyBorder="1" applyAlignment="1">
      <alignment vertical="center"/>
    </xf>
    <xf numFmtId="49" fontId="24" fillId="0" borderId="69" xfId="3" applyNumberFormat="1" applyFont="1" applyBorder="1" applyAlignment="1">
      <alignment horizontal="center" vertical="center" wrapText="1"/>
    </xf>
    <xf numFmtId="49" fontId="24" fillId="0" borderId="70" xfId="3" applyNumberFormat="1" applyFont="1" applyBorder="1" applyAlignment="1">
      <alignment horizontal="center" vertical="center" wrapText="1"/>
    </xf>
    <xf numFmtId="49" fontId="11" fillId="0" borderId="71" xfId="3" applyNumberFormat="1" applyFont="1" applyBorder="1" applyAlignment="1">
      <alignment horizontal="center" vertical="center"/>
    </xf>
    <xf numFmtId="49" fontId="11" fillId="0" borderId="72" xfId="3" applyNumberFormat="1" applyFont="1" applyBorder="1" applyAlignment="1">
      <alignment horizontal="center" vertical="center"/>
    </xf>
    <xf numFmtId="49" fontId="11" fillId="0" borderId="70" xfId="3" applyNumberFormat="1" applyFont="1" applyBorder="1" applyAlignment="1">
      <alignment horizontal="center" vertical="center"/>
    </xf>
    <xf numFmtId="49" fontId="11" fillId="0" borderId="0" xfId="3" applyNumberFormat="1" applyFont="1" applyBorder="1" applyAlignment="1">
      <alignment horizontal="center" vertical="center" shrinkToFit="1"/>
    </xf>
    <xf numFmtId="49" fontId="9" fillId="0" borderId="0" xfId="3" applyNumberFormat="1" applyFont="1" applyAlignment="1">
      <alignment vertical="center"/>
    </xf>
    <xf numFmtId="49" fontId="9" fillId="0" borderId="0" xfId="3" applyNumberFormat="1" applyFont="1" applyAlignment="1">
      <alignment horizontal="right" vertical="center"/>
    </xf>
    <xf numFmtId="49" fontId="9" fillId="0" borderId="0" xfId="3" applyNumberFormat="1" applyFont="1" applyAlignment="1">
      <alignment horizontal="center" vertical="top"/>
    </xf>
    <xf numFmtId="49" fontId="9" fillId="0" borderId="0" xfId="3" applyNumberFormat="1" applyFont="1" applyAlignment="1">
      <alignment horizontal="left" vertical="top" wrapText="1"/>
    </xf>
    <xf numFmtId="49" fontId="9" fillId="0" borderId="0" xfId="3" applyNumberFormat="1" applyFont="1" applyAlignment="1">
      <alignment vertical="top"/>
    </xf>
    <xf numFmtId="179" fontId="12" fillId="3" borderId="8" xfId="2" applyNumberFormat="1" applyFont="1" applyFill="1" applyBorder="1">
      <alignment vertical="center"/>
    </xf>
    <xf numFmtId="178" fontId="12" fillId="3" borderId="8" xfId="2" applyNumberFormat="1" applyFont="1" applyFill="1" applyBorder="1">
      <alignment vertical="center"/>
    </xf>
    <xf numFmtId="0" fontId="12" fillId="3" borderId="8" xfId="2" applyFont="1" applyFill="1" applyBorder="1" applyAlignment="1">
      <alignment horizontal="right" vertical="center"/>
    </xf>
    <xf numFmtId="0" fontId="12" fillId="3" borderId="5" xfId="2" applyFont="1" applyFill="1" applyBorder="1" applyAlignment="1">
      <alignment horizontal="right" vertical="center"/>
    </xf>
    <xf numFmtId="0" fontId="1" fillId="0" borderId="14" xfId="3" applyBorder="1" applyAlignment="1">
      <alignment vertical="top" wrapText="1"/>
    </xf>
    <xf numFmtId="0" fontId="1" fillId="2" borderId="0" xfId="8" applyFont="1" applyFill="1" applyAlignment="1">
      <alignment horizontal="left" vertical="center"/>
    </xf>
    <xf numFmtId="49" fontId="9" fillId="0" borderId="0" xfId="4" applyNumberFormat="1" applyFont="1">
      <alignment vertical="center"/>
    </xf>
    <xf numFmtId="49" fontId="1" fillId="0" borderId="0" xfId="4" applyNumberFormat="1" applyFont="1" applyAlignment="1">
      <alignment horizontal="center" vertical="center"/>
    </xf>
    <xf numFmtId="49" fontId="1" fillId="0" borderId="0" xfId="4" applyNumberFormat="1" applyFont="1">
      <alignment vertical="center"/>
    </xf>
    <xf numFmtId="49" fontId="1" fillId="2" borderId="0" xfId="4" applyNumberFormat="1" applyFont="1" applyFill="1" applyAlignment="1">
      <alignment horizontal="right" vertical="center"/>
    </xf>
    <xf numFmtId="49" fontId="1" fillId="0" borderId="0" xfId="4" applyNumberFormat="1" applyFont="1" applyAlignment="1">
      <alignment horizontal="center" vertical="center" shrinkToFit="1"/>
    </xf>
    <xf numFmtId="49" fontId="16" fillId="0" borderId="0" xfId="4" applyNumberFormat="1" applyFont="1">
      <alignment vertical="center"/>
    </xf>
    <xf numFmtId="49" fontId="1" fillId="0" borderId="0" xfId="4" applyNumberFormat="1" applyFont="1" applyAlignment="1">
      <alignment horizontal="center" vertical="center" shrinkToFit="1"/>
    </xf>
    <xf numFmtId="49" fontId="1" fillId="0" borderId="0" xfId="4" applyNumberFormat="1" applyFont="1" applyAlignment="1">
      <alignment vertical="center" shrinkToFit="1"/>
    </xf>
    <xf numFmtId="49" fontId="1" fillId="0" borderId="0" xfId="4" applyNumberFormat="1" applyFont="1" applyAlignment="1">
      <alignment vertical="center" shrinkToFit="1"/>
    </xf>
    <xf numFmtId="49" fontId="5" fillId="0" borderId="0" xfId="4" applyNumberFormat="1" applyFont="1">
      <alignment vertical="center"/>
    </xf>
    <xf numFmtId="49" fontId="36" fillId="0" borderId="0" xfId="4" applyNumberFormat="1" applyFont="1">
      <alignment vertical="center"/>
    </xf>
    <xf numFmtId="49" fontId="47" fillId="0" borderId="0" xfId="4" applyNumberFormat="1" applyFont="1">
      <alignment vertical="center"/>
    </xf>
    <xf numFmtId="49" fontId="38" fillId="0" borderId="0" xfId="4" applyNumberFormat="1" applyFont="1">
      <alignment vertical="center"/>
    </xf>
    <xf numFmtId="49" fontId="38" fillId="0" borderId="14" xfId="4" applyNumberFormat="1" applyFont="1" applyBorder="1" applyAlignment="1">
      <alignment horizontal="center" vertical="center"/>
    </xf>
    <xf numFmtId="49" fontId="38" fillId="0" borderId="9" xfId="4" applyNumberFormat="1" applyFont="1" applyBorder="1" applyAlignment="1">
      <alignment horizontal="center" vertical="center"/>
    </xf>
    <xf numFmtId="49" fontId="38" fillId="0" borderId="10" xfId="4" applyNumberFormat="1" applyFont="1" applyBorder="1" applyAlignment="1">
      <alignment horizontal="center" vertical="center"/>
    </xf>
    <xf numFmtId="49" fontId="36" fillId="0" borderId="73" xfId="4" applyNumberFormat="1" applyFont="1" applyBorder="1">
      <alignment vertical="center"/>
    </xf>
    <xf numFmtId="49" fontId="36" fillId="0" borderId="73" xfId="4" applyNumberFormat="1" applyFont="1" applyBorder="1" applyAlignment="1">
      <alignment vertical="center" shrinkToFit="1"/>
    </xf>
    <xf numFmtId="49" fontId="36" fillId="0" borderId="74" xfId="4" applyNumberFormat="1" applyFont="1" applyBorder="1" applyAlignment="1">
      <alignment vertical="center" shrinkToFit="1"/>
    </xf>
    <xf numFmtId="49" fontId="36" fillId="9" borderId="15" xfId="4" applyNumberFormat="1" applyFont="1" applyFill="1" applyBorder="1" applyAlignment="1">
      <alignment horizontal="center" vertical="center" textRotation="255"/>
    </xf>
    <xf numFmtId="49" fontId="36" fillId="9" borderId="75" xfId="4" applyNumberFormat="1" applyFont="1" applyFill="1" applyBorder="1" applyAlignment="1">
      <alignment vertical="center" shrinkToFit="1"/>
    </xf>
    <xf numFmtId="49" fontId="36" fillId="9" borderId="76" xfId="4" applyNumberFormat="1" applyFont="1" applyFill="1" applyBorder="1" applyAlignment="1">
      <alignment vertical="center" shrinkToFit="1"/>
    </xf>
    <xf numFmtId="49" fontId="36" fillId="0" borderId="75" xfId="4" applyNumberFormat="1" applyFont="1" applyBorder="1" applyAlignment="1">
      <alignment vertical="center" shrinkToFit="1"/>
    </xf>
    <xf numFmtId="49" fontId="36" fillId="0" borderId="67" xfId="4" applyNumberFormat="1" applyFont="1" applyBorder="1" applyAlignment="1">
      <alignment vertical="center" shrinkToFit="1"/>
    </xf>
    <xf numFmtId="49" fontId="36" fillId="0" borderId="76" xfId="4" applyNumberFormat="1" applyFont="1" applyBorder="1" applyAlignment="1">
      <alignment vertical="center" shrinkToFit="1"/>
    </xf>
    <xf numFmtId="49" fontId="36" fillId="9" borderId="16" xfId="4" applyNumberFormat="1" applyFont="1" applyFill="1" applyBorder="1" applyAlignment="1">
      <alignment horizontal="center" vertical="center" textRotation="255"/>
    </xf>
    <xf numFmtId="49" fontId="36" fillId="9" borderId="30" xfId="4" applyNumberFormat="1" applyFont="1" applyFill="1" applyBorder="1" applyAlignment="1">
      <alignment vertical="center" shrinkToFit="1"/>
    </xf>
    <xf numFmtId="49" fontId="36" fillId="9" borderId="77" xfId="4" applyNumberFormat="1" applyFont="1" applyFill="1" applyBorder="1" applyAlignment="1">
      <alignment vertical="center" shrinkToFit="1"/>
    </xf>
    <xf numFmtId="49" fontId="15" fillId="0" borderId="30" xfId="4" applyNumberFormat="1" applyFont="1" applyBorder="1" applyAlignment="1">
      <alignment vertical="center" shrinkToFit="1"/>
    </xf>
    <xf numFmtId="49" fontId="15" fillId="0" borderId="31" xfId="4" applyNumberFormat="1" applyFont="1" applyBorder="1" applyAlignment="1">
      <alignment vertical="center" shrinkToFit="1"/>
    </xf>
    <xf numFmtId="49" fontId="15" fillId="0" borderId="77" xfId="4" applyNumberFormat="1" applyFont="1" applyBorder="1" applyAlignment="1">
      <alignment vertical="center" shrinkToFit="1"/>
    </xf>
    <xf numFmtId="49" fontId="36" fillId="9" borderId="19" xfId="4" applyNumberFormat="1" applyFont="1" applyFill="1" applyBorder="1" applyAlignment="1">
      <alignment vertical="center" wrapText="1"/>
    </xf>
    <xf numFmtId="49" fontId="36" fillId="9" borderId="20" xfId="4" applyNumberFormat="1" applyFont="1" applyFill="1" applyBorder="1" applyAlignment="1">
      <alignment vertical="center" wrapText="1"/>
    </xf>
    <xf numFmtId="49" fontId="36" fillId="0" borderId="19" xfId="4" applyNumberFormat="1" applyFont="1" applyBorder="1">
      <alignment vertical="center"/>
    </xf>
    <xf numFmtId="49" fontId="36" fillId="0" borderId="20" xfId="4" applyNumberFormat="1" applyFont="1" applyBorder="1" applyAlignment="1">
      <alignment horizontal="center" vertical="center" shrinkToFit="1"/>
    </xf>
    <xf numFmtId="49" fontId="36" fillId="0" borderId="20" xfId="4" applyNumberFormat="1" applyFont="1" applyBorder="1">
      <alignment vertical="center"/>
    </xf>
    <xf numFmtId="49" fontId="36" fillId="0" borderId="20" xfId="4" applyNumberFormat="1" applyFont="1" applyBorder="1">
      <alignment vertical="center"/>
    </xf>
    <xf numFmtId="49" fontId="36" fillId="0" borderId="21" xfId="4" applyNumberFormat="1" applyFont="1" applyBorder="1">
      <alignment vertical="center"/>
    </xf>
    <xf numFmtId="49" fontId="36" fillId="9" borderId="17" xfId="4" applyNumberFormat="1" applyFont="1" applyFill="1" applyBorder="1" applyAlignment="1">
      <alignment vertical="center" wrapText="1"/>
    </xf>
    <xf numFmtId="49" fontId="36" fillId="9" borderId="0" xfId="4" applyNumberFormat="1" applyFont="1" applyFill="1" applyAlignment="1">
      <alignment vertical="center" wrapText="1"/>
    </xf>
    <xf numFmtId="49" fontId="36" fillId="0" borderId="17" xfId="4" applyNumberFormat="1" applyFont="1" applyBorder="1" applyAlignment="1">
      <alignment horizontal="center" vertical="center" shrinkToFit="1"/>
    </xf>
    <xf numFmtId="49" fontId="36" fillId="0" borderId="0" xfId="4" applyNumberFormat="1" applyFont="1" applyAlignment="1">
      <alignment horizontal="left" vertical="center"/>
    </xf>
    <xf numFmtId="49" fontId="36" fillId="0" borderId="0" xfId="4" applyNumberFormat="1" applyFont="1" applyAlignment="1">
      <alignment horizontal="center" vertical="center" shrinkToFit="1"/>
    </xf>
    <xf numFmtId="49" fontId="36" fillId="0" borderId="0" xfId="4" applyNumberFormat="1" applyFont="1" applyAlignment="1">
      <alignment horizontal="center" vertical="center" shrinkToFit="1"/>
    </xf>
    <xf numFmtId="49" fontId="36" fillId="0" borderId="0" xfId="4" applyNumberFormat="1" applyFont="1" applyAlignment="1">
      <alignment vertical="center" shrinkToFit="1"/>
    </xf>
    <xf numFmtId="49" fontId="36" fillId="0" borderId="18" xfId="4" applyNumberFormat="1" applyFont="1" applyBorder="1" applyAlignment="1">
      <alignment vertical="center" shrinkToFit="1"/>
    </xf>
    <xf numFmtId="49" fontId="36" fillId="9" borderId="11" xfId="4" applyNumberFormat="1" applyFont="1" applyFill="1" applyBorder="1" applyAlignment="1">
      <alignment vertical="center" wrapText="1"/>
    </xf>
    <xf numFmtId="49" fontId="36" fillId="9" borderId="12" xfId="4" applyNumberFormat="1" applyFont="1" applyFill="1" applyBorder="1" applyAlignment="1">
      <alignment vertical="center" wrapText="1"/>
    </xf>
    <xf numFmtId="49" fontId="36" fillId="0" borderId="11" xfId="4" applyNumberFormat="1" applyFont="1" applyBorder="1">
      <alignment vertical="center"/>
    </xf>
    <xf numFmtId="49" fontId="36" fillId="0" borderId="12" xfId="4" applyNumberFormat="1" applyFont="1" applyBorder="1">
      <alignment vertical="center"/>
    </xf>
    <xf numFmtId="49" fontId="36" fillId="0" borderId="13" xfId="4" applyNumberFormat="1" applyFont="1" applyBorder="1">
      <alignment vertical="center"/>
    </xf>
    <xf numFmtId="49" fontId="36" fillId="9" borderId="19" xfId="4" applyNumberFormat="1" applyFont="1" applyFill="1" applyBorder="1">
      <alignment vertical="center"/>
    </xf>
    <xf numFmtId="49" fontId="36" fillId="9" borderId="21" xfId="4" applyNumberFormat="1" applyFont="1" applyFill="1" applyBorder="1">
      <alignment vertical="center"/>
    </xf>
    <xf numFmtId="49" fontId="48" fillId="2" borderId="5" xfId="4" applyNumberFormat="1" applyFont="1" applyFill="1" applyBorder="1" applyAlignment="1">
      <alignment horizontal="center" vertical="center" shrinkToFit="1"/>
    </xf>
    <xf numFmtId="49" fontId="48" fillId="2" borderId="14" xfId="4" applyNumberFormat="1" applyFont="1" applyFill="1" applyBorder="1" applyAlignment="1">
      <alignment horizontal="center" vertical="center" shrinkToFit="1"/>
    </xf>
    <xf numFmtId="49" fontId="48" fillId="2" borderId="9" xfId="4" applyNumberFormat="1" applyFont="1" applyFill="1" applyBorder="1" applyAlignment="1">
      <alignment horizontal="center" vertical="center" shrinkToFit="1"/>
    </xf>
    <xf numFmtId="0" fontId="50" fillId="2" borderId="9" xfId="9" applyFont="1" applyFill="1" applyBorder="1" applyAlignment="1">
      <alignment vertical="center" shrinkToFit="1"/>
    </xf>
    <xf numFmtId="0" fontId="50" fillId="2" borderId="10" xfId="9" applyFont="1" applyFill="1" applyBorder="1" applyAlignment="1">
      <alignment vertical="center" shrinkToFit="1"/>
    </xf>
    <xf numFmtId="49" fontId="36" fillId="9" borderId="11" xfId="4" applyNumberFormat="1" applyFont="1" applyFill="1" applyBorder="1">
      <alignment vertical="center"/>
    </xf>
    <xf numFmtId="49" fontId="36" fillId="9" borderId="13" xfId="4" applyNumberFormat="1" applyFont="1" applyFill="1" applyBorder="1">
      <alignment vertical="center"/>
    </xf>
    <xf numFmtId="49" fontId="48" fillId="2" borderId="14" xfId="4" applyNumberFormat="1" applyFont="1" applyFill="1" applyBorder="1" applyAlignment="1">
      <alignment horizontal="center" vertical="center"/>
    </xf>
    <xf numFmtId="49" fontId="48" fillId="2" borderId="10" xfId="4" applyNumberFormat="1" applyFont="1" applyFill="1" applyBorder="1" applyAlignment="1">
      <alignment horizontal="center" vertical="center"/>
    </xf>
    <xf numFmtId="49" fontId="36" fillId="0" borderId="9" xfId="4" applyNumberFormat="1" applyFont="1" applyBorder="1" applyAlignment="1">
      <alignment vertical="center" shrinkToFit="1"/>
    </xf>
    <xf numFmtId="49" fontId="36" fillId="0" borderId="10" xfId="4" applyNumberFormat="1" applyFont="1" applyBorder="1" applyAlignment="1">
      <alignment vertical="center" shrinkToFit="1"/>
    </xf>
    <xf numFmtId="49" fontId="36" fillId="9" borderId="17" xfId="4" applyNumberFormat="1" applyFont="1" applyFill="1" applyBorder="1">
      <alignment vertical="center"/>
    </xf>
    <xf numFmtId="49" fontId="36" fillId="9" borderId="18" xfId="4" applyNumberFormat="1" applyFont="1" applyFill="1" applyBorder="1">
      <alignment vertical="center"/>
    </xf>
    <xf numFmtId="49" fontId="36" fillId="0" borderId="20" xfId="4" applyNumberFormat="1" applyFont="1" applyBorder="1" applyAlignment="1">
      <alignment vertical="center" shrinkToFit="1"/>
    </xf>
    <xf numFmtId="49" fontId="36" fillId="0" borderId="21" xfId="4" applyNumberFormat="1" applyFont="1" applyBorder="1" applyAlignment="1">
      <alignment vertical="center" shrinkToFit="1"/>
    </xf>
    <xf numFmtId="49" fontId="48" fillId="9" borderId="19" xfId="4" applyNumberFormat="1" applyFont="1" applyFill="1" applyBorder="1" applyAlignment="1">
      <alignment vertical="center" wrapText="1"/>
    </xf>
    <xf numFmtId="49" fontId="48" fillId="9" borderId="21" xfId="4" applyNumberFormat="1" applyFont="1" applyFill="1" applyBorder="1" applyAlignment="1">
      <alignment vertical="center" wrapText="1"/>
    </xf>
    <xf numFmtId="49" fontId="48" fillId="2" borderId="15" xfId="4" applyNumberFormat="1" applyFont="1" applyFill="1" applyBorder="1" applyAlignment="1">
      <alignment horizontal="center" vertical="center" shrinkToFit="1"/>
    </xf>
    <xf numFmtId="49" fontId="36" fillId="0" borderId="20" xfId="4" applyNumberFormat="1" applyFont="1" applyBorder="1" applyAlignment="1">
      <alignment horizontal="center" vertical="center" shrinkToFit="1"/>
    </xf>
    <xf numFmtId="49" fontId="36" fillId="0" borderId="21" xfId="4" applyNumberFormat="1" applyFont="1" applyBorder="1" applyAlignment="1">
      <alignment horizontal="center" vertical="center" shrinkToFit="1"/>
    </xf>
    <xf numFmtId="49" fontId="36" fillId="0" borderId="75" xfId="4" applyNumberFormat="1" applyFont="1" applyBorder="1" applyAlignment="1">
      <alignment vertical="center" shrinkToFit="1"/>
    </xf>
    <xf numFmtId="0" fontId="36" fillId="0" borderId="75" xfId="4" applyFont="1" applyBorder="1" applyAlignment="1">
      <alignment vertical="center" shrinkToFit="1"/>
    </xf>
    <xf numFmtId="0" fontId="36" fillId="0" borderId="67" xfId="4" applyFont="1" applyBorder="1" applyAlignment="1">
      <alignment vertical="center" shrinkToFit="1"/>
    </xf>
    <xf numFmtId="0" fontId="36" fillId="0" borderId="76" xfId="4" applyFont="1" applyBorder="1" applyAlignment="1">
      <alignment vertical="center" shrinkToFit="1"/>
    </xf>
    <xf numFmtId="49" fontId="36" fillId="0" borderId="19" xfId="4" applyNumberFormat="1" applyFont="1" applyBorder="1" applyAlignment="1">
      <alignment vertical="center" wrapText="1"/>
    </xf>
    <xf numFmtId="49" fontId="36" fillId="0" borderId="21" xfId="4" applyNumberFormat="1" applyFont="1" applyBorder="1" applyAlignment="1">
      <alignment vertical="center" wrapText="1"/>
    </xf>
    <xf numFmtId="49" fontId="48" fillId="9" borderId="11" xfId="4" applyNumberFormat="1" applyFont="1" applyFill="1" applyBorder="1" applyAlignment="1">
      <alignment vertical="center" wrapText="1"/>
    </xf>
    <xf numFmtId="49" fontId="48" fillId="9" borderId="13" xfId="4" applyNumberFormat="1" applyFont="1" applyFill="1" applyBorder="1" applyAlignment="1">
      <alignment vertical="center" wrapText="1"/>
    </xf>
    <xf numFmtId="0" fontId="48" fillId="2" borderId="5" xfId="4" applyFont="1" applyFill="1" applyBorder="1" applyAlignment="1">
      <alignment horizontal="center" vertical="center" shrinkToFit="1"/>
    </xf>
    <xf numFmtId="49" fontId="36" fillId="0" borderId="12" xfId="4" applyNumberFormat="1" applyFont="1" applyBorder="1" applyAlignment="1">
      <alignment horizontal="center" vertical="center" shrinkToFit="1"/>
    </xf>
    <xf numFmtId="49" fontId="36" fillId="0" borderId="13" xfId="4" applyNumberFormat="1" applyFont="1" applyBorder="1" applyAlignment="1">
      <alignment horizontal="center" vertical="center" shrinkToFit="1"/>
    </xf>
    <xf numFmtId="49" fontId="36" fillId="0" borderId="11" xfId="4" applyNumberFormat="1" applyFont="1" applyBorder="1" applyAlignment="1">
      <alignment vertical="center" shrinkToFit="1"/>
    </xf>
    <xf numFmtId="0" fontId="36" fillId="0" borderId="30" xfId="4" applyFont="1" applyBorder="1" applyAlignment="1">
      <alignment vertical="center" shrinkToFit="1"/>
    </xf>
    <xf numFmtId="0" fontId="36" fillId="0" borderId="31" xfId="4" applyFont="1" applyBorder="1" applyAlignment="1">
      <alignment vertical="center" shrinkToFit="1"/>
    </xf>
    <xf numFmtId="0" fontId="36" fillId="0" borderId="77" xfId="4" applyFont="1" applyBorder="1" applyAlignment="1">
      <alignment vertical="center" shrinkToFit="1"/>
    </xf>
    <xf numFmtId="49" fontId="36" fillId="0" borderId="11" xfId="4" applyNumberFormat="1" applyFont="1" applyBorder="1" applyAlignment="1">
      <alignment vertical="center" wrapText="1"/>
    </xf>
    <xf numFmtId="49" fontId="36" fillId="0" borderId="13" xfId="4" applyNumberFormat="1" applyFont="1" applyBorder="1" applyAlignment="1">
      <alignment vertical="center" wrapText="1"/>
    </xf>
    <xf numFmtId="49" fontId="36" fillId="0" borderId="12" xfId="4" applyNumberFormat="1" applyFont="1" applyBorder="1" applyAlignment="1">
      <alignment horizontal="center" vertical="center" shrinkToFit="1"/>
    </xf>
    <xf numFmtId="49" fontId="36" fillId="0" borderId="13" xfId="4" applyNumberFormat="1" applyFont="1" applyBorder="1" applyAlignment="1">
      <alignment horizontal="center" vertical="center" shrinkToFit="1"/>
    </xf>
    <xf numFmtId="49" fontId="36" fillId="9" borderId="17" xfId="4" applyNumberFormat="1" applyFont="1" applyFill="1" applyBorder="1">
      <alignment vertical="center"/>
    </xf>
    <xf numFmtId="49" fontId="36" fillId="9" borderId="18" xfId="4" applyNumberFormat="1" applyFont="1" applyFill="1" applyBorder="1">
      <alignment vertical="center"/>
    </xf>
    <xf numFmtId="49" fontId="36" fillId="9" borderId="5" xfId="4" applyNumberFormat="1" applyFont="1" applyFill="1" applyBorder="1" applyAlignment="1">
      <alignment horizontal="center" vertical="center" textRotation="255"/>
    </xf>
    <xf numFmtId="49" fontId="36" fillId="9" borderId="67" xfId="4" applyNumberFormat="1" applyFont="1" applyFill="1" applyBorder="1" applyAlignment="1">
      <alignment vertical="center" shrinkToFit="1"/>
    </xf>
    <xf numFmtId="49" fontId="36" fillId="0" borderId="19" xfId="4" applyNumberFormat="1" applyFont="1" applyBorder="1" applyAlignment="1">
      <alignment vertical="center" shrinkToFit="1"/>
    </xf>
    <xf numFmtId="49" fontId="36" fillId="0" borderId="20" xfId="4" applyNumberFormat="1" applyFont="1" applyBorder="1" applyAlignment="1">
      <alignment vertical="center" shrinkToFit="1"/>
    </xf>
    <xf numFmtId="49" fontId="36" fillId="0" borderId="21" xfId="4" applyNumberFormat="1" applyFont="1" applyBorder="1" applyAlignment="1">
      <alignment vertical="center" shrinkToFit="1"/>
    </xf>
    <xf numFmtId="49" fontId="36" fillId="9" borderId="31" xfId="4" applyNumberFormat="1" applyFont="1" applyFill="1" applyBorder="1" applyAlignment="1">
      <alignment vertical="center" shrinkToFit="1"/>
    </xf>
    <xf numFmtId="49" fontId="36" fillId="9" borderId="21" xfId="4" applyNumberFormat="1" applyFont="1" applyFill="1" applyBorder="1" applyAlignment="1">
      <alignment vertical="center" wrapText="1"/>
    </xf>
    <xf numFmtId="49" fontId="36" fillId="9" borderId="18" xfId="4" applyNumberFormat="1" applyFont="1" applyFill="1" applyBorder="1" applyAlignment="1">
      <alignment vertical="center" wrapText="1"/>
    </xf>
    <xf numFmtId="49" fontId="36" fillId="9" borderId="13" xfId="4" applyNumberFormat="1" applyFont="1" applyFill="1" applyBorder="1" applyAlignment="1">
      <alignment vertical="center" wrapText="1"/>
    </xf>
    <xf numFmtId="49" fontId="36" fillId="0" borderId="18" xfId="4" applyNumberFormat="1" applyFont="1" applyBorder="1">
      <alignment vertical="center"/>
    </xf>
    <xf numFmtId="49" fontId="36" fillId="9" borderId="14" xfId="4" applyNumberFormat="1" applyFont="1" applyFill="1" applyBorder="1" applyAlignment="1">
      <alignment horizontal="center" vertical="center" wrapText="1"/>
    </xf>
    <xf numFmtId="49" fontId="36" fillId="9" borderId="9" xfId="4" applyNumberFormat="1" applyFont="1" applyFill="1" applyBorder="1" applyAlignment="1">
      <alignment horizontal="center" vertical="center" wrapText="1"/>
    </xf>
    <xf numFmtId="49" fontId="36" fillId="9" borderId="10" xfId="4" applyNumberFormat="1" applyFont="1" applyFill="1" applyBorder="1" applyAlignment="1">
      <alignment horizontal="center" vertical="center" wrapText="1"/>
    </xf>
    <xf numFmtId="49" fontId="36" fillId="0" borderId="14" xfId="4" applyNumberFormat="1" applyFont="1" applyBorder="1" applyAlignment="1">
      <alignment horizontal="center" vertical="center"/>
    </xf>
    <xf numFmtId="49" fontId="36" fillId="0" borderId="10" xfId="4" applyNumberFormat="1" applyFont="1" applyBorder="1" applyAlignment="1">
      <alignment horizontal="center" vertical="center"/>
    </xf>
    <xf numFmtId="49" fontId="36" fillId="0" borderId="9" xfId="4" applyNumberFormat="1" applyFont="1" applyBorder="1">
      <alignment vertical="center"/>
    </xf>
    <xf numFmtId="49" fontId="36" fillId="9" borderId="20" xfId="4" applyNumberFormat="1" applyFont="1" applyFill="1" applyBorder="1" applyAlignment="1">
      <alignment horizontal="center" vertical="center" wrapText="1" shrinkToFit="1"/>
    </xf>
    <xf numFmtId="0" fontId="1" fillId="9" borderId="21" xfId="9" applyFont="1" applyFill="1" applyBorder="1">
      <alignment vertical="center"/>
    </xf>
    <xf numFmtId="49" fontId="37" fillId="9" borderId="8" xfId="4" applyNumberFormat="1" applyFont="1" applyFill="1" applyBorder="1" applyAlignment="1">
      <alignment horizontal="center" vertical="center" wrapText="1" shrinkToFit="1"/>
    </xf>
    <xf numFmtId="0" fontId="37" fillId="9" borderId="8" xfId="4" applyFont="1" applyFill="1" applyBorder="1" applyAlignment="1">
      <alignment horizontal="center" vertical="center" wrapText="1" shrinkToFit="1"/>
    </xf>
    <xf numFmtId="49" fontId="37" fillId="9" borderId="19" xfId="4" applyNumberFormat="1" applyFont="1" applyFill="1" applyBorder="1" applyAlignment="1">
      <alignment horizontal="center" vertical="center" wrapText="1" shrinkToFit="1"/>
    </xf>
    <xf numFmtId="49" fontId="37" fillId="9" borderId="20" xfId="4" applyNumberFormat="1" applyFont="1" applyFill="1" applyBorder="1" applyAlignment="1">
      <alignment horizontal="center" vertical="center" wrapText="1" shrinkToFit="1"/>
    </xf>
    <xf numFmtId="49" fontId="37" fillId="9" borderId="18" xfId="4" applyNumberFormat="1" applyFont="1" applyFill="1" applyBorder="1" applyAlignment="1">
      <alignment horizontal="center" vertical="center" wrapText="1" shrinkToFit="1"/>
    </xf>
    <xf numFmtId="49" fontId="36" fillId="9" borderId="12" xfId="4" applyNumberFormat="1" applyFont="1" applyFill="1" applyBorder="1" applyAlignment="1">
      <alignment horizontal="center" vertical="center" wrapText="1" shrinkToFit="1"/>
    </xf>
    <xf numFmtId="49" fontId="51" fillId="9" borderId="8" xfId="4" applyNumberFormat="1" applyFont="1" applyFill="1" applyBorder="1" applyAlignment="1">
      <alignment horizontal="center" vertical="center" wrapText="1" shrinkToFit="1"/>
    </xf>
    <xf numFmtId="49" fontId="37" fillId="9" borderId="11" xfId="4" applyNumberFormat="1" applyFont="1" applyFill="1" applyBorder="1" applyAlignment="1">
      <alignment horizontal="center" vertical="center" wrapText="1" shrinkToFit="1"/>
    </xf>
    <xf numFmtId="49" fontId="37" fillId="9" borderId="12" xfId="4" applyNumberFormat="1" applyFont="1" applyFill="1" applyBorder="1" applyAlignment="1">
      <alignment horizontal="center" vertical="center" wrapText="1" shrinkToFit="1"/>
    </xf>
    <xf numFmtId="49" fontId="37" fillId="9" borderId="13" xfId="4" applyNumberFormat="1" applyFont="1" applyFill="1" applyBorder="1" applyAlignment="1">
      <alignment horizontal="center" vertical="center" wrapText="1" shrinkToFit="1"/>
    </xf>
    <xf numFmtId="49" fontId="36" fillId="0" borderId="15" xfId="4" applyNumberFormat="1" applyFont="1" applyBorder="1" applyAlignment="1">
      <alignment horizontal="center" vertical="center" textRotation="255" wrapText="1"/>
    </xf>
    <xf numFmtId="49" fontId="36" fillId="0" borderId="11" xfId="4" applyNumberFormat="1" applyFont="1" applyBorder="1" applyAlignment="1">
      <alignment vertical="center" shrinkToFit="1"/>
    </xf>
    <xf numFmtId="0" fontId="36" fillId="0" borderId="12" xfId="4" applyFont="1" applyBorder="1" applyAlignment="1">
      <alignment vertical="center" shrinkToFit="1"/>
    </xf>
    <xf numFmtId="49" fontId="36" fillId="0" borderId="11" xfId="4" applyNumberFormat="1" applyFont="1" applyBorder="1" applyAlignment="1">
      <alignment horizontal="center" vertical="center"/>
    </xf>
    <xf numFmtId="49" fontId="36" fillId="0" borderId="14" xfId="4" applyNumberFormat="1" applyFont="1" applyBorder="1" applyAlignment="1">
      <alignment horizontal="center" vertical="center" shrinkToFit="1"/>
    </xf>
    <xf numFmtId="49" fontId="36" fillId="0" borderId="10" xfId="4" applyNumberFormat="1" applyFont="1" applyBorder="1" applyAlignment="1">
      <alignment horizontal="center" vertical="center" shrinkToFit="1"/>
    </xf>
    <xf numFmtId="49" fontId="36" fillId="0" borderId="9" xfId="4" applyNumberFormat="1" applyFont="1" applyBorder="1" applyAlignment="1">
      <alignment horizontal="center" vertical="center" shrinkToFit="1"/>
    </xf>
    <xf numFmtId="49" fontId="36" fillId="0" borderId="19" xfId="4" applyNumberFormat="1" applyFont="1" applyBorder="1" applyAlignment="1">
      <alignment horizontal="center" vertical="center"/>
    </xf>
    <xf numFmtId="49" fontId="36" fillId="0" borderId="20" xfId="4" applyNumberFormat="1" applyFont="1" applyBorder="1" applyAlignment="1">
      <alignment horizontal="center" vertical="center"/>
    </xf>
    <xf numFmtId="49" fontId="36" fillId="0" borderId="21" xfId="4" applyNumberFormat="1" applyFont="1" applyBorder="1" applyAlignment="1">
      <alignment horizontal="center" vertical="center"/>
    </xf>
    <xf numFmtId="49" fontId="36" fillId="0" borderId="16" xfId="4" applyNumberFormat="1" applyFont="1" applyBorder="1" applyAlignment="1">
      <alignment horizontal="center" vertical="center" textRotation="255" wrapText="1"/>
    </xf>
    <xf numFmtId="49" fontId="36" fillId="0" borderId="14" xfId="4" applyNumberFormat="1" applyFont="1" applyBorder="1" applyAlignment="1">
      <alignment vertical="center" shrinkToFit="1"/>
    </xf>
    <xf numFmtId="0" fontId="36" fillId="0" borderId="9" xfId="4" applyFont="1" applyBorder="1" applyAlignment="1">
      <alignment vertical="center" shrinkToFit="1"/>
    </xf>
    <xf numFmtId="0" fontId="36" fillId="9" borderId="14" xfId="4" applyFont="1" applyFill="1" applyBorder="1" applyAlignment="1">
      <alignment horizontal="center" vertical="center"/>
    </xf>
    <xf numFmtId="49" fontId="36" fillId="2" borderId="14" xfId="4" applyNumberFormat="1" applyFont="1" applyFill="1" applyBorder="1" applyAlignment="1">
      <alignment vertical="center" shrinkToFit="1"/>
    </xf>
    <xf numFmtId="49" fontId="36" fillId="2" borderId="10" xfId="4" applyNumberFormat="1" applyFont="1" applyFill="1" applyBorder="1" applyAlignment="1">
      <alignment vertical="center" shrinkToFit="1"/>
    </xf>
    <xf numFmtId="49" fontId="36" fillId="2" borderId="19" xfId="4" applyNumberFormat="1" applyFont="1" applyFill="1" applyBorder="1" applyAlignment="1">
      <alignment horizontal="center" vertical="center"/>
    </xf>
    <xf numFmtId="49" fontId="36" fillId="2" borderId="20" xfId="4" applyNumberFormat="1" applyFont="1" applyFill="1" applyBorder="1" applyAlignment="1">
      <alignment horizontal="center" vertical="center"/>
    </xf>
    <xf numFmtId="49" fontId="36" fillId="2" borderId="21" xfId="4" applyNumberFormat="1" applyFont="1" applyFill="1" applyBorder="1" applyAlignment="1">
      <alignment horizontal="center" vertical="center"/>
    </xf>
    <xf numFmtId="49" fontId="36" fillId="0" borderId="5" xfId="4" applyNumberFormat="1" applyFont="1" applyBorder="1" applyAlignment="1">
      <alignment horizontal="center" vertical="center" textRotation="255" wrapText="1"/>
    </xf>
    <xf numFmtId="49" fontId="38" fillId="0" borderId="14" xfId="4" applyNumberFormat="1" applyFont="1" applyBorder="1" applyAlignment="1">
      <alignment vertical="center" wrapText="1"/>
    </xf>
    <xf numFmtId="49" fontId="38" fillId="0" borderId="9" xfId="4" applyNumberFormat="1" applyFont="1" applyBorder="1" applyAlignment="1">
      <alignment vertical="center" wrapText="1"/>
    </xf>
    <xf numFmtId="49" fontId="38" fillId="0" borderId="10" xfId="4" applyNumberFormat="1" applyFont="1" applyBorder="1" applyAlignment="1">
      <alignment vertical="center" wrapText="1"/>
    </xf>
    <xf numFmtId="49" fontId="37" fillId="0" borderId="10" xfId="4" applyNumberFormat="1" applyFont="1" applyBorder="1" applyAlignment="1">
      <alignment vertical="center" wrapText="1"/>
    </xf>
    <xf numFmtId="49" fontId="38" fillId="0" borderId="12" xfId="4" applyNumberFormat="1" applyFont="1" applyBorder="1">
      <alignment vertical="center"/>
    </xf>
    <xf numFmtId="49" fontId="37" fillId="0" borderId="20" xfId="4" applyNumberFormat="1" applyFont="1" applyBorder="1" applyAlignment="1">
      <alignment vertical="center" wrapText="1"/>
    </xf>
    <xf numFmtId="49" fontId="37" fillId="0" borderId="0" xfId="4" applyNumberFormat="1" applyFont="1" applyAlignment="1">
      <alignment vertical="center" wrapText="1"/>
    </xf>
    <xf numFmtId="49" fontId="37" fillId="0" borderId="12" xfId="4" applyNumberFormat="1" applyFont="1" applyBorder="1" applyAlignment="1">
      <alignment vertical="center" wrapText="1"/>
    </xf>
    <xf numFmtId="49" fontId="36" fillId="2" borderId="19" xfId="4" applyNumberFormat="1" applyFont="1" applyFill="1" applyBorder="1">
      <alignment vertical="center"/>
    </xf>
    <xf numFmtId="49" fontId="36" fillId="2" borderId="20" xfId="4" applyNumberFormat="1" applyFont="1" applyFill="1" applyBorder="1">
      <alignment vertical="center"/>
    </xf>
    <xf numFmtId="49" fontId="36" fillId="2" borderId="21" xfId="4" applyNumberFormat="1" applyFont="1" applyFill="1" applyBorder="1">
      <alignment vertical="center"/>
    </xf>
    <xf numFmtId="49" fontId="36" fillId="2" borderId="8" xfId="4" applyNumberFormat="1" applyFont="1" applyFill="1" applyBorder="1" applyAlignment="1">
      <alignment horizontal="center" vertical="center"/>
    </xf>
    <xf numFmtId="0" fontId="36" fillId="9" borderId="14" xfId="9" applyFont="1" applyFill="1" applyBorder="1">
      <alignment vertical="center"/>
    </xf>
    <xf numFmtId="0" fontId="36" fillId="9" borderId="9" xfId="9" applyFont="1" applyFill="1" applyBorder="1">
      <alignment vertical="center"/>
    </xf>
    <xf numFmtId="0" fontId="36" fillId="9" borderId="10" xfId="9" applyFont="1" applyFill="1" applyBorder="1">
      <alignment vertical="center"/>
    </xf>
    <xf numFmtId="49" fontId="36" fillId="0" borderId="78" xfId="4" applyNumberFormat="1" applyFont="1" applyBorder="1">
      <alignment vertical="center"/>
    </xf>
    <xf numFmtId="0" fontId="1" fillId="0" borderId="0" xfId="9" applyFont="1">
      <alignment vertical="center"/>
    </xf>
    <xf numFmtId="49" fontId="36" fillId="0" borderId="0" xfId="4" applyNumberFormat="1" applyFont="1" applyAlignment="1">
      <alignment horizontal="left" vertical="top"/>
    </xf>
    <xf numFmtId="49" fontId="36" fillId="0" borderId="0" xfId="4" applyNumberFormat="1" applyFont="1" applyAlignment="1">
      <alignment vertical="top" wrapText="1"/>
    </xf>
    <xf numFmtId="49" fontId="36" fillId="0" borderId="0" xfId="4" applyNumberFormat="1" applyFont="1" applyAlignment="1">
      <alignment horizontal="left" vertical="top" wrapText="1"/>
    </xf>
    <xf numFmtId="49" fontId="36" fillId="0" borderId="0" xfId="4" applyNumberFormat="1" applyFont="1" applyAlignment="1">
      <alignment vertical="top" wrapText="1" shrinkToFit="1"/>
    </xf>
    <xf numFmtId="0" fontId="36" fillId="0" borderId="0" xfId="4" applyFont="1" applyAlignment="1">
      <alignment vertical="top" wrapText="1" shrinkToFit="1"/>
    </xf>
  </cellXfs>
  <cellStyles count="10">
    <cellStyle name="標準" xfId="0" builtinId="0"/>
    <cellStyle name="標準 2" xfId="3" xr:uid="{00000000-0005-0000-0000-000001000000}"/>
    <cellStyle name="標準 2 2" xfId="4" xr:uid="{71EAB7E0-29AE-4484-984D-0B651D1DD617}"/>
    <cellStyle name="標準 3" xfId="1" xr:uid="{00000000-0005-0000-0000-000002000000}"/>
    <cellStyle name="標準 4" xfId="9" xr:uid="{508628CD-3291-45BD-9C28-305D791D239E}"/>
    <cellStyle name="標準_③-２加算様式（就労）" xfId="2" xr:uid="{00000000-0005-0000-0000-000003000000}"/>
    <cellStyle name="標準_居宅申請書" xfId="5" xr:uid="{13793FED-604E-4E7F-BDF6-92A74B31B61B}"/>
    <cellStyle name="標準_居宅申請書（記入例）" xfId="6" xr:uid="{465B3206-74DC-42F2-B46A-4A37BA296F16}"/>
    <cellStyle name="標準_誓約書・役員名簿" xfId="7" xr:uid="{3A0D2E5A-FFC3-460E-BBC3-37020B61E569}"/>
    <cellStyle name="標準_第１号様式・付表" xfId="8" xr:uid="{FA88FFD4-B1AC-4DF9-B05F-3279BD2BD634}"/>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9</xdr:col>
      <xdr:colOff>47625</xdr:colOff>
      <xdr:row>20</xdr:row>
      <xdr:rowOff>47625</xdr:rowOff>
    </xdr:from>
    <xdr:to>
      <xdr:col>16</xdr:col>
      <xdr:colOff>352425</xdr:colOff>
      <xdr:row>25</xdr:row>
      <xdr:rowOff>123825</xdr:rowOff>
    </xdr:to>
    <xdr:sp macro="" textlink="" fLocksText="0">
      <xdr:nvSpPr>
        <xdr:cNvPr id="2" name="Rectangle 12">
          <a:extLst>
            <a:ext uri="{FF2B5EF4-FFF2-40B4-BE49-F238E27FC236}">
              <a16:creationId xmlns:a16="http://schemas.microsoft.com/office/drawing/2014/main" id="{61AFF611-991F-4A4F-809E-A158CF37B959}"/>
            </a:ext>
          </a:extLst>
        </xdr:cNvPr>
        <xdr:cNvSpPr>
          <a:spLocks noChangeArrowheads="1"/>
        </xdr:cNvSpPr>
      </xdr:nvSpPr>
      <xdr:spPr bwMode="auto">
        <a:xfrm>
          <a:off x="3905250" y="3733800"/>
          <a:ext cx="3305175" cy="1028700"/>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800"/>
            </a:lnSpc>
            <a:defRPr sz="1000"/>
          </a:pPr>
          <a:r>
            <a:rPr lang="ja-JP" altLang="en-US" sz="900" b="0" i="0" strike="noStrike">
              <a:solidFill>
                <a:srgbClr val="000000"/>
              </a:solidFill>
              <a:latin typeface="ＭＳ Ｐゴシック"/>
              <a:ea typeface="ＭＳ Ｐゴシック"/>
            </a:rPr>
            <a:t>申請者　所在地</a:t>
          </a:r>
        </a:p>
        <a:p>
          <a:pPr algn="l" rtl="0">
            <a:lnSpc>
              <a:spcPts val="800"/>
            </a:lnSpc>
            <a:defRPr sz="1000"/>
          </a:pPr>
          <a:r>
            <a:rPr lang="ja-JP" altLang="en-US" sz="900" b="0" i="0" strike="noStrike">
              <a:solidFill>
                <a:srgbClr val="000000"/>
              </a:solidFill>
              <a:latin typeface="ＭＳ Ｐゴシック"/>
              <a:ea typeface="ＭＳ Ｐゴシック"/>
            </a:rPr>
            <a:t>　　　　　 名　  称</a:t>
          </a:r>
        </a:p>
        <a:p>
          <a:pPr algn="l" rtl="0">
            <a:lnSpc>
              <a:spcPts val="800"/>
            </a:lnSpc>
            <a:defRPr sz="1000"/>
          </a:pPr>
          <a:endParaRPr lang="ja-JP" altLang="en-US" sz="900" b="0" i="0" strike="noStrike">
            <a:solidFill>
              <a:srgbClr val="000000"/>
            </a:solidFill>
            <a:latin typeface="ＭＳ Ｐゴシック"/>
            <a:ea typeface="ＭＳ Ｐゴシック"/>
          </a:endParaRPr>
        </a:p>
        <a:p>
          <a:pPr algn="l" rtl="0">
            <a:lnSpc>
              <a:spcPts val="1000"/>
            </a:lnSpc>
            <a:defRPr sz="1000"/>
          </a:pPr>
          <a:r>
            <a:rPr lang="ja-JP" altLang="en-US" sz="900" b="0" i="0" strike="noStrike">
              <a:solidFill>
                <a:srgbClr val="000000"/>
              </a:solidFill>
              <a:latin typeface="ＭＳ Ｐゴシック"/>
              <a:ea typeface="ＭＳ Ｐゴシック"/>
            </a:rPr>
            <a:t>代表者職・氏名　　　　　　　　　　　　　　　　　　　　　　　　　　　</a:t>
          </a:r>
        </a:p>
        <a:p>
          <a:pPr algn="l" rtl="0">
            <a:lnSpc>
              <a:spcPts val="1000"/>
            </a:lnSpc>
            <a:defRPr sz="1000"/>
          </a:pPr>
          <a:r>
            <a:rPr lang="ja-JP" altLang="en-US" sz="900" b="0" i="0" strike="noStrike">
              <a:solidFill>
                <a:srgbClr val="000000"/>
              </a:solidFill>
              <a:latin typeface="ＭＳ Ｐゴシック"/>
              <a:ea typeface="ＭＳ Ｐゴシック"/>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47625</xdr:colOff>
      <xdr:row>20</xdr:row>
      <xdr:rowOff>47625</xdr:rowOff>
    </xdr:from>
    <xdr:to>
      <xdr:col>16</xdr:col>
      <xdr:colOff>352425</xdr:colOff>
      <xdr:row>25</xdr:row>
      <xdr:rowOff>123825</xdr:rowOff>
    </xdr:to>
    <xdr:sp macro="" textlink="" fLocksText="0">
      <xdr:nvSpPr>
        <xdr:cNvPr id="2" name="Rectangle 12">
          <a:extLst>
            <a:ext uri="{FF2B5EF4-FFF2-40B4-BE49-F238E27FC236}">
              <a16:creationId xmlns:a16="http://schemas.microsoft.com/office/drawing/2014/main" id="{5A50D86C-30DE-4315-9894-2EB4CA184F32}"/>
            </a:ext>
          </a:extLst>
        </xdr:cNvPr>
        <xdr:cNvSpPr>
          <a:spLocks noChangeArrowheads="1"/>
        </xdr:cNvSpPr>
      </xdr:nvSpPr>
      <xdr:spPr bwMode="auto">
        <a:xfrm>
          <a:off x="3905250" y="3733800"/>
          <a:ext cx="3305175" cy="1028700"/>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100"/>
            </a:lnSpc>
            <a:defRPr sz="1000"/>
          </a:pPr>
          <a:r>
            <a:rPr lang="ja-JP" altLang="en-US" sz="900" b="0" i="0" strike="noStrike">
              <a:solidFill>
                <a:srgbClr val="000000"/>
              </a:solidFill>
              <a:latin typeface="ＭＳ Ｐゴシック"/>
              <a:ea typeface="ＭＳ Ｐゴシック"/>
            </a:rPr>
            <a:t>申請者　所在地</a:t>
          </a:r>
        </a:p>
        <a:p>
          <a:pPr algn="l" rtl="0">
            <a:lnSpc>
              <a:spcPts val="1100"/>
            </a:lnSpc>
            <a:defRPr sz="1000"/>
          </a:pPr>
          <a:r>
            <a:rPr lang="ja-JP" altLang="en-US" sz="900" b="0" i="0" strike="noStrike">
              <a:solidFill>
                <a:srgbClr val="000000"/>
              </a:solidFill>
              <a:latin typeface="ＭＳ Ｐゴシック"/>
              <a:ea typeface="ＭＳ Ｐゴシック"/>
            </a:rPr>
            <a:t>　　　　　 名　  称</a:t>
          </a:r>
        </a:p>
        <a:p>
          <a:pPr algn="l" rtl="0">
            <a:lnSpc>
              <a:spcPts val="1100"/>
            </a:lnSpc>
            <a:defRPr sz="1000"/>
          </a:pPr>
          <a:endParaRPr lang="ja-JP" altLang="en-US" sz="900" b="0" i="0" strike="noStrike">
            <a:solidFill>
              <a:srgbClr val="000000"/>
            </a:solidFill>
            <a:latin typeface="ＭＳ Ｐゴシック"/>
            <a:ea typeface="ＭＳ Ｐゴシック"/>
          </a:endParaRPr>
        </a:p>
        <a:p>
          <a:pPr algn="l" rtl="0">
            <a:lnSpc>
              <a:spcPts val="1100"/>
            </a:lnSpc>
            <a:defRPr sz="1000"/>
          </a:pPr>
          <a:r>
            <a:rPr lang="ja-JP" altLang="en-US" sz="900" b="0" i="0" strike="noStrike">
              <a:solidFill>
                <a:srgbClr val="000000"/>
              </a:solidFill>
              <a:latin typeface="ＭＳ Ｐゴシック"/>
              <a:ea typeface="ＭＳ Ｐゴシック"/>
            </a:rPr>
            <a:t>代表者職・氏名　　　　　　　　　　　　　　　　　　　　　　　　　　　　　　　　  　　　　　　　　　　　　　　　　　　　　　　　　　　               </a:t>
          </a:r>
        </a:p>
      </xdr:txBody>
    </xdr:sp>
    <xdr:clientData/>
  </xdr:twoCellAnchor>
  <xdr:twoCellAnchor>
    <xdr:from>
      <xdr:col>1</xdr:col>
      <xdr:colOff>190500</xdr:colOff>
      <xdr:row>0</xdr:row>
      <xdr:rowOff>57150</xdr:rowOff>
    </xdr:from>
    <xdr:to>
      <xdr:col>4</xdr:col>
      <xdr:colOff>47625</xdr:colOff>
      <xdr:row>1</xdr:row>
      <xdr:rowOff>142875</xdr:rowOff>
    </xdr:to>
    <xdr:sp macro="" textlink="" fLocksText="0">
      <xdr:nvSpPr>
        <xdr:cNvPr id="3" name="Rectangle 8">
          <a:extLst>
            <a:ext uri="{FF2B5EF4-FFF2-40B4-BE49-F238E27FC236}">
              <a16:creationId xmlns:a16="http://schemas.microsoft.com/office/drawing/2014/main" id="{4ABE997A-F2FB-4755-B897-91E01497CB64}"/>
            </a:ext>
          </a:extLst>
        </xdr:cNvPr>
        <xdr:cNvSpPr>
          <a:spLocks noChangeArrowheads="1"/>
        </xdr:cNvSpPr>
      </xdr:nvSpPr>
      <xdr:spPr bwMode="auto">
        <a:xfrm>
          <a:off x="619125" y="57150"/>
          <a:ext cx="1143000" cy="25717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1">
            <a:defRPr sz="1000"/>
          </a:pPr>
          <a:r>
            <a:rPr lang="ja-JP" altLang="en-US" sz="1600" b="1" i="0" strike="noStrike">
              <a:solidFill>
                <a:srgbClr val="000000"/>
              </a:solidFill>
              <a:latin typeface="ＭＳ Ｐゴシック"/>
              <a:ea typeface="ＭＳ Ｐゴシック"/>
            </a:rPr>
            <a:t>記入例</a:t>
          </a:r>
        </a:p>
      </xdr:txBody>
    </xdr:sp>
    <xdr:clientData/>
  </xdr:twoCellAnchor>
  <xdr:twoCellAnchor>
    <xdr:from>
      <xdr:col>9</xdr:col>
      <xdr:colOff>304800</xdr:colOff>
      <xdr:row>0</xdr:row>
      <xdr:rowOff>152400</xdr:rowOff>
    </xdr:from>
    <xdr:to>
      <xdr:col>14</xdr:col>
      <xdr:colOff>57150</xdr:colOff>
      <xdr:row>2</xdr:row>
      <xdr:rowOff>104775</xdr:rowOff>
    </xdr:to>
    <xdr:sp macro="" textlink="" fLocksText="0">
      <xdr:nvSpPr>
        <xdr:cNvPr id="4" name="AutoShape 18">
          <a:extLst>
            <a:ext uri="{FF2B5EF4-FFF2-40B4-BE49-F238E27FC236}">
              <a16:creationId xmlns:a16="http://schemas.microsoft.com/office/drawing/2014/main" id="{4A2C4294-8F3F-468B-9947-659EAFC38849}"/>
            </a:ext>
          </a:extLst>
        </xdr:cNvPr>
        <xdr:cNvSpPr>
          <a:spLocks/>
        </xdr:cNvSpPr>
      </xdr:nvSpPr>
      <xdr:spPr bwMode="auto">
        <a:xfrm>
          <a:off x="4162425" y="152400"/>
          <a:ext cx="1895475" cy="295275"/>
        </a:xfrm>
        <a:prstGeom prst="borderCallout1">
          <a:avLst>
            <a:gd name="adj1" fmla="val 173509"/>
            <a:gd name="adj2" fmla="val 119850"/>
            <a:gd name="adj3" fmla="val 59005"/>
            <a:gd name="adj4" fmla="val 100880"/>
          </a:avLst>
        </a:prstGeom>
        <a:solidFill>
          <a:srgbClr val="FFFFFF"/>
        </a:solidFill>
        <a:ln w="9525">
          <a:solidFill>
            <a:srgbClr val="000000"/>
          </a:solidFill>
          <a:miter lim="800000"/>
          <a:headEnd/>
          <a:tailEnd/>
        </a:ln>
      </xdr:spPr>
      <xdr:txBody>
        <a:bodyPr vertOverflow="clip" wrap="square" lIns="27432" tIns="18288" rIns="0" bIns="0" anchor="t" upright="1"/>
        <a:lstStyle/>
        <a:p>
          <a:pPr algn="l" rtl="1">
            <a:defRPr sz="1000"/>
          </a:pPr>
          <a:r>
            <a:rPr lang="ja-JP" altLang="en-US" sz="1100" b="0" i="0" u="none" strike="noStrike">
              <a:solidFill>
                <a:srgbClr val="000000"/>
              </a:solidFill>
              <a:latin typeface="ＭＳ Ｐゴシック"/>
              <a:ea typeface="ＭＳ Ｐゴシック"/>
            </a:rPr>
            <a:t>指定有効期間満了日を記入。</a:t>
          </a:r>
        </a:p>
      </xdr:txBody>
    </xdr:sp>
    <xdr:clientData/>
  </xdr:twoCellAnchor>
  <xdr:twoCellAnchor>
    <xdr:from>
      <xdr:col>12</xdr:col>
      <xdr:colOff>171450</xdr:colOff>
      <xdr:row>8</xdr:row>
      <xdr:rowOff>85725</xdr:rowOff>
    </xdr:from>
    <xdr:to>
      <xdr:col>17</xdr:col>
      <xdr:colOff>219076</xdr:colOff>
      <xdr:row>14</xdr:row>
      <xdr:rowOff>9526</xdr:rowOff>
    </xdr:to>
    <xdr:sp macro="" textlink="" fLocksText="0">
      <xdr:nvSpPr>
        <xdr:cNvPr id="5" name="AutoShape 38">
          <a:extLst>
            <a:ext uri="{FF2B5EF4-FFF2-40B4-BE49-F238E27FC236}">
              <a16:creationId xmlns:a16="http://schemas.microsoft.com/office/drawing/2014/main" id="{D4C31DF0-5AD3-4D18-848C-CC0B5C89724A}"/>
            </a:ext>
          </a:extLst>
        </xdr:cNvPr>
        <xdr:cNvSpPr>
          <a:spLocks/>
        </xdr:cNvSpPr>
      </xdr:nvSpPr>
      <xdr:spPr bwMode="auto">
        <a:xfrm>
          <a:off x="5314950" y="1400175"/>
          <a:ext cx="2190751" cy="819151"/>
        </a:xfrm>
        <a:prstGeom prst="borderCallout1">
          <a:avLst>
            <a:gd name="adj1" fmla="val 34735"/>
            <a:gd name="adj2" fmla="val -71"/>
            <a:gd name="adj3" fmla="val 17125"/>
            <a:gd name="adj4" fmla="val -31215"/>
          </a:avLst>
        </a:prstGeom>
        <a:solidFill>
          <a:srgbClr val="FFFFFF"/>
        </a:solidFill>
        <a:ln w="9525">
          <a:solidFill>
            <a:srgbClr val="000000"/>
          </a:solidFill>
          <a:miter lim="800000"/>
          <a:headEnd/>
          <a:tailEnd/>
        </a:ln>
      </xdr:spPr>
      <xdr:txBody>
        <a:bodyPr vertOverflow="clip" wrap="square" lIns="27432" tIns="18288" rIns="0" bIns="0" anchor="t" upright="1"/>
        <a:lstStyle/>
        <a:p>
          <a:pPr algn="l" rtl="1">
            <a:lnSpc>
              <a:spcPts val="1300"/>
            </a:lnSpc>
            <a:defRPr sz="1000"/>
          </a:pPr>
          <a:r>
            <a:rPr lang="ja-JP" altLang="en-US" sz="1100" b="0" i="0" strike="noStrike">
              <a:solidFill>
                <a:srgbClr val="000000"/>
              </a:solidFill>
              <a:latin typeface="ＭＳ Ｐゴシック"/>
              <a:ea typeface="ＭＳ Ｐゴシック"/>
            </a:rPr>
            <a:t>事業所名称、所在地、連絡先を記入。</a:t>
          </a:r>
          <a:r>
            <a:rPr lang="ja-JP" altLang="en-US" sz="1100" b="0" i="0" u="sng" strike="noStrike">
              <a:solidFill>
                <a:srgbClr val="000000"/>
              </a:solidFill>
              <a:latin typeface="ＭＳ Ｐゴシック"/>
              <a:ea typeface="ＭＳ Ｐゴシック"/>
            </a:rPr>
            <a:t>様式第２号の事業所名称、所在地と一致していること</a:t>
          </a:r>
          <a:r>
            <a:rPr lang="ja-JP" altLang="en-US" sz="1000" b="0" i="0" u="sng" strike="noStrike">
              <a:solidFill>
                <a:srgbClr val="000000"/>
              </a:solidFill>
              <a:latin typeface="ＭＳ Ｐゴシック"/>
              <a:ea typeface="ＭＳ Ｐゴシック"/>
            </a:rPr>
            <a:t>。</a:t>
          </a:r>
        </a:p>
      </xdr:txBody>
    </xdr:sp>
    <xdr:clientData/>
  </xdr:twoCellAnchor>
  <xdr:twoCellAnchor>
    <xdr:from>
      <xdr:col>11</xdr:col>
      <xdr:colOff>104775</xdr:colOff>
      <xdr:row>20</xdr:row>
      <xdr:rowOff>19050</xdr:rowOff>
    </xdr:from>
    <xdr:to>
      <xdr:col>15</xdr:col>
      <xdr:colOff>352425</xdr:colOff>
      <xdr:row>21</xdr:row>
      <xdr:rowOff>180975</xdr:rowOff>
    </xdr:to>
    <xdr:sp macro="" textlink="">
      <xdr:nvSpPr>
        <xdr:cNvPr id="6" name="AutoShape 14">
          <a:extLst>
            <a:ext uri="{FF2B5EF4-FFF2-40B4-BE49-F238E27FC236}">
              <a16:creationId xmlns:a16="http://schemas.microsoft.com/office/drawing/2014/main" id="{02933542-4210-43B5-A8D3-7BBE14426A94}"/>
            </a:ext>
          </a:extLst>
        </xdr:cNvPr>
        <xdr:cNvSpPr>
          <a:spLocks noChangeArrowheads="1"/>
        </xdr:cNvSpPr>
      </xdr:nvSpPr>
      <xdr:spPr bwMode="auto">
        <a:xfrm>
          <a:off x="4819650" y="3705225"/>
          <a:ext cx="1962150" cy="352425"/>
        </a:xfrm>
        <a:prstGeom prst="flowChartAlternateProcess">
          <a:avLst/>
        </a:prstGeom>
        <a:noFill/>
        <a:ln w="19050">
          <a:solidFill>
            <a:srgbClr val="000000"/>
          </a:solidFill>
          <a:prstDash val="sysDot"/>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114300</xdr:colOff>
      <xdr:row>22</xdr:row>
      <xdr:rowOff>76200</xdr:rowOff>
    </xdr:from>
    <xdr:to>
      <xdr:col>15</xdr:col>
      <xdr:colOff>28575</xdr:colOff>
      <xdr:row>24</xdr:row>
      <xdr:rowOff>76200</xdr:rowOff>
    </xdr:to>
    <xdr:sp macro="" textlink="">
      <xdr:nvSpPr>
        <xdr:cNvPr id="7" name="AutoShape 14">
          <a:extLst>
            <a:ext uri="{FF2B5EF4-FFF2-40B4-BE49-F238E27FC236}">
              <a16:creationId xmlns:a16="http://schemas.microsoft.com/office/drawing/2014/main" id="{CB72533C-03A0-450A-9188-9E045FC6C217}"/>
            </a:ext>
          </a:extLst>
        </xdr:cNvPr>
        <xdr:cNvSpPr>
          <a:spLocks noChangeArrowheads="1"/>
        </xdr:cNvSpPr>
      </xdr:nvSpPr>
      <xdr:spPr bwMode="auto">
        <a:xfrm>
          <a:off x="4829175" y="4143375"/>
          <a:ext cx="1628775" cy="381000"/>
        </a:xfrm>
        <a:prstGeom prst="flowChartAlternateProcess">
          <a:avLst/>
        </a:prstGeom>
        <a:noFill/>
        <a:ln w="19050">
          <a:solidFill>
            <a:srgbClr val="000000"/>
          </a:solidFill>
          <a:prstDash val="sysDot"/>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209550</xdr:colOff>
      <xdr:row>27</xdr:row>
      <xdr:rowOff>85725</xdr:rowOff>
    </xdr:from>
    <xdr:to>
      <xdr:col>17</xdr:col>
      <xdr:colOff>133350</xdr:colOff>
      <xdr:row>32</xdr:row>
      <xdr:rowOff>9525</xdr:rowOff>
    </xdr:to>
    <xdr:sp macro="" textlink="" fLocksText="0">
      <xdr:nvSpPr>
        <xdr:cNvPr id="8" name="AutoShape 18">
          <a:extLst>
            <a:ext uri="{FF2B5EF4-FFF2-40B4-BE49-F238E27FC236}">
              <a16:creationId xmlns:a16="http://schemas.microsoft.com/office/drawing/2014/main" id="{223606F7-737C-40A8-82CC-84CA01BEC686}"/>
            </a:ext>
          </a:extLst>
        </xdr:cNvPr>
        <xdr:cNvSpPr>
          <a:spLocks/>
        </xdr:cNvSpPr>
      </xdr:nvSpPr>
      <xdr:spPr bwMode="auto">
        <a:xfrm>
          <a:off x="5353050" y="4991100"/>
          <a:ext cx="2066925" cy="752475"/>
        </a:xfrm>
        <a:prstGeom prst="borderCallout1">
          <a:avLst>
            <a:gd name="adj1" fmla="val -2275"/>
            <a:gd name="adj2" fmla="val 45055"/>
            <a:gd name="adj3" fmla="val -55003"/>
            <a:gd name="adj4" fmla="val 38083"/>
          </a:avLst>
        </a:prstGeom>
        <a:solidFill>
          <a:srgbClr val="FFFFFF"/>
        </a:solidFill>
        <a:ln w="9525">
          <a:solidFill>
            <a:srgbClr val="000000"/>
          </a:solidFill>
          <a:miter lim="800000"/>
          <a:headEnd/>
          <a:tailEnd/>
        </a:ln>
      </xdr:spPr>
      <xdr:txBody>
        <a:bodyPr vertOverflow="clip" wrap="square" lIns="27432" tIns="18288" rIns="0" bIns="0" anchor="t" upright="1"/>
        <a:lstStyle/>
        <a:p>
          <a:pPr algn="l" rtl="1">
            <a:lnSpc>
              <a:spcPts val="1300"/>
            </a:lnSpc>
            <a:defRPr sz="1000"/>
          </a:pPr>
          <a:r>
            <a:rPr lang="ja-JP" altLang="en-US" sz="1100" b="0" i="0" u="none" strike="noStrike">
              <a:solidFill>
                <a:srgbClr val="000000"/>
              </a:solidFill>
              <a:latin typeface="ＭＳ Ｐゴシック"/>
              <a:ea typeface="ＭＳ Ｐゴシック"/>
            </a:rPr>
            <a:t>申請者（法人）の所在地、名称、代表者職・氏名　を記入。</a:t>
          </a:r>
          <a:endParaRPr lang="en-US" altLang="ja-JP" sz="1100" b="0" i="0" u="none" strike="noStrike">
            <a:solidFill>
              <a:srgbClr val="000000"/>
            </a:solidFill>
            <a:latin typeface="ＭＳ Ｐゴシック"/>
            <a:ea typeface="ＭＳ Ｐゴシック"/>
          </a:endParaRPr>
        </a:p>
      </xdr:txBody>
    </xdr:sp>
    <xdr:clientData/>
  </xdr:twoCellAnchor>
  <xdr:twoCellAnchor>
    <xdr:from>
      <xdr:col>0</xdr:col>
      <xdr:colOff>19050</xdr:colOff>
      <xdr:row>25</xdr:row>
      <xdr:rowOff>142875</xdr:rowOff>
    </xdr:from>
    <xdr:to>
      <xdr:col>7</xdr:col>
      <xdr:colOff>304800</xdr:colOff>
      <xdr:row>27</xdr:row>
      <xdr:rowOff>57150</xdr:rowOff>
    </xdr:to>
    <xdr:sp macro="" textlink="">
      <xdr:nvSpPr>
        <xdr:cNvPr id="9" name="AutoShape 26">
          <a:extLst>
            <a:ext uri="{FF2B5EF4-FFF2-40B4-BE49-F238E27FC236}">
              <a16:creationId xmlns:a16="http://schemas.microsoft.com/office/drawing/2014/main" id="{B8629755-0678-4E62-BAC1-6E6559787CFC}"/>
            </a:ext>
          </a:extLst>
        </xdr:cNvPr>
        <xdr:cNvSpPr>
          <a:spLocks/>
        </xdr:cNvSpPr>
      </xdr:nvSpPr>
      <xdr:spPr bwMode="auto">
        <a:xfrm rot="5400000">
          <a:off x="1571625" y="3228975"/>
          <a:ext cx="180975" cy="3286125"/>
        </a:xfrm>
        <a:prstGeom prst="rightBrace">
          <a:avLst>
            <a:gd name="adj1" fmla="val 104744"/>
            <a:gd name="adj2" fmla="val 5316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276224</xdr:colOff>
      <xdr:row>30</xdr:row>
      <xdr:rowOff>9525</xdr:rowOff>
    </xdr:from>
    <xdr:to>
      <xdr:col>7</xdr:col>
      <xdr:colOff>142875</xdr:colOff>
      <xdr:row>33</xdr:row>
      <xdr:rowOff>28575</xdr:rowOff>
    </xdr:to>
    <xdr:sp macro="" textlink="" fLocksText="0">
      <xdr:nvSpPr>
        <xdr:cNvPr id="10" name="AutoShape 18">
          <a:extLst>
            <a:ext uri="{FF2B5EF4-FFF2-40B4-BE49-F238E27FC236}">
              <a16:creationId xmlns:a16="http://schemas.microsoft.com/office/drawing/2014/main" id="{9686B3AE-659B-4D5F-92C2-E47EDE6DD9D7}"/>
            </a:ext>
          </a:extLst>
        </xdr:cNvPr>
        <xdr:cNvSpPr>
          <a:spLocks/>
        </xdr:cNvSpPr>
      </xdr:nvSpPr>
      <xdr:spPr bwMode="auto">
        <a:xfrm>
          <a:off x="276224" y="5343525"/>
          <a:ext cx="2867026" cy="685800"/>
        </a:xfrm>
        <a:prstGeom prst="borderCallout1">
          <a:avLst>
            <a:gd name="adj1" fmla="val -2275"/>
            <a:gd name="adj2" fmla="val 47713"/>
            <a:gd name="adj3" fmla="val -53261"/>
            <a:gd name="adj4" fmla="val 45246"/>
          </a:avLst>
        </a:prstGeom>
        <a:solidFill>
          <a:srgbClr val="FFFFFF"/>
        </a:solidFill>
        <a:ln w="9525">
          <a:solidFill>
            <a:srgbClr val="000000"/>
          </a:solidFill>
          <a:miter lim="800000"/>
          <a:headEnd/>
          <a:tailEnd/>
        </a:ln>
      </xdr:spPr>
      <xdr:txBody>
        <a:bodyPr vertOverflow="clip" wrap="square" lIns="27432" tIns="18288" rIns="0" bIns="0" anchor="t" upright="1"/>
        <a:lstStyle/>
        <a:p>
          <a:pPr algn="l" rtl="1">
            <a:lnSpc>
              <a:spcPts val="1300"/>
            </a:lnSpc>
            <a:defRPr sz="1000"/>
          </a:pPr>
          <a:r>
            <a:rPr lang="ja-JP" altLang="en-US" sz="1100" b="0" i="0" u="none" strike="noStrike">
              <a:solidFill>
                <a:srgbClr val="000000"/>
              </a:solidFill>
              <a:latin typeface="ＭＳ Ｐゴシック"/>
              <a:ea typeface="ＭＳ Ｐゴシック"/>
            </a:rPr>
            <a:t>既に届け出た内容と変更がある場合は、更新申請書及び該当項目に係る変更届出書の提出が必要。</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700&#26045;&#35373;&#20418;/600&#12288;&#12507;&#12540;&#12512;&#12506;&#12540;&#12472;&#12289;&#20307;&#21046;&#19968;&#35239;/HP&#25522;&#36617;&#27096;&#24335;/R08&#30003;&#35531;&#26360;/&#35370;&#21839;&#31995;/&#21402;&#29983;&#21172;&#20685;&#30465;&#12288;&#27161;&#28310;&#27096;&#24335;/&#21220;&#21209;&#20307;&#21046;&#19968;&#352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C5081-BD33-4731-B73B-273723066271}">
  <dimension ref="A1:D17"/>
  <sheetViews>
    <sheetView tabSelected="1" view="pageBreakPreview" zoomScale="78" zoomScaleNormal="100" zoomScaleSheetLayoutView="78" workbookViewId="0"/>
  </sheetViews>
  <sheetFormatPr defaultRowHeight="13.5" x14ac:dyDescent="0.15"/>
  <cols>
    <col min="1" max="1" width="10.875" style="140" customWidth="1"/>
    <col min="2" max="2" width="40.375" style="140" customWidth="1"/>
    <col min="3" max="3" width="14.875" style="141" customWidth="1"/>
    <col min="4" max="4" width="34" style="140" customWidth="1"/>
    <col min="5" max="256" width="9" style="140"/>
    <col min="257" max="257" width="10.875" style="140" customWidth="1"/>
    <col min="258" max="258" width="40.375" style="140" customWidth="1"/>
    <col min="259" max="259" width="14.875" style="140" customWidth="1"/>
    <col min="260" max="260" width="34" style="140" customWidth="1"/>
    <col min="261" max="512" width="9" style="140"/>
    <col min="513" max="513" width="10.875" style="140" customWidth="1"/>
    <col min="514" max="514" width="40.375" style="140" customWidth="1"/>
    <col min="515" max="515" width="14.875" style="140" customWidth="1"/>
    <col min="516" max="516" width="34" style="140" customWidth="1"/>
    <col min="517" max="768" width="9" style="140"/>
    <col min="769" max="769" width="10.875" style="140" customWidth="1"/>
    <col min="770" max="770" width="40.375" style="140" customWidth="1"/>
    <col min="771" max="771" width="14.875" style="140" customWidth="1"/>
    <col min="772" max="772" width="34" style="140" customWidth="1"/>
    <col min="773" max="1024" width="9" style="140"/>
    <col min="1025" max="1025" width="10.875" style="140" customWidth="1"/>
    <col min="1026" max="1026" width="40.375" style="140" customWidth="1"/>
    <col min="1027" max="1027" width="14.875" style="140" customWidth="1"/>
    <col min="1028" max="1028" width="34" style="140" customWidth="1"/>
    <col min="1029" max="1280" width="9" style="140"/>
    <col min="1281" max="1281" width="10.875" style="140" customWidth="1"/>
    <col min="1282" max="1282" width="40.375" style="140" customWidth="1"/>
    <col min="1283" max="1283" width="14.875" style="140" customWidth="1"/>
    <col min="1284" max="1284" width="34" style="140" customWidth="1"/>
    <col min="1285" max="1536" width="9" style="140"/>
    <col min="1537" max="1537" width="10.875" style="140" customWidth="1"/>
    <col min="1538" max="1538" width="40.375" style="140" customWidth="1"/>
    <col min="1539" max="1539" width="14.875" style="140" customWidth="1"/>
    <col min="1540" max="1540" width="34" style="140" customWidth="1"/>
    <col min="1541" max="1792" width="9" style="140"/>
    <col min="1793" max="1793" width="10.875" style="140" customWidth="1"/>
    <col min="1794" max="1794" width="40.375" style="140" customWidth="1"/>
    <col min="1795" max="1795" width="14.875" style="140" customWidth="1"/>
    <col min="1796" max="1796" width="34" style="140" customWidth="1"/>
    <col min="1797" max="2048" width="9" style="140"/>
    <col min="2049" max="2049" width="10.875" style="140" customWidth="1"/>
    <col min="2050" max="2050" width="40.375" style="140" customWidth="1"/>
    <col min="2051" max="2051" width="14.875" style="140" customWidth="1"/>
    <col min="2052" max="2052" width="34" style="140" customWidth="1"/>
    <col min="2053" max="2304" width="9" style="140"/>
    <col min="2305" max="2305" width="10.875" style="140" customWidth="1"/>
    <col min="2306" max="2306" width="40.375" style="140" customWidth="1"/>
    <col min="2307" max="2307" width="14.875" style="140" customWidth="1"/>
    <col min="2308" max="2308" width="34" style="140" customWidth="1"/>
    <col min="2309" max="2560" width="9" style="140"/>
    <col min="2561" max="2561" width="10.875" style="140" customWidth="1"/>
    <col min="2562" max="2562" width="40.375" style="140" customWidth="1"/>
    <col min="2563" max="2563" width="14.875" style="140" customWidth="1"/>
    <col min="2564" max="2564" width="34" style="140" customWidth="1"/>
    <col min="2565" max="2816" width="9" style="140"/>
    <col min="2817" max="2817" width="10.875" style="140" customWidth="1"/>
    <col min="2818" max="2818" width="40.375" style="140" customWidth="1"/>
    <col min="2819" max="2819" width="14.875" style="140" customWidth="1"/>
    <col min="2820" max="2820" width="34" style="140" customWidth="1"/>
    <col min="2821" max="3072" width="9" style="140"/>
    <col min="3073" max="3073" width="10.875" style="140" customWidth="1"/>
    <col min="3074" max="3074" width="40.375" style="140" customWidth="1"/>
    <col min="3075" max="3075" width="14.875" style="140" customWidth="1"/>
    <col min="3076" max="3076" width="34" style="140" customWidth="1"/>
    <col min="3077" max="3328" width="9" style="140"/>
    <col min="3329" max="3329" width="10.875" style="140" customWidth="1"/>
    <col min="3330" max="3330" width="40.375" style="140" customWidth="1"/>
    <col min="3331" max="3331" width="14.875" style="140" customWidth="1"/>
    <col min="3332" max="3332" width="34" style="140" customWidth="1"/>
    <col min="3333" max="3584" width="9" style="140"/>
    <col min="3585" max="3585" width="10.875" style="140" customWidth="1"/>
    <col min="3586" max="3586" width="40.375" style="140" customWidth="1"/>
    <col min="3587" max="3587" width="14.875" style="140" customWidth="1"/>
    <col min="3588" max="3588" width="34" style="140" customWidth="1"/>
    <col min="3589" max="3840" width="9" style="140"/>
    <col min="3841" max="3841" width="10.875" style="140" customWidth="1"/>
    <col min="3842" max="3842" width="40.375" style="140" customWidth="1"/>
    <col min="3843" max="3843" width="14.875" style="140" customWidth="1"/>
    <col min="3844" max="3844" width="34" style="140" customWidth="1"/>
    <col min="3845" max="4096" width="9" style="140"/>
    <col min="4097" max="4097" width="10.875" style="140" customWidth="1"/>
    <col min="4098" max="4098" width="40.375" style="140" customWidth="1"/>
    <col min="4099" max="4099" width="14.875" style="140" customWidth="1"/>
    <col min="4100" max="4100" width="34" style="140" customWidth="1"/>
    <col min="4101" max="4352" width="9" style="140"/>
    <col min="4353" max="4353" width="10.875" style="140" customWidth="1"/>
    <col min="4354" max="4354" width="40.375" style="140" customWidth="1"/>
    <col min="4355" max="4355" width="14.875" style="140" customWidth="1"/>
    <col min="4356" max="4356" width="34" style="140" customWidth="1"/>
    <col min="4357" max="4608" width="9" style="140"/>
    <col min="4609" max="4609" width="10.875" style="140" customWidth="1"/>
    <col min="4610" max="4610" width="40.375" style="140" customWidth="1"/>
    <col min="4611" max="4611" width="14.875" style="140" customWidth="1"/>
    <col min="4612" max="4612" width="34" style="140" customWidth="1"/>
    <col min="4613" max="4864" width="9" style="140"/>
    <col min="4865" max="4865" width="10.875" style="140" customWidth="1"/>
    <col min="4866" max="4866" width="40.375" style="140" customWidth="1"/>
    <col min="4867" max="4867" width="14.875" style="140" customWidth="1"/>
    <col min="4868" max="4868" width="34" style="140" customWidth="1"/>
    <col min="4869" max="5120" width="9" style="140"/>
    <col min="5121" max="5121" width="10.875" style="140" customWidth="1"/>
    <col min="5122" max="5122" width="40.375" style="140" customWidth="1"/>
    <col min="5123" max="5123" width="14.875" style="140" customWidth="1"/>
    <col min="5124" max="5124" width="34" style="140" customWidth="1"/>
    <col min="5125" max="5376" width="9" style="140"/>
    <col min="5377" max="5377" width="10.875" style="140" customWidth="1"/>
    <col min="5378" max="5378" width="40.375" style="140" customWidth="1"/>
    <col min="5379" max="5379" width="14.875" style="140" customWidth="1"/>
    <col min="5380" max="5380" width="34" style="140" customWidth="1"/>
    <col min="5381" max="5632" width="9" style="140"/>
    <col min="5633" max="5633" width="10.875" style="140" customWidth="1"/>
    <col min="5634" max="5634" width="40.375" style="140" customWidth="1"/>
    <col min="5635" max="5635" width="14.875" style="140" customWidth="1"/>
    <col min="5636" max="5636" width="34" style="140" customWidth="1"/>
    <col min="5637" max="5888" width="9" style="140"/>
    <col min="5889" max="5889" width="10.875" style="140" customWidth="1"/>
    <col min="5890" max="5890" width="40.375" style="140" customWidth="1"/>
    <col min="5891" max="5891" width="14.875" style="140" customWidth="1"/>
    <col min="5892" max="5892" width="34" style="140" customWidth="1"/>
    <col min="5893" max="6144" width="9" style="140"/>
    <col min="6145" max="6145" width="10.875" style="140" customWidth="1"/>
    <col min="6146" max="6146" width="40.375" style="140" customWidth="1"/>
    <col min="6147" max="6147" width="14.875" style="140" customWidth="1"/>
    <col min="6148" max="6148" width="34" style="140" customWidth="1"/>
    <col min="6149" max="6400" width="9" style="140"/>
    <col min="6401" max="6401" width="10.875" style="140" customWidth="1"/>
    <col min="6402" max="6402" width="40.375" style="140" customWidth="1"/>
    <col min="6403" max="6403" width="14.875" style="140" customWidth="1"/>
    <col min="6404" max="6404" width="34" style="140" customWidth="1"/>
    <col min="6405" max="6656" width="9" style="140"/>
    <col min="6657" max="6657" width="10.875" style="140" customWidth="1"/>
    <col min="6658" max="6658" width="40.375" style="140" customWidth="1"/>
    <col min="6659" max="6659" width="14.875" style="140" customWidth="1"/>
    <col min="6660" max="6660" width="34" style="140" customWidth="1"/>
    <col min="6661" max="6912" width="9" style="140"/>
    <col min="6913" max="6913" width="10.875" style="140" customWidth="1"/>
    <col min="6914" max="6914" width="40.375" style="140" customWidth="1"/>
    <col min="6915" max="6915" width="14.875" style="140" customWidth="1"/>
    <col min="6916" max="6916" width="34" style="140" customWidth="1"/>
    <col min="6917" max="7168" width="9" style="140"/>
    <col min="7169" max="7169" width="10.875" style="140" customWidth="1"/>
    <col min="7170" max="7170" width="40.375" style="140" customWidth="1"/>
    <col min="7171" max="7171" width="14.875" style="140" customWidth="1"/>
    <col min="7172" max="7172" width="34" style="140" customWidth="1"/>
    <col min="7173" max="7424" width="9" style="140"/>
    <col min="7425" max="7425" width="10.875" style="140" customWidth="1"/>
    <col min="7426" max="7426" width="40.375" style="140" customWidth="1"/>
    <col min="7427" max="7427" width="14.875" style="140" customWidth="1"/>
    <col min="7428" max="7428" width="34" style="140" customWidth="1"/>
    <col min="7429" max="7680" width="9" style="140"/>
    <col min="7681" max="7681" width="10.875" style="140" customWidth="1"/>
    <col min="7682" max="7682" width="40.375" style="140" customWidth="1"/>
    <col min="7683" max="7683" width="14.875" style="140" customWidth="1"/>
    <col min="7684" max="7684" width="34" style="140" customWidth="1"/>
    <col min="7685" max="7936" width="9" style="140"/>
    <col min="7937" max="7937" width="10.875" style="140" customWidth="1"/>
    <col min="7938" max="7938" width="40.375" style="140" customWidth="1"/>
    <col min="7939" max="7939" width="14.875" style="140" customWidth="1"/>
    <col min="7940" max="7940" width="34" style="140" customWidth="1"/>
    <col min="7941" max="8192" width="9" style="140"/>
    <col min="8193" max="8193" width="10.875" style="140" customWidth="1"/>
    <col min="8194" max="8194" width="40.375" style="140" customWidth="1"/>
    <col min="8195" max="8195" width="14.875" style="140" customWidth="1"/>
    <col min="8196" max="8196" width="34" style="140" customWidth="1"/>
    <col min="8197" max="8448" width="9" style="140"/>
    <col min="8449" max="8449" width="10.875" style="140" customWidth="1"/>
    <col min="8450" max="8450" width="40.375" style="140" customWidth="1"/>
    <col min="8451" max="8451" width="14.875" style="140" customWidth="1"/>
    <col min="8452" max="8452" width="34" style="140" customWidth="1"/>
    <col min="8453" max="8704" width="9" style="140"/>
    <col min="8705" max="8705" width="10.875" style="140" customWidth="1"/>
    <col min="8706" max="8706" width="40.375" style="140" customWidth="1"/>
    <col min="8707" max="8707" width="14.875" style="140" customWidth="1"/>
    <col min="8708" max="8708" width="34" style="140" customWidth="1"/>
    <col min="8709" max="8960" width="9" style="140"/>
    <col min="8961" max="8961" width="10.875" style="140" customWidth="1"/>
    <col min="8962" max="8962" width="40.375" style="140" customWidth="1"/>
    <col min="8963" max="8963" width="14.875" style="140" customWidth="1"/>
    <col min="8964" max="8964" width="34" style="140" customWidth="1"/>
    <col min="8965" max="9216" width="9" style="140"/>
    <col min="9217" max="9217" width="10.875" style="140" customWidth="1"/>
    <col min="9218" max="9218" width="40.375" style="140" customWidth="1"/>
    <col min="9219" max="9219" width="14.875" style="140" customWidth="1"/>
    <col min="9220" max="9220" width="34" style="140" customWidth="1"/>
    <col min="9221" max="9472" width="9" style="140"/>
    <col min="9473" max="9473" width="10.875" style="140" customWidth="1"/>
    <col min="9474" max="9474" width="40.375" style="140" customWidth="1"/>
    <col min="9475" max="9475" width="14.875" style="140" customWidth="1"/>
    <col min="9476" max="9476" width="34" style="140" customWidth="1"/>
    <col min="9477" max="9728" width="9" style="140"/>
    <col min="9729" max="9729" width="10.875" style="140" customWidth="1"/>
    <col min="9730" max="9730" width="40.375" style="140" customWidth="1"/>
    <col min="9731" max="9731" width="14.875" style="140" customWidth="1"/>
    <col min="9732" max="9732" width="34" style="140" customWidth="1"/>
    <col min="9733" max="9984" width="9" style="140"/>
    <col min="9985" max="9985" width="10.875" style="140" customWidth="1"/>
    <col min="9986" max="9986" width="40.375" style="140" customWidth="1"/>
    <col min="9987" max="9987" width="14.875" style="140" customWidth="1"/>
    <col min="9988" max="9988" width="34" style="140" customWidth="1"/>
    <col min="9989" max="10240" width="9" style="140"/>
    <col min="10241" max="10241" width="10.875" style="140" customWidth="1"/>
    <col min="10242" max="10242" width="40.375" style="140" customWidth="1"/>
    <col min="10243" max="10243" width="14.875" style="140" customWidth="1"/>
    <col min="10244" max="10244" width="34" style="140" customWidth="1"/>
    <col min="10245" max="10496" width="9" style="140"/>
    <col min="10497" max="10497" width="10.875" style="140" customWidth="1"/>
    <col min="10498" max="10498" width="40.375" style="140" customWidth="1"/>
    <col min="10499" max="10499" width="14.875" style="140" customWidth="1"/>
    <col min="10500" max="10500" width="34" style="140" customWidth="1"/>
    <col min="10501" max="10752" width="9" style="140"/>
    <col min="10753" max="10753" width="10.875" style="140" customWidth="1"/>
    <col min="10754" max="10754" width="40.375" style="140" customWidth="1"/>
    <col min="10755" max="10755" width="14.875" style="140" customWidth="1"/>
    <col min="10756" max="10756" width="34" style="140" customWidth="1"/>
    <col min="10757" max="11008" width="9" style="140"/>
    <col min="11009" max="11009" width="10.875" style="140" customWidth="1"/>
    <col min="11010" max="11010" width="40.375" style="140" customWidth="1"/>
    <col min="11011" max="11011" width="14.875" style="140" customWidth="1"/>
    <col min="11012" max="11012" width="34" style="140" customWidth="1"/>
    <col min="11013" max="11264" width="9" style="140"/>
    <col min="11265" max="11265" width="10.875" style="140" customWidth="1"/>
    <col min="11266" max="11266" width="40.375" style="140" customWidth="1"/>
    <col min="11267" max="11267" width="14.875" style="140" customWidth="1"/>
    <col min="11268" max="11268" width="34" style="140" customWidth="1"/>
    <col min="11269" max="11520" width="9" style="140"/>
    <col min="11521" max="11521" width="10.875" style="140" customWidth="1"/>
    <col min="11522" max="11522" width="40.375" style="140" customWidth="1"/>
    <col min="11523" max="11523" width="14.875" style="140" customWidth="1"/>
    <col min="11524" max="11524" width="34" style="140" customWidth="1"/>
    <col min="11525" max="11776" width="9" style="140"/>
    <col min="11777" max="11777" width="10.875" style="140" customWidth="1"/>
    <col min="11778" max="11778" width="40.375" style="140" customWidth="1"/>
    <col min="11779" max="11779" width="14.875" style="140" customWidth="1"/>
    <col min="11780" max="11780" width="34" style="140" customWidth="1"/>
    <col min="11781" max="12032" width="9" style="140"/>
    <col min="12033" max="12033" width="10.875" style="140" customWidth="1"/>
    <col min="12034" max="12034" width="40.375" style="140" customWidth="1"/>
    <col min="12035" max="12035" width="14.875" style="140" customWidth="1"/>
    <col min="12036" max="12036" width="34" style="140" customWidth="1"/>
    <col min="12037" max="12288" width="9" style="140"/>
    <col min="12289" max="12289" width="10.875" style="140" customWidth="1"/>
    <col min="12290" max="12290" width="40.375" style="140" customWidth="1"/>
    <col min="12291" max="12291" width="14.875" style="140" customWidth="1"/>
    <col min="12292" max="12292" width="34" style="140" customWidth="1"/>
    <col min="12293" max="12544" width="9" style="140"/>
    <col min="12545" max="12545" width="10.875" style="140" customWidth="1"/>
    <col min="12546" max="12546" width="40.375" style="140" customWidth="1"/>
    <col min="12547" max="12547" width="14.875" style="140" customWidth="1"/>
    <col min="12548" max="12548" width="34" style="140" customWidth="1"/>
    <col min="12549" max="12800" width="9" style="140"/>
    <col min="12801" max="12801" width="10.875" style="140" customWidth="1"/>
    <col min="12802" max="12802" width="40.375" style="140" customWidth="1"/>
    <col min="12803" max="12803" width="14.875" style="140" customWidth="1"/>
    <col min="12804" max="12804" width="34" style="140" customWidth="1"/>
    <col min="12805" max="13056" width="9" style="140"/>
    <col min="13057" max="13057" width="10.875" style="140" customWidth="1"/>
    <col min="13058" max="13058" width="40.375" style="140" customWidth="1"/>
    <col min="13059" max="13059" width="14.875" style="140" customWidth="1"/>
    <col min="13060" max="13060" width="34" style="140" customWidth="1"/>
    <col min="13061" max="13312" width="9" style="140"/>
    <col min="13313" max="13313" width="10.875" style="140" customWidth="1"/>
    <col min="13314" max="13314" width="40.375" style="140" customWidth="1"/>
    <col min="13315" max="13315" width="14.875" style="140" customWidth="1"/>
    <col min="13316" max="13316" width="34" style="140" customWidth="1"/>
    <col min="13317" max="13568" width="9" style="140"/>
    <col min="13569" max="13569" width="10.875" style="140" customWidth="1"/>
    <col min="13570" max="13570" width="40.375" style="140" customWidth="1"/>
    <col min="13571" max="13571" width="14.875" style="140" customWidth="1"/>
    <col min="13572" max="13572" width="34" style="140" customWidth="1"/>
    <col min="13573" max="13824" width="9" style="140"/>
    <col min="13825" max="13825" width="10.875" style="140" customWidth="1"/>
    <col min="13826" max="13826" width="40.375" style="140" customWidth="1"/>
    <col min="13827" max="13827" width="14.875" style="140" customWidth="1"/>
    <col min="13828" max="13828" width="34" style="140" customWidth="1"/>
    <col min="13829" max="14080" width="9" style="140"/>
    <col min="14081" max="14081" width="10.875" style="140" customWidth="1"/>
    <col min="14082" max="14082" width="40.375" style="140" customWidth="1"/>
    <col min="14083" max="14083" width="14.875" style="140" customWidth="1"/>
    <col min="14084" max="14084" width="34" style="140" customWidth="1"/>
    <col min="14085" max="14336" width="9" style="140"/>
    <col min="14337" max="14337" width="10.875" style="140" customWidth="1"/>
    <col min="14338" max="14338" width="40.375" style="140" customWidth="1"/>
    <col min="14339" max="14339" width="14.875" style="140" customWidth="1"/>
    <col min="14340" max="14340" width="34" style="140" customWidth="1"/>
    <col min="14341" max="14592" width="9" style="140"/>
    <col min="14593" max="14593" width="10.875" style="140" customWidth="1"/>
    <col min="14594" max="14594" width="40.375" style="140" customWidth="1"/>
    <col min="14595" max="14595" width="14.875" style="140" customWidth="1"/>
    <col min="14596" max="14596" width="34" style="140" customWidth="1"/>
    <col min="14597" max="14848" width="9" style="140"/>
    <col min="14849" max="14849" width="10.875" style="140" customWidth="1"/>
    <col min="14850" max="14850" width="40.375" style="140" customWidth="1"/>
    <col min="14851" max="14851" width="14.875" style="140" customWidth="1"/>
    <col min="14852" max="14852" width="34" style="140" customWidth="1"/>
    <col min="14853" max="15104" width="9" style="140"/>
    <col min="15105" max="15105" width="10.875" style="140" customWidth="1"/>
    <col min="15106" max="15106" width="40.375" style="140" customWidth="1"/>
    <col min="15107" max="15107" width="14.875" style="140" customWidth="1"/>
    <col min="15108" max="15108" width="34" style="140" customWidth="1"/>
    <col min="15109" max="15360" width="9" style="140"/>
    <col min="15361" max="15361" width="10.875" style="140" customWidth="1"/>
    <col min="15362" max="15362" width="40.375" style="140" customWidth="1"/>
    <col min="15363" max="15363" width="14.875" style="140" customWidth="1"/>
    <col min="15364" max="15364" width="34" style="140" customWidth="1"/>
    <col min="15365" max="15616" width="9" style="140"/>
    <col min="15617" max="15617" width="10.875" style="140" customWidth="1"/>
    <col min="15618" max="15618" width="40.375" style="140" customWidth="1"/>
    <col min="15619" max="15619" width="14.875" style="140" customWidth="1"/>
    <col min="15620" max="15620" width="34" style="140" customWidth="1"/>
    <col min="15621" max="15872" width="9" style="140"/>
    <col min="15873" max="15873" width="10.875" style="140" customWidth="1"/>
    <col min="15874" max="15874" width="40.375" style="140" customWidth="1"/>
    <col min="15875" max="15875" width="14.875" style="140" customWidth="1"/>
    <col min="15876" max="15876" width="34" style="140" customWidth="1"/>
    <col min="15877" max="16128" width="9" style="140"/>
    <col min="16129" max="16129" width="10.875" style="140" customWidth="1"/>
    <col min="16130" max="16130" width="40.375" style="140" customWidth="1"/>
    <col min="16131" max="16131" width="14.875" style="140" customWidth="1"/>
    <col min="16132" max="16132" width="34" style="140" customWidth="1"/>
    <col min="16133" max="16384" width="9" style="140"/>
  </cols>
  <sheetData>
    <row r="1" spans="1:4" s="137" customFormat="1" ht="18.75" x14ac:dyDescent="0.2">
      <c r="A1" s="136" t="s">
        <v>122</v>
      </c>
      <c r="C1" s="138"/>
    </row>
    <row r="2" spans="1:4" ht="9" customHeight="1" x14ac:dyDescent="0.15">
      <c r="A2" s="139"/>
    </row>
    <row r="3" spans="1:4" x14ac:dyDescent="0.15">
      <c r="A3" s="142"/>
      <c r="D3" s="141"/>
    </row>
    <row r="4" spans="1:4" s="143" customFormat="1" ht="17.25" x14ac:dyDescent="0.2">
      <c r="A4" s="143" t="s">
        <v>2</v>
      </c>
      <c r="C4" s="144"/>
      <c r="D4" s="144"/>
    </row>
    <row r="5" spans="1:4" ht="41.25" customHeight="1" x14ac:dyDescent="0.15">
      <c r="A5" s="145" t="s">
        <v>3</v>
      </c>
      <c r="B5" s="146" t="s">
        <v>4</v>
      </c>
      <c r="C5" s="147"/>
      <c r="D5" s="145" t="s">
        <v>5</v>
      </c>
    </row>
    <row r="6" spans="1:4" ht="27" customHeight="1" thickBot="1" x14ac:dyDescent="0.2">
      <c r="A6" s="148"/>
      <c r="B6" s="149"/>
      <c r="C6" s="150" t="s">
        <v>123</v>
      </c>
      <c r="D6" s="151"/>
    </row>
    <row r="7" spans="1:4" ht="39.950000000000003" customHeight="1" thickTop="1" x14ac:dyDescent="0.15">
      <c r="A7" s="152" t="s">
        <v>236</v>
      </c>
      <c r="B7" s="153" t="s">
        <v>237</v>
      </c>
      <c r="C7" s="154"/>
      <c r="D7" s="155"/>
    </row>
    <row r="8" spans="1:4" ht="60.75" customHeight="1" x14ac:dyDescent="0.15">
      <c r="A8" s="156" t="s">
        <v>124</v>
      </c>
      <c r="B8" s="4" t="s">
        <v>125</v>
      </c>
      <c r="C8" s="5"/>
      <c r="D8" s="6" t="s">
        <v>238</v>
      </c>
    </row>
    <row r="9" spans="1:4" ht="45" customHeight="1" x14ac:dyDescent="0.15">
      <c r="A9" s="156"/>
      <c r="B9" s="4" t="s">
        <v>325</v>
      </c>
      <c r="C9" s="5"/>
      <c r="D9" s="6" t="s">
        <v>326</v>
      </c>
    </row>
    <row r="10" spans="1:4" ht="35.1" customHeight="1" x14ac:dyDescent="0.15">
      <c r="A10" s="156"/>
      <c r="B10" s="4" t="s">
        <v>127</v>
      </c>
      <c r="C10" s="5"/>
      <c r="D10" s="6" t="s">
        <v>128</v>
      </c>
    </row>
    <row r="11" spans="1:4" ht="35.1" customHeight="1" x14ac:dyDescent="0.15">
      <c r="A11" s="156" t="s">
        <v>126</v>
      </c>
      <c r="B11" s="4" t="s">
        <v>129</v>
      </c>
      <c r="C11" s="5"/>
      <c r="D11" s="6" t="s">
        <v>130</v>
      </c>
    </row>
    <row r="12" spans="1:4" ht="35.1" customHeight="1" x14ac:dyDescent="0.15">
      <c r="A12" s="156"/>
      <c r="B12" s="4" t="s">
        <v>131</v>
      </c>
      <c r="C12" s="5"/>
      <c r="D12" s="6"/>
    </row>
    <row r="13" spans="1:4" ht="40.5" x14ac:dyDescent="0.15">
      <c r="A13" s="156"/>
      <c r="B13" s="346" t="s">
        <v>242</v>
      </c>
      <c r="C13" s="5"/>
      <c r="D13" s="6" t="s">
        <v>243</v>
      </c>
    </row>
    <row r="15" spans="1:4" ht="21.75" customHeight="1" x14ac:dyDescent="0.2">
      <c r="A15" s="143" t="s">
        <v>132</v>
      </c>
    </row>
    <row r="16" spans="1:4" ht="40.5" x14ac:dyDescent="0.15">
      <c r="A16" s="157"/>
      <c r="B16" s="158" t="s">
        <v>133</v>
      </c>
      <c r="C16" s="159"/>
      <c r="D16" s="157"/>
    </row>
    <row r="17" spans="1:4" ht="40.5" x14ac:dyDescent="0.15">
      <c r="A17" s="157"/>
      <c r="B17" s="158" t="s">
        <v>134</v>
      </c>
      <c r="C17" s="159"/>
      <c r="D17" s="157"/>
    </row>
  </sheetData>
  <mergeCells count="3">
    <mergeCell ref="A5:A6"/>
    <mergeCell ref="B5:B6"/>
    <mergeCell ref="D5:D6"/>
  </mergeCells>
  <phoneticPr fontId="8"/>
  <printOptions horizontalCentered="1"/>
  <pageMargins left="0.70866141732283472" right="0.70866141732283472" top="0.74803149606299213" bottom="0.74803149606299213" header="0.31496062992125984" footer="0.31496062992125984"/>
  <pageSetup paperSize="9" scale="79" orientation="portrait" blackAndWhite="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47D1B-EEB5-4D1E-9F4E-96A3EC02B40B}">
  <dimension ref="A1:K34"/>
  <sheetViews>
    <sheetView view="pageBreakPreview" zoomScale="86" zoomScaleNormal="100" zoomScaleSheetLayoutView="86" workbookViewId="0"/>
  </sheetViews>
  <sheetFormatPr defaultRowHeight="13.5" x14ac:dyDescent="0.15"/>
  <cols>
    <col min="1" max="1" width="1.625" style="140" customWidth="1"/>
    <col min="2" max="2" width="5.125" style="140" customWidth="1"/>
    <col min="3" max="4" width="7.5" style="140" customWidth="1"/>
    <col min="5" max="11" width="9.375" style="140" customWidth="1"/>
    <col min="12" max="256" width="9" style="140"/>
    <col min="257" max="257" width="1.625" style="140" customWidth="1"/>
    <col min="258" max="258" width="5.125" style="140" customWidth="1"/>
    <col min="259" max="260" width="7.5" style="140" customWidth="1"/>
    <col min="261" max="267" width="9.375" style="140" customWidth="1"/>
    <col min="268" max="512" width="9" style="140"/>
    <col min="513" max="513" width="1.625" style="140" customWidth="1"/>
    <col min="514" max="514" width="5.125" style="140" customWidth="1"/>
    <col min="515" max="516" width="7.5" style="140" customWidth="1"/>
    <col min="517" max="523" width="9.375" style="140" customWidth="1"/>
    <col min="524" max="768" width="9" style="140"/>
    <col min="769" max="769" width="1.625" style="140" customWidth="1"/>
    <col min="770" max="770" width="5.125" style="140" customWidth="1"/>
    <col min="771" max="772" width="7.5" style="140" customWidth="1"/>
    <col min="773" max="779" width="9.375" style="140" customWidth="1"/>
    <col min="780" max="1024" width="9" style="140"/>
    <col min="1025" max="1025" width="1.625" style="140" customWidth="1"/>
    <col min="1026" max="1026" width="5.125" style="140" customWidth="1"/>
    <col min="1027" max="1028" width="7.5" style="140" customWidth="1"/>
    <col min="1029" max="1035" width="9.375" style="140" customWidth="1"/>
    <col min="1036" max="1280" width="9" style="140"/>
    <col min="1281" max="1281" width="1.625" style="140" customWidth="1"/>
    <col min="1282" max="1282" width="5.125" style="140" customWidth="1"/>
    <col min="1283" max="1284" width="7.5" style="140" customWidth="1"/>
    <col min="1285" max="1291" width="9.375" style="140" customWidth="1"/>
    <col min="1292" max="1536" width="9" style="140"/>
    <col min="1537" max="1537" width="1.625" style="140" customWidth="1"/>
    <col min="1538" max="1538" width="5.125" style="140" customWidth="1"/>
    <col min="1539" max="1540" width="7.5" style="140" customWidth="1"/>
    <col min="1541" max="1547" width="9.375" style="140" customWidth="1"/>
    <col min="1548" max="1792" width="9" style="140"/>
    <col min="1793" max="1793" width="1.625" style="140" customWidth="1"/>
    <col min="1794" max="1794" width="5.125" style="140" customWidth="1"/>
    <col min="1795" max="1796" width="7.5" style="140" customWidth="1"/>
    <col min="1797" max="1803" width="9.375" style="140" customWidth="1"/>
    <col min="1804" max="2048" width="9" style="140"/>
    <col min="2049" max="2049" width="1.625" style="140" customWidth="1"/>
    <col min="2050" max="2050" width="5.125" style="140" customWidth="1"/>
    <col min="2051" max="2052" width="7.5" style="140" customWidth="1"/>
    <col min="2053" max="2059" width="9.375" style="140" customWidth="1"/>
    <col min="2060" max="2304" width="9" style="140"/>
    <col min="2305" max="2305" width="1.625" style="140" customWidth="1"/>
    <col min="2306" max="2306" width="5.125" style="140" customWidth="1"/>
    <col min="2307" max="2308" width="7.5" style="140" customWidth="1"/>
    <col min="2309" max="2315" width="9.375" style="140" customWidth="1"/>
    <col min="2316" max="2560" width="9" style="140"/>
    <col min="2561" max="2561" width="1.625" style="140" customWidth="1"/>
    <col min="2562" max="2562" width="5.125" style="140" customWidth="1"/>
    <col min="2563" max="2564" width="7.5" style="140" customWidth="1"/>
    <col min="2565" max="2571" width="9.375" style="140" customWidth="1"/>
    <col min="2572" max="2816" width="9" style="140"/>
    <col min="2817" max="2817" width="1.625" style="140" customWidth="1"/>
    <col min="2818" max="2818" width="5.125" style="140" customWidth="1"/>
    <col min="2819" max="2820" width="7.5" style="140" customWidth="1"/>
    <col min="2821" max="2827" width="9.375" style="140" customWidth="1"/>
    <col min="2828" max="3072" width="9" style="140"/>
    <col min="3073" max="3073" width="1.625" style="140" customWidth="1"/>
    <col min="3074" max="3074" width="5.125" style="140" customWidth="1"/>
    <col min="3075" max="3076" width="7.5" style="140" customWidth="1"/>
    <col min="3077" max="3083" width="9.375" style="140" customWidth="1"/>
    <col min="3084" max="3328" width="9" style="140"/>
    <col min="3329" max="3329" width="1.625" style="140" customWidth="1"/>
    <col min="3330" max="3330" width="5.125" style="140" customWidth="1"/>
    <col min="3331" max="3332" width="7.5" style="140" customWidth="1"/>
    <col min="3333" max="3339" width="9.375" style="140" customWidth="1"/>
    <col min="3340" max="3584" width="9" style="140"/>
    <col min="3585" max="3585" width="1.625" style="140" customWidth="1"/>
    <col min="3586" max="3586" width="5.125" style="140" customWidth="1"/>
    <col min="3587" max="3588" width="7.5" style="140" customWidth="1"/>
    <col min="3589" max="3595" width="9.375" style="140" customWidth="1"/>
    <col min="3596" max="3840" width="9" style="140"/>
    <col min="3841" max="3841" width="1.625" style="140" customWidth="1"/>
    <col min="3842" max="3842" width="5.125" style="140" customWidth="1"/>
    <col min="3843" max="3844" width="7.5" style="140" customWidth="1"/>
    <col min="3845" max="3851" width="9.375" style="140" customWidth="1"/>
    <col min="3852" max="4096" width="9" style="140"/>
    <col min="4097" max="4097" width="1.625" style="140" customWidth="1"/>
    <col min="4098" max="4098" width="5.125" style="140" customWidth="1"/>
    <col min="4099" max="4100" width="7.5" style="140" customWidth="1"/>
    <col min="4101" max="4107" width="9.375" style="140" customWidth="1"/>
    <col min="4108" max="4352" width="9" style="140"/>
    <col min="4353" max="4353" width="1.625" style="140" customWidth="1"/>
    <col min="4354" max="4354" width="5.125" style="140" customWidth="1"/>
    <col min="4355" max="4356" width="7.5" style="140" customWidth="1"/>
    <col min="4357" max="4363" width="9.375" style="140" customWidth="1"/>
    <col min="4364" max="4608" width="9" style="140"/>
    <col min="4609" max="4609" width="1.625" style="140" customWidth="1"/>
    <col min="4610" max="4610" width="5.125" style="140" customWidth="1"/>
    <col min="4611" max="4612" width="7.5" style="140" customWidth="1"/>
    <col min="4613" max="4619" width="9.375" style="140" customWidth="1"/>
    <col min="4620" max="4864" width="9" style="140"/>
    <col min="4865" max="4865" width="1.625" style="140" customWidth="1"/>
    <col min="4866" max="4866" width="5.125" style="140" customWidth="1"/>
    <col min="4867" max="4868" width="7.5" style="140" customWidth="1"/>
    <col min="4869" max="4875" width="9.375" style="140" customWidth="1"/>
    <col min="4876" max="5120" width="9" style="140"/>
    <col min="5121" max="5121" width="1.625" style="140" customWidth="1"/>
    <col min="5122" max="5122" width="5.125" style="140" customWidth="1"/>
    <col min="5123" max="5124" width="7.5" style="140" customWidth="1"/>
    <col min="5125" max="5131" width="9.375" style="140" customWidth="1"/>
    <col min="5132" max="5376" width="9" style="140"/>
    <col min="5377" max="5377" width="1.625" style="140" customWidth="1"/>
    <col min="5378" max="5378" width="5.125" style="140" customWidth="1"/>
    <col min="5379" max="5380" width="7.5" style="140" customWidth="1"/>
    <col min="5381" max="5387" width="9.375" style="140" customWidth="1"/>
    <col min="5388" max="5632" width="9" style="140"/>
    <col min="5633" max="5633" width="1.625" style="140" customWidth="1"/>
    <col min="5634" max="5634" width="5.125" style="140" customWidth="1"/>
    <col min="5635" max="5636" width="7.5" style="140" customWidth="1"/>
    <col min="5637" max="5643" width="9.375" style="140" customWidth="1"/>
    <col min="5644" max="5888" width="9" style="140"/>
    <col min="5889" max="5889" width="1.625" style="140" customWidth="1"/>
    <col min="5890" max="5890" width="5.125" style="140" customWidth="1"/>
    <col min="5891" max="5892" width="7.5" style="140" customWidth="1"/>
    <col min="5893" max="5899" width="9.375" style="140" customWidth="1"/>
    <col min="5900" max="6144" width="9" style="140"/>
    <col min="6145" max="6145" width="1.625" style="140" customWidth="1"/>
    <col min="6146" max="6146" width="5.125" style="140" customWidth="1"/>
    <col min="6147" max="6148" width="7.5" style="140" customWidth="1"/>
    <col min="6149" max="6155" width="9.375" style="140" customWidth="1"/>
    <col min="6156" max="6400" width="9" style="140"/>
    <col min="6401" max="6401" width="1.625" style="140" customWidth="1"/>
    <col min="6402" max="6402" width="5.125" style="140" customWidth="1"/>
    <col min="6403" max="6404" width="7.5" style="140" customWidth="1"/>
    <col min="6405" max="6411" width="9.375" style="140" customWidth="1"/>
    <col min="6412" max="6656" width="9" style="140"/>
    <col min="6657" max="6657" width="1.625" style="140" customWidth="1"/>
    <col min="6658" max="6658" width="5.125" style="140" customWidth="1"/>
    <col min="6659" max="6660" width="7.5" style="140" customWidth="1"/>
    <col min="6661" max="6667" width="9.375" style="140" customWidth="1"/>
    <col min="6668" max="6912" width="9" style="140"/>
    <col min="6913" max="6913" width="1.625" style="140" customWidth="1"/>
    <col min="6914" max="6914" width="5.125" style="140" customWidth="1"/>
    <col min="6915" max="6916" width="7.5" style="140" customWidth="1"/>
    <col min="6917" max="6923" width="9.375" style="140" customWidth="1"/>
    <col min="6924" max="7168" width="9" style="140"/>
    <col min="7169" max="7169" width="1.625" style="140" customWidth="1"/>
    <col min="7170" max="7170" width="5.125" style="140" customWidth="1"/>
    <col min="7171" max="7172" width="7.5" style="140" customWidth="1"/>
    <col min="7173" max="7179" width="9.375" style="140" customWidth="1"/>
    <col min="7180" max="7424" width="9" style="140"/>
    <col min="7425" max="7425" width="1.625" style="140" customWidth="1"/>
    <col min="7426" max="7426" width="5.125" style="140" customWidth="1"/>
    <col min="7427" max="7428" width="7.5" style="140" customWidth="1"/>
    <col min="7429" max="7435" width="9.375" style="140" customWidth="1"/>
    <col min="7436" max="7680" width="9" style="140"/>
    <col min="7681" max="7681" width="1.625" style="140" customWidth="1"/>
    <col min="7682" max="7682" width="5.125" style="140" customWidth="1"/>
    <col min="7683" max="7684" width="7.5" style="140" customWidth="1"/>
    <col min="7685" max="7691" width="9.375" style="140" customWidth="1"/>
    <col min="7692" max="7936" width="9" style="140"/>
    <col min="7937" max="7937" width="1.625" style="140" customWidth="1"/>
    <col min="7938" max="7938" width="5.125" style="140" customWidth="1"/>
    <col min="7939" max="7940" width="7.5" style="140" customWidth="1"/>
    <col min="7941" max="7947" width="9.375" style="140" customWidth="1"/>
    <col min="7948" max="8192" width="9" style="140"/>
    <col min="8193" max="8193" width="1.625" style="140" customWidth="1"/>
    <col min="8194" max="8194" width="5.125" style="140" customWidth="1"/>
    <col min="8195" max="8196" width="7.5" style="140" customWidth="1"/>
    <col min="8197" max="8203" width="9.375" style="140" customWidth="1"/>
    <col min="8204" max="8448" width="9" style="140"/>
    <col min="8449" max="8449" width="1.625" style="140" customWidth="1"/>
    <col min="8450" max="8450" width="5.125" style="140" customWidth="1"/>
    <col min="8451" max="8452" width="7.5" style="140" customWidth="1"/>
    <col min="8453" max="8459" width="9.375" style="140" customWidth="1"/>
    <col min="8460" max="8704" width="9" style="140"/>
    <col min="8705" max="8705" width="1.625" style="140" customWidth="1"/>
    <col min="8706" max="8706" width="5.125" style="140" customWidth="1"/>
    <col min="8707" max="8708" width="7.5" style="140" customWidth="1"/>
    <col min="8709" max="8715" width="9.375" style="140" customWidth="1"/>
    <col min="8716" max="8960" width="9" style="140"/>
    <col min="8961" max="8961" width="1.625" style="140" customWidth="1"/>
    <col min="8962" max="8962" width="5.125" style="140" customWidth="1"/>
    <col min="8963" max="8964" width="7.5" style="140" customWidth="1"/>
    <col min="8965" max="8971" width="9.375" style="140" customWidth="1"/>
    <col min="8972" max="9216" width="9" style="140"/>
    <col min="9217" max="9217" width="1.625" style="140" customWidth="1"/>
    <col min="9218" max="9218" width="5.125" style="140" customWidth="1"/>
    <col min="9219" max="9220" width="7.5" style="140" customWidth="1"/>
    <col min="9221" max="9227" width="9.375" style="140" customWidth="1"/>
    <col min="9228" max="9472" width="9" style="140"/>
    <col min="9473" max="9473" width="1.625" style="140" customWidth="1"/>
    <col min="9474" max="9474" width="5.125" style="140" customWidth="1"/>
    <col min="9475" max="9476" width="7.5" style="140" customWidth="1"/>
    <col min="9477" max="9483" width="9.375" style="140" customWidth="1"/>
    <col min="9484" max="9728" width="9" style="140"/>
    <col min="9729" max="9729" width="1.625" style="140" customWidth="1"/>
    <col min="9730" max="9730" width="5.125" style="140" customWidth="1"/>
    <col min="9731" max="9732" width="7.5" style="140" customWidth="1"/>
    <col min="9733" max="9739" width="9.375" style="140" customWidth="1"/>
    <col min="9740" max="9984" width="9" style="140"/>
    <col min="9985" max="9985" width="1.625" style="140" customWidth="1"/>
    <col min="9986" max="9986" width="5.125" style="140" customWidth="1"/>
    <col min="9987" max="9988" width="7.5" style="140" customWidth="1"/>
    <col min="9989" max="9995" width="9.375" style="140" customWidth="1"/>
    <col min="9996" max="10240" width="9" style="140"/>
    <col min="10241" max="10241" width="1.625" style="140" customWidth="1"/>
    <col min="10242" max="10242" width="5.125" style="140" customWidth="1"/>
    <col min="10243" max="10244" width="7.5" style="140" customWidth="1"/>
    <col min="10245" max="10251" width="9.375" style="140" customWidth="1"/>
    <col min="10252" max="10496" width="9" style="140"/>
    <col min="10497" max="10497" width="1.625" style="140" customWidth="1"/>
    <col min="10498" max="10498" width="5.125" style="140" customWidth="1"/>
    <col min="10499" max="10500" width="7.5" style="140" customWidth="1"/>
    <col min="10501" max="10507" width="9.375" style="140" customWidth="1"/>
    <col min="10508" max="10752" width="9" style="140"/>
    <col min="10753" max="10753" width="1.625" style="140" customWidth="1"/>
    <col min="10754" max="10754" width="5.125" style="140" customWidth="1"/>
    <col min="10755" max="10756" width="7.5" style="140" customWidth="1"/>
    <col min="10757" max="10763" width="9.375" style="140" customWidth="1"/>
    <col min="10764" max="11008" width="9" style="140"/>
    <col min="11009" max="11009" width="1.625" style="140" customWidth="1"/>
    <col min="11010" max="11010" width="5.125" style="140" customWidth="1"/>
    <col min="11011" max="11012" width="7.5" style="140" customWidth="1"/>
    <col min="11013" max="11019" width="9.375" style="140" customWidth="1"/>
    <col min="11020" max="11264" width="9" style="140"/>
    <col min="11265" max="11265" width="1.625" style="140" customWidth="1"/>
    <col min="11266" max="11266" width="5.125" style="140" customWidth="1"/>
    <col min="11267" max="11268" width="7.5" style="140" customWidth="1"/>
    <col min="11269" max="11275" width="9.375" style="140" customWidth="1"/>
    <col min="11276" max="11520" width="9" style="140"/>
    <col min="11521" max="11521" width="1.625" style="140" customWidth="1"/>
    <col min="11522" max="11522" width="5.125" style="140" customWidth="1"/>
    <col min="11523" max="11524" width="7.5" style="140" customWidth="1"/>
    <col min="11525" max="11531" width="9.375" style="140" customWidth="1"/>
    <col min="11532" max="11776" width="9" style="140"/>
    <col min="11777" max="11777" width="1.625" style="140" customWidth="1"/>
    <col min="11778" max="11778" width="5.125" style="140" customWidth="1"/>
    <col min="11779" max="11780" width="7.5" style="140" customWidth="1"/>
    <col min="11781" max="11787" width="9.375" style="140" customWidth="1"/>
    <col min="11788" max="12032" width="9" style="140"/>
    <col min="12033" max="12033" width="1.625" style="140" customWidth="1"/>
    <col min="12034" max="12034" width="5.125" style="140" customWidth="1"/>
    <col min="12035" max="12036" width="7.5" style="140" customWidth="1"/>
    <col min="12037" max="12043" width="9.375" style="140" customWidth="1"/>
    <col min="12044" max="12288" width="9" style="140"/>
    <col min="12289" max="12289" width="1.625" style="140" customWidth="1"/>
    <col min="12290" max="12290" width="5.125" style="140" customWidth="1"/>
    <col min="12291" max="12292" width="7.5" style="140" customWidth="1"/>
    <col min="12293" max="12299" width="9.375" style="140" customWidth="1"/>
    <col min="12300" max="12544" width="9" style="140"/>
    <col min="12545" max="12545" width="1.625" style="140" customWidth="1"/>
    <col min="12546" max="12546" width="5.125" style="140" customWidth="1"/>
    <col min="12547" max="12548" width="7.5" style="140" customWidth="1"/>
    <col min="12549" max="12555" width="9.375" style="140" customWidth="1"/>
    <col min="12556" max="12800" width="9" style="140"/>
    <col min="12801" max="12801" width="1.625" style="140" customWidth="1"/>
    <col min="12802" max="12802" width="5.125" style="140" customWidth="1"/>
    <col min="12803" max="12804" width="7.5" style="140" customWidth="1"/>
    <col min="12805" max="12811" width="9.375" style="140" customWidth="1"/>
    <col min="12812" max="13056" width="9" style="140"/>
    <col min="13057" max="13057" width="1.625" style="140" customWidth="1"/>
    <col min="13058" max="13058" width="5.125" style="140" customWidth="1"/>
    <col min="13059" max="13060" width="7.5" style="140" customWidth="1"/>
    <col min="13061" max="13067" width="9.375" style="140" customWidth="1"/>
    <col min="13068" max="13312" width="9" style="140"/>
    <col min="13313" max="13313" width="1.625" style="140" customWidth="1"/>
    <col min="13314" max="13314" width="5.125" style="140" customWidth="1"/>
    <col min="13315" max="13316" width="7.5" style="140" customWidth="1"/>
    <col min="13317" max="13323" width="9.375" style="140" customWidth="1"/>
    <col min="13324" max="13568" width="9" style="140"/>
    <col min="13569" max="13569" width="1.625" style="140" customWidth="1"/>
    <col min="13570" max="13570" width="5.125" style="140" customWidth="1"/>
    <col min="13571" max="13572" width="7.5" style="140" customWidth="1"/>
    <col min="13573" max="13579" width="9.375" style="140" customWidth="1"/>
    <col min="13580" max="13824" width="9" style="140"/>
    <col min="13825" max="13825" width="1.625" style="140" customWidth="1"/>
    <col min="13826" max="13826" width="5.125" style="140" customWidth="1"/>
    <col min="13827" max="13828" width="7.5" style="140" customWidth="1"/>
    <col min="13829" max="13835" width="9.375" style="140" customWidth="1"/>
    <col min="13836" max="14080" width="9" style="140"/>
    <col min="14081" max="14081" width="1.625" style="140" customWidth="1"/>
    <col min="14082" max="14082" width="5.125" style="140" customWidth="1"/>
    <col min="14083" max="14084" width="7.5" style="140" customWidth="1"/>
    <col min="14085" max="14091" width="9.375" style="140" customWidth="1"/>
    <col min="14092" max="14336" width="9" style="140"/>
    <col min="14337" max="14337" width="1.625" style="140" customWidth="1"/>
    <col min="14338" max="14338" width="5.125" style="140" customWidth="1"/>
    <col min="14339" max="14340" width="7.5" style="140" customWidth="1"/>
    <col min="14341" max="14347" width="9.375" style="140" customWidth="1"/>
    <col min="14348" max="14592" width="9" style="140"/>
    <col min="14593" max="14593" width="1.625" style="140" customWidth="1"/>
    <col min="14594" max="14594" width="5.125" style="140" customWidth="1"/>
    <col min="14595" max="14596" width="7.5" style="140" customWidth="1"/>
    <col min="14597" max="14603" width="9.375" style="140" customWidth="1"/>
    <col min="14604" max="14848" width="9" style="140"/>
    <col min="14849" max="14849" width="1.625" style="140" customWidth="1"/>
    <col min="14850" max="14850" width="5.125" style="140" customWidth="1"/>
    <col min="14851" max="14852" width="7.5" style="140" customWidth="1"/>
    <col min="14853" max="14859" width="9.375" style="140" customWidth="1"/>
    <col min="14860" max="15104" width="9" style="140"/>
    <col min="15105" max="15105" width="1.625" style="140" customWidth="1"/>
    <col min="15106" max="15106" width="5.125" style="140" customWidth="1"/>
    <col min="15107" max="15108" width="7.5" style="140" customWidth="1"/>
    <col min="15109" max="15115" width="9.375" style="140" customWidth="1"/>
    <col min="15116" max="15360" width="9" style="140"/>
    <col min="15361" max="15361" width="1.625" style="140" customWidth="1"/>
    <col min="15362" max="15362" width="5.125" style="140" customWidth="1"/>
    <col min="15363" max="15364" width="7.5" style="140" customWidth="1"/>
    <col min="15365" max="15371" width="9.375" style="140" customWidth="1"/>
    <col min="15372" max="15616" width="9" style="140"/>
    <col min="15617" max="15617" width="1.625" style="140" customWidth="1"/>
    <col min="15618" max="15618" width="5.125" style="140" customWidth="1"/>
    <col min="15619" max="15620" width="7.5" style="140" customWidth="1"/>
    <col min="15621" max="15627" width="9.375" style="140" customWidth="1"/>
    <col min="15628" max="15872" width="9" style="140"/>
    <col min="15873" max="15873" width="1.625" style="140" customWidth="1"/>
    <col min="15874" max="15874" width="5.125" style="140" customWidth="1"/>
    <col min="15875" max="15876" width="7.5" style="140" customWidth="1"/>
    <col min="15877" max="15883" width="9.375" style="140" customWidth="1"/>
    <col min="15884" max="16128" width="9" style="140"/>
    <col min="16129" max="16129" width="1.625" style="140" customWidth="1"/>
    <col min="16130" max="16130" width="5.125" style="140" customWidth="1"/>
    <col min="16131" max="16132" width="7.5" style="140" customWidth="1"/>
    <col min="16133" max="16139" width="9.375" style="140" customWidth="1"/>
    <col min="16140" max="16384" width="9" style="140"/>
  </cols>
  <sheetData>
    <row r="1" spans="1:11" ht="19.5" customHeight="1" x14ac:dyDescent="0.15">
      <c r="A1" s="265"/>
      <c r="B1" s="266"/>
      <c r="C1" s="265"/>
      <c r="D1" s="265"/>
      <c r="E1" s="265"/>
      <c r="F1" s="265"/>
      <c r="G1" s="265"/>
      <c r="H1" s="265"/>
      <c r="I1" s="265"/>
      <c r="J1" s="265"/>
      <c r="K1" s="265"/>
    </row>
    <row r="2" spans="1:11" ht="30" customHeight="1" x14ac:dyDescent="0.15">
      <c r="A2" s="265"/>
      <c r="B2" s="267" t="s">
        <v>208</v>
      </c>
      <c r="C2" s="267"/>
      <c r="D2" s="267"/>
      <c r="E2" s="267"/>
      <c r="F2" s="267"/>
      <c r="G2" s="267"/>
      <c r="H2" s="267"/>
      <c r="I2" s="267"/>
      <c r="J2" s="267"/>
      <c r="K2" s="267"/>
    </row>
    <row r="3" spans="1:11" ht="15" customHeight="1" x14ac:dyDescent="0.15">
      <c r="A3" s="265"/>
      <c r="B3" s="268"/>
      <c r="C3" s="268"/>
      <c r="D3" s="268"/>
      <c r="E3" s="268"/>
      <c r="F3" s="268"/>
      <c r="G3" s="268"/>
      <c r="H3" s="268"/>
      <c r="I3" s="268"/>
      <c r="J3" s="268"/>
      <c r="K3" s="268"/>
    </row>
    <row r="4" spans="1:11" ht="22.5" customHeight="1" x14ac:dyDescent="0.15">
      <c r="A4" s="265"/>
      <c r="B4" s="265"/>
      <c r="C4" s="265"/>
      <c r="D4" s="265"/>
      <c r="E4" s="265"/>
      <c r="F4" s="265"/>
      <c r="G4" s="265"/>
      <c r="H4" s="265"/>
      <c r="I4" s="265"/>
      <c r="J4" s="265"/>
      <c r="K4" s="269"/>
    </row>
    <row r="5" spans="1:11" ht="22.5" customHeight="1" x14ac:dyDescent="0.15">
      <c r="A5" s="265"/>
      <c r="B5" s="270" t="s">
        <v>209</v>
      </c>
      <c r="C5" s="270"/>
      <c r="D5" s="270"/>
      <c r="E5" s="271"/>
      <c r="F5" s="265"/>
      <c r="G5" s="265"/>
      <c r="H5" s="272"/>
      <c r="I5" s="272"/>
      <c r="J5" s="272"/>
      <c r="K5" s="273" t="s">
        <v>210</v>
      </c>
    </row>
    <row r="6" spans="1:11" ht="22.5" customHeight="1" x14ac:dyDescent="0.15">
      <c r="A6" s="265"/>
      <c r="B6" s="265"/>
      <c r="C6" s="265"/>
      <c r="D6" s="265"/>
      <c r="E6" s="265"/>
      <c r="F6" s="265"/>
      <c r="G6" s="265"/>
      <c r="H6" s="265"/>
      <c r="I6" s="265"/>
      <c r="J6" s="265"/>
      <c r="K6" s="265"/>
    </row>
    <row r="7" spans="1:11" ht="22.5" customHeight="1" x14ac:dyDescent="0.15">
      <c r="A7" s="265"/>
      <c r="B7" s="265"/>
      <c r="C7" s="265"/>
      <c r="D7" s="265"/>
      <c r="E7" s="265"/>
      <c r="F7" s="3" t="s">
        <v>211</v>
      </c>
      <c r="G7" s="265"/>
      <c r="H7" s="265"/>
      <c r="I7" s="265"/>
      <c r="J7" s="265"/>
      <c r="K7" s="265"/>
    </row>
    <row r="8" spans="1:11" ht="22.5" customHeight="1" x14ac:dyDescent="0.15">
      <c r="A8" s="265"/>
      <c r="B8" s="265"/>
      <c r="C8" s="265"/>
      <c r="D8" s="265"/>
      <c r="E8" s="265"/>
      <c r="F8" s="3" t="s">
        <v>141</v>
      </c>
      <c r="G8" s="265"/>
      <c r="H8" s="265"/>
      <c r="I8" s="265"/>
      <c r="J8" s="265"/>
      <c r="K8" s="265"/>
    </row>
    <row r="9" spans="1:11" ht="22.5" customHeight="1" x14ac:dyDescent="0.15">
      <c r="A9" s="265"/>
      <c r="B9" s="265"/>
      <c r="C9" s="265"/>
      <c r="D9" s="265"/>
      <c r="E9" s="265"/>
      <c r="F9" s="3" t="s">
        <v>12</v>
      </c>
      <c r="G9" s="265"/>
      <c r="H9" s="265"/>
      <c r="I9" s="265"/>
      <c r="J9" s="265"/>
      <c r="K9" s="269"/>
    </row>
    <row r="10" spans="1:11" ht="22.5" customHeight="1" x14ac:dyDescent="0.15">
      <c r="A10" s="265"/>
      <c r="B10" s="265"/>
      <c r="C10" s="265"/>
      <c r="D10" s="265"/>
      <c r="E10" s="265"/>
      <c r="F10" s="3" t="s">
        <v>10</v>
      </c>
      <c r="G10" s="265"/>
      <c r="H10" s="265"/>
      <c r="I10" s="265"/>
      <c r="J10" s="265"/>
      <c r="K10" s="271" t="s">
        <v>212</v>
      </c>
    </row>
    <row r="11" spans="1:11" ht="22.5" customHeight="1" x14ac:dyDescent="0.15">
      <c r="A11" s="265"/>
      <c r="B11" s="265"/>
      <c r="C11" s="265"/>
      <c r="D11" s="265"/>
      <c r="E11" s="265"/>
      <c r="F11" s="265"/>
      <c r="G11" s="265"/>
      <c r="H11" s="265"/>
      <c r="I11" s="265"/>
      <c r="J11" s="265"/>
      <c r="K11" s="265"/>
    </row>
    <row r="12" spans="1:11" ht="22.5" customHeight="1" x14ac:dyDescent="0.15">
      <c r="A12" s="265"/>
      <c r="B12" s="265" t="s">
        <v>213</v>
      </c>
      <c r="C12" s="265"/>
      <c r="D12" s="265"/>
      <c r="E12" s="265"/>
      <c r="F12" s="265"/>
      <c r="G12" s="265"/>
      <c r="H12" s="265"/>
      <c r="I12" s="265"/>
      <c r="J12" s="265"/>
      <c r="K12" s="265"/>
    </row>
    <row r="13" spans="1:11" ht="6.75" customHeight="1" thickBot="1" x14ac:dyDescent="0.2">
      <c r="A13" s="265"/>
      <c r="B13" s="265"/>
      <c r="C13" s="265"/>
      <c r="D13" s="265"/>
      <c r="E13" s="265"/>
      <c r="F13" s="265"/>
      <c r="G13" s="265"/>
      <c r="H13" s="265"/>
      <c r="I13" s="265"/>
      <c r="J13" s="265"/>
      <c r="K13" s="265"/>
    </row>
    <row r="14" spans="1:11" ht="30" customHeight="1" x14ac:dyDescent="0.15">
      <c r="A14" s="265"/>
      <c r="B14" s="274" t="s">
        <v>214</v>
      </c>
      <c r="C14" s="275"/>
      <c r="D14" s="276"/>
      <c r="E14" s="277"/>
      <c r="F14" s="277"/>
      <c r="G14" s="277"/>
      <c r="H14" s="278" t="s">
        <v>215</v>
      </c>
      <c r="I14" s="278"/>
      <c r="J14" s="278"/>
      <c r="K14" s="279"/>
    </row>
    <row r="15" spans="1:11" ht="36.75" customHeight="1" thickBot="1" x14ac:dyDescent="0.2">
      <c r="A15" s="265"/>
      <c r="B15" s="280" t="s">
        <v>216</v>
      </c>
      <c r="C15" s="281"/>
      <c r="D15" s="282"/>
      <c r="E15" s="283"/>
      <c r="F15" s="284"/>
      <c r="G15" s="284"/>
      <c r="H15" s="284"/>
      <c r="I15" s="284"/>
      <c r="J15" s="284"/>
      <c r="K15" s="285"/>
    </row>
    <row r="16" spans="1:11" ht="37.5" customHeight="1" thickTop="1" x14ac:dyDescent="0.15">
      <c r="A16" s="265"/>
      <c r="B16" s="286" t="s">
        <v>217</v>
      </c>
      <c r="C16" s="287"/>
      <c r="D16" s="288"/>
      <c r="E16" s="289"/>
      <c r="F16" s="290"/>
      <c r="G16" s="290"/>
      <c r="H16" s="290"/>
      <c r="I16" s="290"/>
      <c r="J16" s="290"/>
      <c r="K16" s="291"/>
    </row>
    <row r="17" spans="1:11" ht="22.5" customHeight="1" x14ac:dyDescent="0.15">
      <c r="A17" s="265"/>
      <c r="B17" s="292"/>
      <c r="C17" s="293"/>
      <c r="D17" s="294"/>
      <c r="E17" s="295" t="s">
        <v>218</v>
      </c>
      <c r="F17" s="296"/>
      <c r="G17" s="296"/>
      <c r="H17" s="296"/>
      <c r="I17" s="296"/>
      <c r="J17" s="296"/>
      <c r="K17" s="297"/>
    </row>
    <row r="18" spans="1:11" ht="22.5" customHeight="1" x14ac:dyDescent="0.15">
      <c r="A18" s="265"/>
      <c r="B18" s="298" t="s">
        <v>219</v>
      </c>
      <c r="C18" s="299"/>
      <c r="D18" s="300"/>
      <c r="E18" s="301" t="s">
        <v>220</v>
      </c>
      <c r="F18" s="301"/>
      <c r="G18" s="301"/>
      <c r="H18" s="301"/>
      <c r="I18" s="301"/>
      <c r="J18" s="301"/>
      <c r="K18" s="302"/>
    </row>
    <row r="19" spans="1:11" ht="22.5" customHeight="1" x14ac:dyDescent="0.15">
      <c r="A19" s="265"/>
      <c r="B19" s="303"/>
      <c r="C19" s="304"/>
      <c r="D19" s="305"/>
      <c r="E19" s="306"/>
      <c r="F19" s="307"/>
      <c r="G19" s="307"/>
      <c r="H19" s="307"/>
      <c r="I19" s="307"/>
      <c r="J19" s="307"/>
      <c r="K19" s="308"/>
    </row>
    <row r="20" spans="1:11" ht="22.5" customHeight="1" thickBot="1" x14ac:dyDescent="0.2">
      <c r="A20" s="265"/>
      <c r="B20" s="309"/>
      <c r="C20" s="310"/>
      <c r="D20" s="311"/>
      <c r="E20" s="312"/>
      <c r="F20" s="313"/>
      <c r="G20" s="313"/>
      <c r="H20" s="313"/>
      <c r="I20" s="313"/>
      <c r="J20" s="313"/>
      <c r="K20" s="314"/>
    </row>
    <row r="21" spans="1:11" ht="22.5" customHeight="1" x14ac:dyDescent="0.15">
      <c r="A21" s="265"/>
      <c r="B21" s="315" t="s">
        <v>221</v>
      </c>
      <c r="C21" s="316"/>
      <c r="D21" s="317"/>
      <c r="E21" s="318" t="s">
        <v>222</v>
      </c>
      <c r="F21" s="319"/>
      <c r="G21" s="319"/>
      <c r="H21" s="319"/>
      <c r="I21" s="319"/>
      <c r="J21" s="319"/>
      <c r="K21" s="320"/>
    </row>
    <row r="22" spans="1:11" ht="30" customHeight="1" x14ac:dyDescent="0.15">
      <c r="A22" s="265"/>
      <c r="B22" s="321"/>
      <c r="C22" s="322"/>
      <c r="D22" s="323"/>
      <c r="E22" s="292"/>
      <c r="F22" s="293"/>
      <c r="G22" s="293"/>
      <c r="H22" s="293"/>
      <c r="I22" s="293"/>
      <c r="J22" s="293"/>
      <c r="K22" s="294"/>
    </row>
    <row r="23" spans="1:11" ht="37.5" customHeight="1" x14ac:dyDescent="0.15">
      <c r="A23" s="265"/>
      <c r="B23" s="324" t="s">
        <v>223</v>
      </c>
      <c r="C23" s="325"/>
      <c r="D23" s="326"/>
      <c r="E23" s="327" t="s">
        <v>224</v>
      </c>
      <c r="F23" s="328"/>
      <c r="G23" s="328"/>
      <c r="H23" s="328"/>
      <c r="I23" s="328"/>
      <c r="J23" s="328"/>
      <c r="K23" s="329"/>
    </row>
    <row r="24" spans="1:11" ht="37.5" customHeight="1" thickBot="1" x14ac:dyDescent="0.2">
      <c r="A24" s="265"/>
      <c r="B24" s="330"/>
      <c r="C24" s="331" t="s">
        <v>225</v>
      </c>
      <c r="D24" s="332"/>
      <c r="E24" s="333" t="s">
        <v>224</v>
      </c>
      <c r="F24" s="334"/>
      <c r="G24" s="334"/>
      <c r="H24" s="334"/>
      <c r="I24" s="334"/>
      <c r="J24" s="334"/>
      <c r="K24" s="335"/>
    </row>
    <row r="25" spans="1:11" ht="14.25" customHeight="1" x14ac:dyDescent="0.15">
      <c r="A25" s="265"/>
      <c r="B25" s="265"/>
      <c r="C25" s="265"/>
      <c r="D25" s="265"/>
      <c r="E25" s="265"/>
      <c r="F25" s="265"/>
      <c r="G25" s="265"/>
      <c r="H25" s="265"/>
      <c r="I25" s="265"/>
      <c r="J25" s="265"/>
      <c r="K25" s="265"/>
    </row>
    <row r="26" spans="1:11" ht="6.2" customHeight="1" x14ac:dyDescent="0.15">
      <c r="A26" s="265"/>
      <c r="B26" s="336"/>
      <c r="C26" s="336"/>
      <c r="D26" s="336"/>
      <c r="E26" s="336"/>
      <c r="F26" s="336"/>
      <c r="G26" s="265"/>
      <c r="H26" s="265"/>
      <c r="I26" s="265"/>
      <c r="J26" s="265"/>
      <c r="K26" s="265"/>
    </row>
    <row r="27" spans="1:11" ht="33.75" customHeight="1" x14ac:dyDescent="0.15">
      <c r="A27" s="337"/>
      <c r="B27" s="338" t="s">
        <v>226</v>
      </c>
      <c r="C27" s="339" t="s">
        <v>227</v>
      </c>
      <c r="D27" s="340" t="s">
        <v>228</v>
      </c>
      <c r="E27" s="340"/>
      <c r="F27" s="340"/>
      <c r="G27" s="340"/>
      <c r="H27" s="340"/>
      <c r="I27" s="340"/>
      <c r="J27" s="340"/>
      <c r="K27" s="340"/>
    </row>
    <row r="28" spans="1:11" ht="54.75" customHeight="1" x14ac:dyDescent="0.15">
      <c r="A28" s="337"/>
      <c r="B28" s="338"/>
      <c r="C28" s="339" t="s">
        <v>229</v>
      </c>
      <c r="D28" s="340" t="s">
        <v>230</v>
      </c>
      <c r="E28" s="340"/>
      <c r="F28" s="340"/>
      <c r="G28" s="340"/>
      <c r="H28" s="340"/>
      <c r="I28" s="340"/>
      <c r="J28" s="340"/>
      <c r="K28" s="340"/>
    </row>
    <row r="29" spans="1:11" ht="15" customHeight="1" x14ac:dyDescent="0.15">
      <c r="A29" s="337"/>
      <c r="B29" s="337"/>
      <c r="C29" s="339" t="s">
        <v>231</v>
      </c>
      <c r="D29" s="340" t="s">
        <v>232</v>
      </c>
      <c r="E29" s="340"/>
      <c r="F29" s="340"/>
      <c r="G29" s="340"/>
      <c r="H29" s="340"/>
      <c r="I29" s="340"/>
      <c r="J29" s="340"/>
      <c r="K29" s="340"/>
    </row>
    <row r="30" spans="1:11" ht="15" customHeight="1" x14ac:dyDescent="0.15">
      <c r="A30" s="337"/>
      <c r="B30" s="337"/>
      <c r="C30" s="341"/>
      <c r="D30" s="340"/>
      <c r="E30" s="340"/>
      <c r="F30" s="340"/>
      <c r="G30" s="340"/>
      <c r="H30" s="340"/>
      <c r="I30" s="340"/>
      <c r="J30" s="340"/>
      <c r="K30" s="340"/>
    </row>
    <row r="31" spans="1:11" ht="15" customHeight="1" x14ac:dyDescent="0.15">
      <c r="A31" s="337"/>
      <c r="B31" s="337"/>
      <c r="C31" s="337"/>
      <c r="D31" s="340" t="s">
        <v>233</v>
      </c>
      <c r="E31" s="340"/>
      <c r="F31" s="340"/>
      <c r="G31" s="340"/>
      <c r="H31" s="340"/>
      <c r="I31" s="340"/>
      <c r="J31" s="340"/>
      <c r="K31" s="340"/>
    </row>
    <row r="32" spans="1:11" ht="15" customHeight="1" x14ac:dyDescent="0.15">
      <c r="A32" s="337"/>
      <c r="B32" s="337"/>
      <c r="C32" s="337"/>
      <c r="D32" s="340"/>
      <c r="E32" s="340"/>
      <c r="F32" s="340"/>
      <c r="G32" s="340"/>
      <c r="H32" s="340"/>
      <c r="I32" s="340"/>
      <c r="J32" s="340"/>
      <c r="K32" s="340"/>
    </row>
    <row r="33" spans="1:11" ht="15" customHeight="1" x14ac:dyDescent="0.15">
      <c r="A33" s="337"/>
      <c r="B33" s="337"/>
      <c r="C33" s="339" t="s">
        <v>234</v>
      </c>
      <c r="D33" s="340" t="s">
        <v>235</v>
      </c>
      <c r="E33" s="340"/>
      <c r="F33" s="340"/>
      <c r="G33" s="340"/>
      <c r="H33" s="340"/>
      <c r="I33" s="340"/>
      <c r="J33" s="340"/>
      <c r="K33" s="340"/>
    </row>
    <row r="34" spans="1:11" ht="15" customHeight="1" x14ac:dyDescent="0.15">
      <c r="A34" s="337"/>
      <c r="B34" s="337"/>
      <c r="C34" s="339"/>
      <c r="D34" s="340"/>
      <c r="E34" s="340"/>
      <c r="F34" s="340"/>
      <c r="G34" s="340"/>
      <c r="H34" s="340"/>
      <c r="I34" s="340"/>
      <c r="J34" s="340"/>
      <c r="K34" s="340"/>
    </row>
  </sheetData>
  <mergeCells count="22">
    <mergeCell ref="D29:K30"/>
    <mergeCell ref="D31:K32"/>
    <mergeCell ref="D33:K34"/>
    <mergeCell ref="B23:D23"/>
    <mergeCell ref="E23:K23"/>
    <mergeCell ref="C24:D24"/>
    <mergeCell ref="E24:K24"/>
    <mergeCell ref="D27:K27"/>
    <mergeCell ref="D28:K28"/>
    <mergeCell ref="B16:D17"/>
    <mergeCell ref="E16:K16"/>
    <mergeCell ref="E17:K17"/>
    <mergeCell ref="B18:D20"/>
    <mergeCell ref="E19:K20"/>
    <mergeCell ref="B21:D22"/>
    <mergeCell ref="E21:K22"/>
    <mergeCell ref="B2:K2"/>
    <mergeCell ref="B5:D5"/>
    <mergeCell ref="B14:D14"/>
    <mergeCell ref="H14:K14"/>
    <mergeCell ref="B15:D15"/>
    <mergeCell ref="E15:K15"/>
  </mergeCells>
  <phoneticPr fontId="8"/>
  <pageMargins left="0.7" right="0.7" top="0.75" bottom="0.75" header="0.3" footer="0.3"/>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E64BB-2E77-4AE7-B1D0-479A99A0D7B9}">
  <dimension ref="A1:U69"/>
  <sheetViews>
    <sheetView view="pageBreakPreview" zoomScaleNormal="100" zoomScaleSheetLayoutView="100" workbookViewId="0">
      <selection sqref="A1:C1"/>
    </sheetView>
  </sheetViews>
  <sheetFormatPr defaultColWidth="2.25" defaultRowHeight="13.5" customHeight="1" x14ac:dyDescent="0.4"/>
  <cols>
    <col min="1" max="1" width="2.625" style="348" customWidth="1"/>
    <col min="2" max="2" width="6.625" style="348" customWidth="1"/>
    <col min="3" max="3" width="8.625" style="348" customWidth="1"/>
    <col min="4" max="4" width="10.875" style="348" customWidth="1"/>
    <col min="5" max="5" width="8.625" style="348" customWidth="1"/>
    <col min="6" max="6" width="6.625" style="348" customWidth="1"/>
    <col min="7" max="7" width="8.125" style="348" customWidth="1"/>
    <col min="8" max="21" width="2.625" style="348" customWidth="1"/>
    <col min="22" max="16384" width="2.25" style="348"/>
  </cols>
  <sheetData>
    <row r="1" spans="1:21" ht="13.5" customHeight="1" x14ac:dyDescent="0.4">
      <c r="A1" s="347" t="s">
        <v>244</v>
      </c>
      <c r="B1" s="347"/>
      <c r="C1" s="347"/>
    </row>
    <row r="2" spans="1:21" ht="15" customHeight="1" x14ac:dyDescent="0.4">
      <c r="A2" s="349" t="s">
        <v>245</v>
      </c>
      <c r="B2" s="349"/>
      <c r="C2" s="349"/>
      <c r="D2" s="349"/>
      <c r="E2" s="349"/>
      <c r="F2" s="349"/>
      <c r="G2" s="349"/>
      <c r="H2" s="349"/>
      <c r="I2" s="349"/>
      <c r="J2" s="349"/>
      <c r="K2" s="349"/>
      <c r="L2" s="349"/>
      <c r="M2" s="349"/>
      <c r="N2" s="349"/>
      <c r="O2" s="349"/>
      <c r="P2" s="349"/>
      <c r="Q2" s="349"/>
      <c r="R2" s="349"/>
      <c r="S2" s="349"/>
      <c r="T2" s="349"/>
      <c r="U2" s="349"/>
    </row>
    <row r="3" spans="1:21" ht="15" customHeight="1" x14ac:dyDescent="0.4">
      <c r="A3" s="349" t="s">
        <v>246</v>
      </c>
      <c r="B3" s="349"/>
      <c r="C3" s="349"/>
      <c r="D3" s="349"/>
      <c r="E3" s="349"/>
      <c r="F3" s="349"/>
      <c r="G3" s="349"/>
      <c r="H3" s="349"/>
      <c r="I3" s="349"/>
      <c r="J3" s="349"/>
      <c r="K3" s="349"/>
      <c r="L3" s="349"/>
      <c r="M3" s="349"/>
      <c r="N3" s="349"/>
      <c r="O3" s="349"/>
      <c r="P3" s="349"/>
      <c r="Q3" s="349"/>
      <c r="R3" s="349"/>
      <c r="S3" s="349"/>
      <c r="T3" s="349"/>
      <c r="U3" s="349"/>
    </row>
    <row r="4" spans="1:21" ht="15" customHeight="1" x14ac:dyDescent="0.4">
      <c r="A4" s="349" t="s">
        <v>247</v>
      </c>
      <c r="B4" s="349"/>
      <c r="C4" s="349"/>
      <c r="D4" s="349"/>
      <c r="E4" s="349"/>
      <c r="F4" s="349"/>
      <c r="G4" s="349"/>
      <c r="H4" s="349"/>
      <c r="I4" s="349"/>
      <c r="J4" s="349"/>
      <c r="K4" s="349"/>
      <c r="L4" s="349"/>
      <c r="M4" s="349"/>
      <c r="N4" s="349"/>
      <c r="O4" s="349"/>
      <c r="P4" s="349"/>
      <c r="Q4" s="349"/>
      <c r="R4" s="349"/>
      <c r="S4" s="349"/>
      <c r="T4" s="349"/>
      <c r="U4" s="349"/>
    </row>
    <row r="5" spans="1:21" ht="15" customHeight="1" x14ac:dyDescent="0.4">
      <c r="A5" s="350"/>
      <c r="B5" s="350"/>
      <c r="C5" s="350"/>
      <c r="D5" s="350"/>
      <c r="E5" s="351" t="s">
        <v>323</v>
      </c>
      <c r="F5" s="351"/>
      <c r="G5" s="350" t="s">
        <v>248</v>
      </c>
      <c r="H5" s="350"/>
      <c r="I5" s="350"/>
      <c r="J5" s="350"/>
      <c r="K5" s="350"/>
      <c r="L5" s="350"/>
      <c r="M5" s="350"/>
      <c r="N5" s="350"/>
      <c r="O5" s="350"/>
      <c r="P5" s="350"/>
      <c r="Q5" s="350"/>
      <c r="R5" s="350"/>
      <c r="S5" s="350"/>
      <c r="T5" s="350"/>
      <c r="U5" s="350"/>
    </row>
    <row r="6" spans="1:21" ht="15" customHeight="1" x14ac:dyDescent="0.4">
      <c r="A6" s="350"/>
      <c r="B6" s="350"/>
      <c r="C6" s="350"/>
      <c r="D6" s="350"/>
      <c r="E6" s="350"/>
      <c r="F6" s="350"/>
      <c r="G6" s="350"/>
      <c r="H6" s="350"/>
      <c r="I6" s="350"/>
      <c r="J6" s="350"/>
      <c r="K6" s="352"/>
      <c r="L6" s="352"/>
      <c r="M6" s="352"/>
      <c r="N6" s="352"/>
      <c r="O6" s="350" t="s">
        <v>249</v>
      </c>
      <c r="P6" s="352"/>
      <c r="Q6" s="352"/>
      <c r="R6" s="350" t="s">
        <v>250</v>
      </c>
      <c r="S6" s="352"/>
      <c r="T6" s="352"/>
      <c r="U6" s="350" t="s">
        <v>251</v>
      </c>
    </row>
    <row r="7" spans="1:21" ht="15" customHeight="1" x14ac:dyDescent="0.4">
      <c r="A7" s="350"/>
      <c r="B7" s="349" t="s">
        <v>252</v>
      </c>
      <c r="C7" s="349"/>
      <c r="D7" s="353" t="s">
        <v>253</v>
      </c>
      <c r="E7" s="350"/>
      <c r="F7" s="350"/>
      <c r="G7" s="350"/>
      <c r="H7" s="350"/>
      <c r="I7" s="350"/>
      <c r="J7" s="350"/>
      <c r="K7" s="354"/>
      <c r="L7" s="354"/>
      <c r="M7" s="354"/>
      <c r="N7" s="354"/>
      <c r="O7" s="350"/>
      <c r="P7" s="354"/>
      <c r="Q7" s="354"/>
      <c r="R7" s="350"/>
      <c r="S7" s="354"/>
      <c r="T7" s="354"/>
      <c r="U7" s="350"/>
    </row>
    <row r="8" spans="1:21" ht="15" customHeight="1" x14ac:dyDescent="0.4">
      <c r="A8" s="350"/>
      <c r="B8" s="350"/>
      <c r="C8" s="350"/>
      <c r="D8" s="350"/>
      <c r="E8" s="350"/>
      <c r="F8" s="350"/>
      <c r="G8" s="350"/>
      <c r="H8" s="350" t="s">
        <v>254</v>
      </c>
      <c r="I8" s="350"/>
      <c r="J8" s="355"/>
      <c r="K8" s="356"/>
      <c r="L8" s="356"/>
      <c r="M8" s="356"/>
      <c r="N8" s="356"/>
      <c r="O8" s="356"/>
      <c r="P8" s="356"/>
      <c r="Q8" s="356"/>
      <c r="R8" s="356"/>
      <c r="S8" s="356"/>
      <c r="T8" s="356"/>
      <c r="U8" s="356"/>
    </row>
    <row r="9" spans="1:21" ht="15" customHeight="1" x14ac:dyDescent="0.4">
      <c r="A9" s="350"/>
      <c r="B9" s="350"/>
      <c r="C9" s="350"/>
      <c r="D9" s="350"/>
      <c r="E9" s="350"/>
      <c r="F9" s="350"/>
      <c r="G9" s="350" t="s">
        <v>255</v>
      </c>
      <c r="H9" s="357" t="s">
        <v>256</v>
      </c>
      <c r="I9" s="357"/>
      <c r="J9" s="355"/>
      <c r="K9" s="356"/>
      <c r="L9" s="356"/>
      <c r="M9" s="356"/>
      <c r="N9" s="356"/>
      <c r="O9" s="356"/>
      <c r="P9" s="356"/>
      <c r="Q9" s="356"/>
      <c r="R9" s="356"/>
      <c r="S9" s="356"/>
      <c r="T9" s="356"/>
      <c r="U9" s="356"/>
    </row>
    <row r="10" spans="1:21" ht="15" customHeight="1" x14ac:dyDescent="0.4">
      <c r="A10" s="350"/>
      <c r="B10" s="350"/>
      <c r="C10" s="350"/>
      <c r="D10" s="350"/>
      <c r="E10" s="350"/>
      <c r="F10" s="350"/>
      <c r="G10" s="350"/>
      <c r="H10" s="350" t="s">
        <v>257</v>
      </c>
      <c r="I10" s="350"/>
      <c r="J10" s="355"/>
      <c r="K10" s="356"/>
      <c r="L10" s="356"/>
      <c r="M10" s="356"/>
      <c r="N10" s="356"/>
      <c r="O10" s="356"/>
      <c r="P10" s="356"/>
      <c r="Q10" s="356"/>
      <c r="R10" s="356"/>
      <c r="S10" s="356"/>
      <c r="T10" s="356"/>
      <c r="U10" s="356"/>
    </row>
    <row r="11" spans="1:21" ht="15" customHeight="1" x14ac:dyDescent="0.4">
      <c r="A11" s="358"/>
      <c r="B11" s="358"/>
      <c r="C11" s="358"/>
      <c r="D11" s="358"/>
      <c r="E11" s="358"/>
      <c r="F11" s="358"/>
      <c r="G11" s="358"/>
      <c r="H11" s="358"/>
      <c r="I11" s="358"/>
      <c r="J11" s="358"/>
      <c r="K11" s="358"/>
      <c r="L11" s="358"/>
      <c r="M11" s="358"/>
      <c r="N11" s="358"/>
      <c r="O11" s="358"/>
      <c r="P11" s="358"/>
      <c r="Q11" s="358"/>
      <c r="R11" s="358"/>
      <c r="S11" s="358"/>
      <c r="T11" s="358"/>
      <c r="U11" s="358"/>
    </row>
    <row r="12" spans="1:21" ht="15" customHeight="1" x14ac:dyDescent="0.4">
      <c r="A12" s="358"/>
      <c r="B12" s="359" t="s">
        <v>258</v>
      </c>
      <c r="C12" s="358"/>
      <c r="D12" s="358"/>
      <c r="E12" s="358"/>
      <c r="F12" s="358"/>
      <c r="G12" s="358"/>
      <c r="H12" s="358"/>
      <c r="I12" s="358"/>
      <c r="J12" s="358"/>
      <c r="K12" s="358"/>
      <c r="L12" s="358"/>
      <c r="M12" s="358"/>
      <c r="N12" s="358"/>
      <c r="O12" s="358"/>
      <c r="P12" s="358"/>
      <c r="Q12" s="358"/>
      <c r="R12" s="358"/>
      <c r="S12" s="358"/>
      <c r="T12" s="358"/>
      <c r="U12" s="358"/>
    </row>
    <row r="13" spans="1:21" ht="15" customHeight="1" x14ac:dyDescent="0.4">
      <c r="A13" s="360"/>
      <c r="B13" s="358"/>
      <c r="C13" s="358"/>
      <c r="D13" s="358"/>
      <c r="E13" s="358"/>
      <c r="F13" s="358"/>
      <c r="G13" s="358"/>
      <c r="H13" s="358"/>
      <c r="I13" s="358"/>
      <c r="J13" s="358"/>
      <c r="K13" s="358"/>
      <c r="L13" s="358"/>
      <c r="M13" s="358"/>
      <c r="N13" s="358"/>
      <c r="O13" s="358"/>
      <c r="P13" s="358"/>
      <c r="Q13" s="358"/>
      <c r="R13" s="358"/>
      <c r="S13" s="358"/>
      <c r="T13" s="358"/>
      <c r="U13" s="358"/>
    </row>
    <row r="14" spans="1:21" ht="15" customHeight="1" x14ac:dyDescent="0.4">
      <c r="A14" s="360"/>
      <c r="B14" s="358"/>
      <c r="C14" s="358"/>
      <c r="D14" s="358"/>
      <c r="E14" s="358"/>
      <c r="F14" s="361" t="s">
        <v>259</v>
      </c>
      <c r="G14" s="362"/>
      <c r="H14" s="363"/>
      <c r="I14" s="364"/>
      <c r="J14" s="364"/>
      <c r="K14" s="364"/>
      <c r="L14" s="364"/>
      <c r="M14" s="364"/>
      <c r="N14" s="364"/>
      <c r="O14" s="365"/>
      <c r="P14" s="365"/>
      <c r="Q14" s="365"/>
      <c r="R14" s="365"/>
      <c r="S14" s="365"/>
      <c r="T14" s="365"/>
      <c r="U14" s="366"/>
    </row>
    <row r="15" spans="1:21" ht="15" customHeight="1" x14ac:dyDescent="0.4">
      <c r="A15" s="367" t="s">
        <v>260</v>
      </c>
      <c r="B15" s="368" t="s">
        <v>261</v>
      </c>
      <c r="C15" s="369"/>
      <c r="D15" s="370"/>
      <c r="E15" s="371"/>
      <c r="F15" s="371"/>
      <c r="G15" s="371"/>
      <c r="H15" s="371"/>
      <c r="I15" s="371"/>
      <c r="J15" s="371"/>
      <c r="K15" s="371"/>
      <c r="L15" s="371"/>
      <c r="M15" s="371"/>
      <c r="N15" s="371"/>
      <c r="O15" s="371"/>
      <c r="P15" s="371"/>
      <c r="Q15" s="371"/>
      <c r="R15" s="371"/>
      <c r="S15" s="371"/>
      <c r="T15" s="371"/>
      <c r="U15" s="372"/>
    </row>
    <row r="16" spans="1:21" ht="15" customHeight="1" x14ac:dyDescent="0.4">
      <c r="A16" s="373"/>
      <c r="B16" s="374" t="s">
        <v>262</v>
      </c>
      <c r="C16" s="375"/>
      <c r="D16" s="376"/>
      <c r="E16" s="377"/>
      <c r="F16" s="377"/>
      <c r="G16" s="377"/>
      <c r="H16" s="377"/>
      <c r="I16" s="377"/>
      <c r="J16" s="377"/>
      <c r="K16" s="377"/>
      <c r="L16" s="377"/>
      <c r="M16" s="377"/>
      <c r="N16" s="377"/>
      <c r="O16" s="377"/>
      <c r="P16" s="377"/>
      <c r="Q16" s="377"/>
      <c r="R16" s="377"/>
      <c r="S16" s="377"/>
      <c r="T16" s="377"/>
      <c r="U16" s="378"/>
    </row>
    <row r="17" spans="1:21" ht="15" customHeight="1" x14ac:dyDescent="0.4">
      <c r="A17" s="373"/>
      <c r="B17" s="379" t="s">
        <v>263</v>
      </c>
      <c r="C17" s="380"/>
      <c r="D17" s="381" t="s">
        <v>264</v>
      </c>
      <c r="E17" s="382"/>
      <c r="F17" s="383" t="s">
        <v>265</v>
      </c>
      <c r="G17" s="384"/>
      <c r="H17" s="384"/>
      <c r="I17" s="383" t="s">
        <v>266</v>
      </c>
      <c r="J17" s="383"/>
      <c r="K17" s="383"/>
      <c r="L17" s="383"/>
      <c r="M17" s="383"/>
      <c r="N17" s="383"/>
      <c r="O17" s="383"/>
      <c r="P17" s="383"/>
      <c r="Q17" s="383"/>
      <c r="R17" s="383"/>
      <c r="S17" s="383"/>
      <c r="T17" s="383"/>
      <c r="U17" s="385"/>
    </row>
    <row r="18" spans="1:21" ht="15" customHeight="1" x14ac:dyDescent="0.4">
      <c r="A18" s="373"/>
      <c r="B18" s="386"/>
      <c r="C18" s="387"/>
      <c r="D18" s="388"/>
      <c r="E18" s="389"/>
      <c r="F18" s="390"/>
      <c r="G18" s="390"/>
      <c r="H18" s="391"/>
      <c r="I18" s="392"/>
      <c r="J18" s="392"/>
      <c r="K18" s="392"/>
      <c r="L18" s="392"/>
      <c r="M18" s="392"/>
      <c r="N18" s="392"/>
      <c r="O18" s="392"/>
      <c r="P18" s="392"/>
      <c r="Q18" s="392"/>
      <c r="R18" s="392"/>
      <c r="S18" s="392"/>
      <c r="T18" s="392"/>
      <c r="U18" s="393"/>
    </row>
    <row r="19" spans="1:21" ht="15" customHeight="1" x14ac:dyDescent="0.4">
      <c r="A19" s="373"/>
      <c r="B19" s="394"/>
      <c r="C19" s="395"/>
      <c r="D19" s="396"/>
      <c r="E19" s="397"/>
      <c r="F19" s="397"/>
      <c r="G19" s="397"/>
      <c r="H19" s="397"/>
      <c r="I19" s="397"/>
      <c r="J19" s="397"/>
      <c r="K19" s="397"/>
      <c r="L19" s="397"/>
      <c r="M19" s="397"/>
      <c r="N19" s="397"/>
      <c r="O19" s="397"/>
      <c r="P19" s="397"/>
      <c r="Q19" s="397"/>
      <c r="R19" s="397"/>
      <c r="S19" s="397"/>
      <c r="T19" s="397"/>
      <c r="U19" s="398"/>
    </row>
    <row r="20" spans="1:21" ht="15" customHeight="1" x14ac:dyDescent="0.4">
      <c r="A20" s="373"/>
      <c r="B20" s="399" t="s">
        <v>267</v>
      </c>
      <c r="C20" s="400"/>
      <c r="D20" s="401" t="s">
        <v>268</v>
      </c>
      <c r="E20" s="402" t="s">
        <v>269</v>
      </c>
      <c r="F20" s="403"/>
      <c r="G20" s="403"/>
      <c r="H20" s="403"/>
      <c r="I20" s="403"/>
      <c r="J20" s="403"/>
      <c r="K20" s="403"/>
      <c r="L20" s="404"/>
      <c r="M20" s="404"/>
      <c r="N20" s="404"/>
      <c r="O20" s="404"/>
      <c r="P20" s="404"/>
      <c r="Q20" s="404"/>
      <c r="R20" s="404"/>
      <c r="S20" s="404"/>
      <c r="T20" s="404"/>
      <c r="U20" s="405"/>
    </row>
    <row r="21" spans="1:21" ht="15" customHeight="1" x14ac:dyDescent="0.4">
      <c r="A21" s="373"/>
      <c r="B21" s="406"/>
      <c r="C21" s="407"/>
      <c r="D21" s="408" t="s">
        <v>270</v>
      </c>
      <c r="E21" s="409"/>
      <c r="F21" s="410"/>
      <c r="G21" s="410"/>
      <c r="H21" s="410"/>
      <c r="I21" s="410"/>
      <c r="J21" s="410"/>
      <c r="K21" s="410"/>
      <c r="L21" s="410"/>
      <c r="M21" s="410"/>
      <c r="N21" s="410"/>
      <c r="O21" s="410"/>
      <c r="P21" s="410"/>
      <c r="Q21" s="410"/>
      <c r="R21" s="410"/>
      <c r="S21" s="410"/>
      <c r="T21" s="410"/>
      <c r="U21" s="411"/>
    </row>
    <row r="22" spans="1:21" ht="15" customHeight="1" x14ac:dyDescent="0.4">
      <c r="A22" s="373"/>
      <c r="B22" s="412" t="s">
        <v>271</v>
      </c>
      <c r="C22" s="413"/>
      <c r="D22" s="381"/>
      <c r="E22" s="383"/>
      <c r="F22" s="414"/>
      <c r="G22" s="414"/>
      <c r="H22" s="414"/>
      <c r="I22" s="414"/>
      <c r="J22" s="414"/>
      <c r="K22" s="414"/>
      <c r="L22" s="414"/>
      <c r="M22" s="414"/>
      <c r="N22" s="414"/>
      <c r="O22" s="414"/>
      <c r="P22" s="414"/>
      <c r="Q22" s="414"/>
      <c r="R22" s="414"/>
      <c r="S22" s="414"/>
      <c r="T22" s="414"/>
      <c r="U22" s="415"/>
    </row>
    <row r="23" spans="1:21" ht="15" customHeight="1" x14ac:dyDescent="0.4">
      <c r="A23" s="373"/>
      <c r="B23" s="416" t="s">
        <v>272</v>
      </c>
      <c r="C23" s="417"/>
      <c r="D23" s="418" t="s">
        <v>273</v>
      </c>
      <c r="E23" s="419"/>
      <c r="F23" s="420"/>
      <c r="G23" s="421" t="s">
        <v>261</v>
      </c>
      <c r="H23" s="422"/>
      <c r="I23" s="423"/>
      <c r="J23" s="423"/>
      <c r="K23" s="423"/>
      <c r="L23" s="424"/>
      <c r="M23" s="425" t="s">
        <v>274</v>
      </c>
      <c r="N23" s="426"/>
      <c r="O23" s="383"/>
      <c r="P23" s="383"/>
      <c r="Q23" s="383"/>
      <c r="R23" s="383"/>
      <c r="S23" s="383"/>
      <c r="T23" s="383"/>
      <c r="U23" s="385"/>
    </row>
    <row r="24" spans="1:21" ht="15" customHeight="1" x14ac:dyDescent="0.4">
      <c r="A24" s="373"/>
      <c r="B24" s="427"/>
      <c r="C24" s="428"/>
      <c r="D24" s="429"/>
      <c r="E24" s="430"/>
      <c r="F24" s="431"/>
      <c r="G24" s="432" t="s">
        <v>275</v>
      </c>
      <c r="H24" s="433"/>
      <c r="I24" s="434"/>
      <c r="J24" s="434"/>
      <c r="K24" s="434"/>
      <c r="L24" s="435"/>
      <c r="M24" s="436"/>
      <c r="N24" s="437"/>
      <c r="O24" s="438"/>
      <c r="P24" s="438"/>
      <c r="Q24" s="438"/>
      <c r="R24" s="438"/>
      <c r="S24" s="438"/>
      <c r="T24" s="438"/>
      <c r="U24" s="439"/>
    </row>
    <row r="25" spans="1:21" ht="15" customHeight="1" x14ac:dyDescent="0.4">
      <c r="A25" s="373"/>
      <c r="B25" s="399" t="s">
        <v>276</v>
      </c>
      <c r="C25" s="400"/>
      <c r="D25" s="381" t="s">
        <v>264</v>
      </c>
      <c r="E25" s="382"/>
      <c r="F25" s="383" t="s">
        <v>265</v>
      </c>
      <c r="G25" s="384"/>
      <c r="H25" s="384"/>
      <c r="I25" s="383" t="s">
        <v>266</v>
      </c>
      <c r="J25" s="383"/>
      <c r="K25" s="383"/>
      <c r="L25" s="383"/>
      <c r="M25" s="383"/>
      <c r="N25" s="383"/>
      <c r="O25" s="383"/>
      <c r="P25" s="383"/>
      <c r="Q25" s="383"/>
      <c r="R25" s="383"/>
      <c r="S25" s="383"/>
      <c r="T25" s="383"/>
      <c r="U25" s="385"/>
    </row>
    <row r="26" spans="1:21" ht="15" customHeight="1" x14ac:dyDescent="0.4">
      <c r="A26" s="373"/>
      <c r="B26" s="440"/>
      <c r="C26" s="441"/>
      <c r="D26" s="388"/>
      <c r="E26" s="389"/>
      <c r="F26" s="390"/>
      <c r="G26" s="390"/>
      <c r="H26" s="391"/>
      <c r="I26" s="392"/>
      <c r="J26" s="392"/>
      <c r="K26" s="392"/>
      <c r="L26" s="392"/>
      <c r="M26" s="392"/>
      <c r="N26" s="392"/>
      <c r="O26" s="392"/>
      <c r="P26" s="392"/>
      <c r="Q26" s="392"/>
      <c r="R26" s="392"/>
      <c r="S26" s="392"/>
      <c r="T26" s="392"/>
      <c r="U26" s="393"/>
    </row>
    <row r="27" spans="1:21" ht="15" customHeight="1" x14ac:dyDescent="0.4">
      <c r="A27" s="442"/>
      <c r="B27" s="406"/>
      <c r="C27" s="407"/>
      <c r="D27" s="396"/>
      <c r="E27" s="397"/>
      <c r="F27" s="397"/>
      <c r="G27" s="397"/>
      <c r="H27" s="397"/>
      <c r="I27" s="397"/>
      <c r="J27" s="397"/>
      <c r="K27" s="397"/>
      <c r="L27" s="397"/>
      <c r="M27" s="397"/>
      <c r="N27" s="397"/>
      <c r="O27" s="397"/>
      <c r="P27" s="397"/>
      <c r="Q27" s="397"/>
      <c r="R27" s="397"/>
      <c r="S27" s="397"/>
      <c r="T27" s="397"/>
      <c r="U27" s="398"/>
    </row>
    <row r="28" spans="1:21" ht="15" customHeight="1" x14ac:dyDescent="0.4">
      <c r="A28" s="367" t="s">
        <v>277</v>
      </c>
      <c r="B28" s="443" t="s">
        <v>261</v>
      </c>
      <c r="C28" s="369"/>
      <c r="D28" s="444"/>
      <c r="E28" s="445"/>
      <c r="F28" s="445"/>
      <c r="G28" s="445"/>
      <c r="H28" s="445"/>
      <c r="I28" s="445"/>
      <c r="J28" s="445"/>
      <c r="K28" s="445"/>
      <c r="L28" s="445"/>
      <c r="M28" s="445"/>
      <c r="N28" s="445"/>
      <c r="O28" s="445"/>
      <c r="P28" s="445"/>
      <c r="Q28" s="445"/>
      <c r="R28" s="445"/>
      <c r="S28" s="445"/>
      <c r="T28" s="445"/>
      <c r="U28" s="446"/>
    </row>
    <row r="29" spans="1:21" ht="15" customHeight="1" x14ac:dyDescent="0.4">
      <c r="A29" s="373"/>
      <c r="B29" s="447" t="s">
        <v>262</v>
      </c>
      <c r="C29" s="375"/>
      <c r="D29" s="376"/>
      <c r="E29" s="377"/>
      <c r="F29" s="377"/>
      <c r="G29" s="377"/>
      <c r="H29" s="377"/>
      <c r="I29" s="377"/>
      <c r="J29" s="377"/>
      <c r="K29" s="377"/>
      <c r="L29" s="377"/>
      <c r="M29" s="377"/>
      <c r="N29" s="377"/>
      <c r="O29" s="377"/>
      <c r="P29" s="377"/>
      <c r="Q29" s="377"/>
      <c r="R29" s="377"/>
      <c r="S29" s="377"/>
      <c r="T29" s="377"/>
      <c r="U29" s="378"/>
    </row>
    <row r="30" spans="1:21" ht="15" customHeight="1" x14ac:dyDescent="0.4">
      <c r="A30" s="373"/>
      <c r="B30" s="380" t="s">
        <v>278</v>
      </c>
      <c r="C30" s="448"/>
      <c r="D30" s="381" t="s">
        <v>264</v>
      </c>
      <c r="E30" s="382"/>
      <c r="F30" s="383" t="s">
        <v>265</v>
      </c>
      <c r="G30" s="384"/>
      <c r="H30" s="384"/>
      <c r="I30" s="383" t="s">
        <v>266</v>
      </c>
      <c r="J30" s="383"/>
      <c r="K30" s="383"/>
      <c r="L30" s="383"/>
      <c r="M30" s="383"/>
      <c r="N30" s="383"/>
      <c r="O30" s="383"/>
      <c r="P30" s="383"/>
      <c r="Q30" s="383"/>
      <c r="R30" s="383"/>
      <c r="S30" s="383"/>
      <c r="T30" s="383"/>
      <c r="U30" s="385"/>
    </row>
    <row r="31" spans="1:21" ht="15" customHeight="1" x14ac:dyDescent="0.4">
      <c r="A31" s="373"/>
      <c r="B31" s="387"/>
      <c r="C31" s="449"/>
      <c r="D31" s="388"/>
      <c r="E31" s="389"/>
      <c r="F31" s="390"/>
      <c r="G31" s="390"/>
      <c r="H31" s="391"/>
      <c r="I31" s="392"/>
      <c r="J31" s="392"/>
      <c r="K31" s="392"/>
      <c r="L31" s="392"/>
      <c r="M31" s="392"/>
      <c r="N31" s="392"/>
      <c r="O31" s="392"/>
      <c r="P31" s="392"/>
      <c r="Q31" s="392"/>
      <c r="R31" s="392"/>
      <c r="S31" s="392"/>
      <c r="T31" s="392"/>
      <c r="U31" s="393"/>
    </row>
    <row r="32" spans="1:21" ht="15" customHeight="1" x14ac:dyDescent="0.4">
      <c r="A32" s="373"/>
      <c r="B32" s="395"/>
      <c r="C32" s="450"/>
      <c r="D32" s="396"/>
      <c r="E32" s="397"/>
      <c r="F32" s="397"/>
      <c r="G32" s="397"/>
      <c r="H32" s="397"/>
      <c r="I32" s="397"/>
      <c r="J32" s="397"/>
      <c r="K32" s="397"/>
      <c r="L32" s="397"/>
      <c r="M32" s="397"/>
      <c r="N32" s="397"/>
      <c r="O32" s="397"/>
      <c r="P32" s="397"/>
      <c r="Q32" s="397"/>
      <c r="R32" s="397"/>
      <c r="S32" s="397"/>
      <c r="T32" s="397"/>
      <c r="U32" s="451"/>
    </row>
    <row r="33" spans="1:21" ht="15" customHeight="1" x14ac:dyDescent="0.4">
      <c r="A33" s="373"/>
      <c r="B33" s="452" t="s">
        <v>279</v>
      </c>
      <c r="C33" s="453"/>
      <c r="D33" s="453"/>
      <c r="E33" s="454"/>
      <c r="F33" s="455"/>
      <c r="G33" s="456"/>
      <c r="H33" s="457"/>
      <c r="I33" s="457"/>
      <c r="J33" s="457"/>
      <c r="K33" s="457"/>
      <c r="L33" s="457"/>
      <c r="M33" s="457"/>
      <c r="N33" s="457"/>
      <c r="O33" s="457"/>
      <c r="P33" s="457"/>
      <c r="Q33" s="457"/>
      <c r="R33" s="457"/>
      <c r="S33" s="457"/>
      <c r="T33" s="457"/>
      <c r="U33" s="457"/>
    </row>
    <row r="34" spans="1:21" ht="15" customHeight="1" x14ac:dyDescent="0.4">
      <c r="A34" s="373"/>
      <c r="B34" s="458" t="s">
        <v>280</v>
      </c>
      <c r="C34" s="458"/>
      <c r="D34" s="458"/>
      <c r="E34" s="459"/>
      <c r="F34" s="460" t="s">
        <v>281</v>
      </c>
      <c r="G34" s="460"/>
      <c r="H34" s="460" t="s">
        <v>282</v>
      </c>
      <c r="I34" s="460"/>
      <c r="J34" s="460"/>
      <c r="K34" s="460"/>
      <c r="L34" s="461" t="s">
        <v>283</v>
      </c>
      <c r="M34" s="461"/>
      <c r="N34" s="461"/>
      <c r="O34" s="461"/>
      <c r="P34" s="461"/>
      <c r="Q34" s="461"/>
      <c r="R34" s="462" t="s">
        <v>284</v>
      </c>
      <c r="S34" s="463"/>
      <c r="T34" s="463"/>
      <c r="U34" s="464"/>
    </row>
    <row r="35" spans="1:21" ht="39.950000000000003" customHeight="1" x14ac:dyDescent="0.4">
      <c r="A35" s="373"/>
      <c r="B35" s="465"/>
      <c r="C35" s="465"/>
      <c r="D35" s="465"/>
      <c r="E35" s="466" t="s">
        <v>285</v>
      </c>
      <c r="F35" s="460"/>
      <c r="G35" s="460"/>
      <c r="H35" s="460"/>
      <c r="I35" s="460"/>
      <c r="J35" s="460"/>
      <c r="K35" s="460"/>
      <c r="L35" s="461"/>
      <c r="M35" s="461"/>
      <c r="N35" s="461"/>
      <c r="O35" s="461"/>
      <c r="P35" s="461"/>
      <c r="Q35" s="461"/>
      <c r="R35" s="467"/>
      <c r="S35" s="468"/>
      <c r="T35" s="468"/>
      <c r="U35" s="469"/>
    </row>
    <row r="36" spans="1:21" ht="15" customHeight="1" x14ac:dyDescent="0.4">
      <c r="A36" s="373"/>
      <c r="B36" s="470" t="s">
        <v>286</v>
      </c>
      <c r="C36" s="471" t="s">
        <v>287</v>
      </c>
      <c r="D36" s="472"/>
      <c r="E36" s="473"/>
      <c r="F36" s="474"/>
      <c r="G36" s="475"/>
      <c r="H36" s="474"/>
      <c r="I36" s="476"/>
      <c r="J36" s="476"/>
      <c r="K36" s="475"/>
      <c r="L36" s="474"/>
      <c r="M36" s="476"/>
      <c r="N36" s="476"/>
      <c r="O36" s="476"/>
      <c r="P36" s="476"/>
      <c r="Q36" s="475"/>
      <c r="R36" s="477" t="s">
        <v>324</v>
      </c>
      <c r="S36" s="478"/>
      <c r="T36" s="478"/>
      <c r="U36" s="479"/>
    </row>
    <row r="37" spans="1:21" ht="15" customHeight="1" x14ac:dyDescent="0.4">
      <c r="A37" s="373"/>
      <c r="B37" s="480"/>
      <c r="C37" s="481" t="s">
        <v>288</v>
      </c>
      <c r="D37" s="482"/>
      <c r="E37" s="473"/>
      <c r="F37" s="474"/>
      <c r="G37" s="475"/>
      <c r="H37" s="474"/>
      <c r="I37" s="476"/>
      <c r="J37" s="476"/>
      <c r="K37" s="475"/>
      <c r="L37" s="474"/>
      <c r="M37" s="476"/>
      <c r="N37" s="476"/>
      <c r="O37" s="476"/>
      <c r="P37" s="476"/>
      <c r="Q37" s="475"/>
      <c r="R37" s="477" t="s">
        <v>324</v>
      </c>
      <c r="S37" s="478"/>
      <c r="T37" s="478"/>
      <c r="U37" s="479"/>
    </row>
    <row r="38" spans="1:21" ht="15" customHeight="1" x14ac:dyDescent="0.4">
      <c r="A38" s="373"/>
      <c r="B38" s="480"/>
      <c r="C38" s="481" t="s">
        <v>289</v>
      </c>
      <c r="D38" s="482"/>
      <c r="E38" s="483"/>
      <c r="F38" s="474"/>
      <c r="G38" s="475"/>
      <c r="H38" s="474"/>
      <c r="I38" s="476"/>
      <c r="J38" s="476"/>
      <c r="K38" s="475"/>
      <c r="L38" s="474"/>
      <c r="M38" s="476"/>
      <c r="N38" s="476"/>
      <c r="O38" s="476"/>
      <c r="P38" s="476"/>
      <c r="Q38" s="475"/>
      <c r="R38" s="477" t="s">
        <v>324</v>
      </c>
      <c r="S38" s="478"/>
      <c r="T38" s="478"/>
      <c r="U38" s="479"/>
    </row>
    <row r="39" spans="1:21" ht="15" customHeight="1" x14ac:dyDescent="0.4">
      <c r="A39" s="373"/>
      <c r="B39" s="480"/>
      <c r="C39" s="481" t="s">
        <v>290</v>
      </c>
      <c r="D39" s="482"/>
      <c r="E39" s="483"/>
      <c r="F39" s="474"/>
      <c r="G39" s="475"/>
      <c r="H39" s="474"/>
      <c r="I39" s="476"/>
      <c r="J39" s="476"/>
      <c r="K39" s="475"/>
      <c r="L39" s="474"/>
      <c r="M39" s="476"/>
      <c r="N39" s="476"/>
      <c r="O39" s="476"/>
      <c r="P39" s="476"/>
      <c r="Q39" s="475"/>
      <c r="R39" s="477" t="s">
        <v>324</v>
      </c>
      <c r="S39" s="478"/>
      <c r="T39" s="478"/>
      <c r="U39" s="479"/>
    </row>
    <row r="40" spans="1:21" ht="15" customHeight="1" x14ac:dyDescent="0.4">
      <c r="A40" s="373"/>
      <c r="B40" s="480"/>
      <c r="C40" s="481" t="s">
        <v>291</v>
      </c>
      <c r="D40" s="482"/>
      <c r="E40" s="483"/>
      <c r="F40" s="474"/>
      <c r="G40" s="475"/>
      <c r="H40" s="474"/>
      <c r="I40" s="476"/>
      <c r="J40" s="476"/>
      <c r="K40" s="475"/>
      <c r="L40" s="474"/>
      <c r="M40" s="476"/>
      <c r="N40" s="476"/>
      <c r="O40" s="476"/>
      <c r="P40" s="476"/>
      <c r="Q40" s="475"/>
      <c r="R40" s="477"/>
      <c r="S40" s="478"/>
      <c r="T40" s="478"/>
      <c r="U40" s="479"/>
    </row>
    <row r="41" spans="1:21" ht="15" customHeight="1" x14ac:dyDescent="0.4">
      <c r="A41" s="373"/>
      <c r="B41" s="480"/>
      <c r="C41" s="481" t="s">
        <v>292</v>
      </c>
      <c r="D41" s="482"/>
      <c r="E41" s="473"/>
      <c r="F41" s="474"/>
      <c r="G41" s="475"/>
      <c r="H41" s="474"/>
      <c r="I41" s="476"/>
      <c r="J41" s="476"/>
      <c r="K41" s="475"/>
      <c r="L41" s="474"/>
      <c r="M41" s="476"/>
      <c r="N41" s="476"/>
      <c r="O41" s="476"/>
      <c r="P41" s="476"/>
      <c r="Q41" s="475"/>
      <c r="R41" s="477"/>
      <c r="S41" s="478"/>
      <c r="T41" s="478"/>
      <c r="U41" s="479"/>
    </row>
    <row r="42" spans="1:21" ht="15" customHeight="1" x14ac:dyDescent="0.4">
      <c r="A42" s="373"/>
      <c r="B42" s="480"/>
      <c r="C42" s="481" t="s">
        <v>293</v>
      </c>
      <c r="D42" s="482"/>
      <c r="E42" s="473"/>
      <c r="F42" s="474"/>
      <c r="G42" s="475"/>
      <c r="H42" s="474"/>
      <c r="I42" s="476"/>
      <c r="J42" s="476"/>
      <c r="K42" s="475"/>
      <c r="L42" s="474"/>
      <c r="M42" s="476"/>
      <c r="N42" s="476"/>
      <c r="O42" s="476"/>
      <c r="P42" s="476"/>
      <c r="Q42" s="475"/>
      <c r="R42" s="477"/>
      <c r="S42" s="478"/>
      <c r="T42" s="478"/>
      <c r="U42" s="479"/>
    </row>
    <row r="43" spans="1:21" ht="15" customHeight="1" x14ac:dyDescent="0.4">
      <c r="A43" s="373"/>
      <c r="B43" s="480"/>
      <c r="C43" s="481" t="s">
        <v>294</v>
      </c>
      <c r="D43" s="482"/>
      <c r="E43" s="483"/>
      <c r="F43" s="474"/>
      <c r="G43" s="475"/>
      <c r="H43" s="474"/>
      <c r="I43" s="476"/>
      <c r="J43" s="476"/>
      <c r="K43" s="475"/>
      <c r="L43" s="474"/>
      <c r="M43" s="476"/>
      <c r="N43" s="476"/>
      <c r="O43" s="476"/>
      <c r="P43" s="476"/>
      <c r="Q43" s="475"/>
      <c r="R43" s="477"/>
      <c r="S43" s="478"/>
      <c r="T43" s="478"/>
      <c r="U43" s="479"/>
    </row>
    <row r="44" spans="1:21" ht="15" customHeight="1" x14ac:dyDescent="0.4">
      <c r="A44" s="373"/>
      <c r="B44" s="480"/>
      <c r="C44" s="481" t="s">
        <v>295</v>
      </c>
      <c r="D44" s="411"/>
      <c r="E44" s="473"/>
      <c r="F44" s="474"/>
      <c r="G44" s="475"/>
      <c r="H44" s="474"/>
      <c r="I44" s="476"/>
      <c r="J44" s="476"/>
      <c r="K44" s="475"/>
      <c r="L44" s="474"/>
      <c r="M44" s="476"/>
      <c r="N44" s="476"/>
      <c r="O44" s="476"/>
      <c r="P44" s="476"/>
      <c r="Q44" s="475"/>
      <c r="R44" s="477"/>
      <c r="S44" s="478"/>
      <c r="T44" s="478"/>
      <c r="U44" s="479"/>
    </row>
    <row r="45" spans="1:21" ht="15" customHeight="1" x14ac:dyDescent="0.4">
      <c r="A45" s="373"/>
      <c r="B45" s="480"/>
      <c r="C45" s="481" t="s">
        <v>296</v>
      </c>
      <c r="D45" s="411"/>
      <c r="E45" s="473"/>
      <c r="F45" s="474"/>
      <c r="G45" s="475"/>
      <c r="H45" s="474"/>
      <c r="I45" s="476"/>
      <c r="J45" s="476"/>
      <c r="K45" s="475"/>
      <c r="L45" s="474"/>
      <c r="M45" s="476"/>
      <c r="N45" s="476"/>
      <c r="O45" s="476"/>
      <c r="P45" s="476"/>
      <c r="Q45" s="475"/>
      <c r="R45" s="477"/>
      <c r="S45" s="478"/>
      <c r="T45" s="478"/>
      <c r="U45" s="479"/>
    </row>
    <row r="46" spans="1:21" ht="15" customHeight="1" x14ac:dyDescent="0.4">
      <c r="A46" s="373"/>
      <c r="B46" s="480"/>
      <c r="C46" s="484" t="s">
        <v>297</v>
      </c>
      <c r="D46" s="485"/>
      <c r="E46" s="483"/>
      <c r="F46" s="474"/>
      <c r="G46" s="475"/>
      <c r="H46" s="474"/>
      <c r="I46" s="476"/>
      <c r="J46" s="476"/>
      <c r="K46" s="475"/>
      <c r="L46" s="474"/>
      <c r="M46" s="476"/>
      <c r="N46" s="476"/>
      <c r="O46" s="476"/>
      <c r="P46" s="476"/>
      <c r="Q46" s="475"/>
      <c r="R46" s="486"/>
      <c r="S46" s="487"/>
      <c r="T46" s="487"/>
      <c r="U46" s="488"/>
    </row>
    <row r="47" spans="1:21" ht="15" customHeight="1" x14ac:dyDescent="0.4">
      <c r="A47" s="373"/>
      <c r="B47" s="480"/>
      <c r="C47" s="481" t="s">
        <v>298</v>
      </c>
      <c r="D47" s="411"/>
      <c r="E47" s="483"/>
      <c r="F47" s="474"/>
      <c r="G47" s="475"/>
      <c r="H47" s="474"/>
      <c r="I47" s="476"/>
      <c r="J47" s="476"/>
      <c r="K47" s="475"/>
      <c r="L47" s="474"/>
      <c r="M47" s="476"/>
      <c r="N47" s="476"/>
      <c r="O47" s="476"/>
      <c r="P47" s="476"/>
      <c r="Q47" s="475"/>
      <c r="R47" s="486"/>
      <c r="S47" s="487"/>
      <c r="T47" s="487"/>
      <c r="U47" s="488"/>
    </row>
    <row r="48" spans="1:21" ht="15" customHeight="1" x14ac:dyDescent="0.4">
      <c r="A48" s="373"/>
      <c r="B48" s="480"/>
      <c r="C48" s="481" t="s">
        <v>299</v>
      </c>
      <c r="D48" s="411"/>
      <c r="E48" s="483"/>
      <c r="F48" s="474"/>
      <c r="G48" s="475"/>
      <c r="H48" s="474"/>
      <c r="I48" s="476"/>
      <c r="J48" s="476"/>
      <c r="K48" s="475"/>
      <c r="L48" s="474"/>
      <c r="M48" s="476"/>
      <c r="N48" s="476"/>
      <c r="O48" s="476"/>
      <c r="P48" s="476"/>
      <c r="Q48" s="475"/>
      <c r="R48" s="486"/>
      <c r="S48" s="487"/>
      <c r="T48" s="487"/>
      <c r="U48" s="488"/>
    </row>
    <row r="49" spans="1:21" ht="15" customHeight="1" x14ac:dyDescent="0.4">
      <c r="A49" s="373"/>
      <c r="B49" s="480"/>
      <c r="C49" s="481" t="s">
        <v>300</v>
      </c>
      <c r="D49" s="411"/>
      <c r="E49" s="483"/>
      <c r="F49" s="474"/>
      <c r="G49" s="475"/>
      <c r="H49" s="474"/>
      <c r="I49" s="476"/>
      <c r="J49" s="476"/>
      <c r="K49" s="475"/>
      <c r="L49" s="474"/>
      <c r="M49" s="476"/>
      <c r="N49" s="476"/>
      <c r="O49" s="476"/>
      <c r="P49" s="476"/>
      <c r="Q49" s="475"/>
      <c r="R49" s="477"/>
      <c r="S49" s="478"/>
      <c r="T49" s="478"/>
      <c r="U49" s="479"/>
    </row>
    <row r="50" spans="1:21" ht="15" customHeight="1" x14ac:dyDescent="0.4">
      <c r="A50" s="373"/>
      <c r="B50" s="480"/>
      <c r="C50" s="481" t="s">
        <v>301</v>
      </c>
      <c r="D50" s="411"/>
      <c r="E50" s="483"/>
      <c r="F50" s="474"/>
      <c r="G50" s="475"/>
      <c r="H50" s="474"/>
      <c r="I50" s="476"/>
      <c r="J50" s="476"/>
      <c r="K50" s="475"/>
      <c r="L50" s="474"/>
      <c r="M50" s="476"/>
      <c r="N50" s="476"/>
      <c r="O50" s="476"/>
      <c r="P50" s="476"/>
      <c r="Q50" s="475"/>
      <c r="R50" s="486"/>
      <c r="S50" s="487"/>
      <c r="T50" s="487"/>
      <c r="U50" s="488"/>
    </row>
    <row r="51" spans="1:21" ht="15" customHeight="1" x14ac:dyDescent="0.4">
      <c r="A51" s="373"/>
      <c r="B51" s="480"/>
      <c r="C51" s="481" t="s">
        <v>302</v>
      </c>
      <c r="D51" s="482"/>
      <c r="E51" s="483"/>
      <c r="F51" s="474"/>
      <c r="G51" s="475"/>
      <c r="H51" s="474"/>
      <c r="I51" s="476"/>
      <c r="J51" s="476"/>
      <c r="K51" s="475"/>
      <c r="L51" s="474"/>
      <c r="M51" s="476"/>
      <c r="N51" s="476"/>
      <c r="O51" s="476"/>
      <c r="P51" s="476"/>
      <c r="Q51" s="475"/>
      <c r="R51" s="486"/>
      <c r="S51" s="487"/>
      <c r="T51" s="487"/>
      <c r="U51" s="488"/>
    </row>
    <row r="52" spans="1:21" ht="15" customHeight="1" x14ac:dyDescent="0.4">
      <c r="A52" s="373"/>
      <c r="B52" s="489"/>
      <c r="C52" s="481" t="s">
        <v>303</v>
      </c>
      <c r="D52" s="482"/>
      <c r="E52" s="483"/>
      <c r="F52" s="474"/>
      <c r="G52" s="475"/>
      <c r="H52" s="474"/>
      <c r="I52" s="476"/>
      <c r="J52" s="476"/>
      <c r="K52" s="475"/>
      <c r="L52" s="474"/>
      <c r="M52" s="476"/>
      <c r="N52" s="476"/>
      <c r="O52" s="476"/>
      <c r="P52" s="476"/>
      <c r="Q52" s="475"/>
      <c r="R52" s="486"/>
      <c r="S52" s="487"/>
      <c r="T52" s="487"/>
      <c r="U52" s="488"/>
    </row>
    <row r="53" spans="1:21" ht="15" customHeight="1" x14ac:dyDescent="0.4">
      <c r="A53" s="373"/>
      <c r="B53" s="490" t="s">
        <v>304</v>
      </c>
      <c r="C53" s="491"/>
      <c r="D53" s="492"/>
      <c r="E53" s="483"/>
      <c r="F53" s="474"/>
      <c r="G53" s="475"/>
      <c r="H53" s="474"/>
      <c r="I53" s="476"/>
      <c r="J53" s="476"/>
      <c r="K53" s="475"/>
      <c r="L53" s="474"/>
      <c r="M53" s="476"/>
      <c r="N53" s="476"/>
      <c r="O53" s="476"/>
      <c r="P53" s="476"/>
      <c r="Q53" s="475"/>
      <c r="R53" s="486"/>
      <c r="S53" s="487"/>
      <c r="T53" s="487"/>
      <c r="U53" s="488"/>
    </row>
    <row r="54" spans="1:21" ht="15" customHeight="1" x14ac:dyDescent="0.4">
      <c r="A54" s="373"/>
      <c r="B54" s="493" t="s">
        <v>305</v>
      </c>
      <c r="C54" s="481" t="s">
        <v>306</v>
      </c>
      <c r="D54" s="410"/>
      <c r="E54" s="483"/>
      <c r="F54" s="474"/>
      <c r="G54" s="475"/>
      <c r="H54" s="474"/>
      <c r="I54" s="476"/>
      <c r="J54" s="476"/>
      <c r="K54" s="475"/>
      <c r="L54" s="474"/>
      <c r="M54" s="476"/>
      <c r="N54" s="476"/>
      <c r="O54" s="476"/>
      <c r="P54" s="476"/>
      <c r="Q54" s="475"/>
      <c r="R54" s="486"/>
      <c r="S54" s="487"/>
      <c r="T54" s="487"/>
      <c r="U54" s="488"/>
    </row>
    <row r="55" spans="1:21" ht="15" customHeight="1" x14ac:dyDescent="0.4">
      <c r="A55" s="373"/>
      <c r="B55" s="493"/>
      <c r="C55" s="481" t="s">
        <v>307</v>
      </c>
      <c r="D55" s="410"/>
      <c r="E55" s="483"/>
      <c r="F55" s="474"/>
      <c r="G55" s="475"/>
      <c r="H55" s="474"/>
      <c r="I55" s="476"/>
      <c r="J55" s="476"/>
      <c r="K55" s="475"/>
      <c r="L55" s="474"/>
      <c r="M55" s="476"/>
      <c r="N55" s="476"/>
      <c r="O55" s="476"/>
      <c r="P55" s="476"/>
      <c r="Q55" s="475"/>
      <c r="R55" s="486"/>
      <c r="S55" s="487"/>
      <c r="T55" s="487"/>
      <c r="U55" s="488"/>
    </row>
    <row r="56" spans="1:21" ht="15" customHeight="1" x14ac:dyDescent="0.4">
      <c r="A56" s="373"/>
      <c r="B56" s="494" t="s">
        <v>308</v>
      </c>
      <c r="C56" s="494"/>
      <c r="D56" s="494"/>
      <c r="E56" s="483"/>
      <c r="F56" s="474"/>
      <c r="G56" s="475"/>
      <c r="H56" s="474"/>
      <c r="I56" s="476"/>
      <c r="J56" s="476"/>
      <c r="K56" s="475"/>
      <c r="L56" s="474"/>
      <c r="M56" s="476"/>
      <c r="N56" s="476"/>
      <c r="O56" s="476"/>
      <c r="P56" s="476"/>
      <c r="Q56" s="475"/>
      <c r="R56" s="486"/>
      <c r="S56" s="487"/>
      <c r="T56" s="487"/>
      <c r="U56" s="488"/>
    </row>
    <row r="57" spans="1:21" ht="15" customHeight="1" x14ac:dyDescent="0.4">
      <c r="A57" s="373"/>
      <c r="B57" s="495" t="s">
        <v>309</v>
      </c>
      <c r="C57" s="481" t="s">
        <v>310</v>
      </c>
      <c r="D57" s="411"/>
      <c r="E57" s="473"/>
      <c r="F57" s="474"/>
      <c r="G57" s="475"/>
      <c r="H57" s="474"/>
      <c r="I57" s="476"/>
      <c r="J57" s="476"/>
      <c r="K57" s="475"/>
      <c r="L57" s="474"/>
      <c r="M57" s="476"/>
      <c r="N57" s="476"/>
      <c r="O57" s="476"/>
      <c r="P57" s="476"/>
      <c r="Q57" s="475"/>
      <c r="R57" s="486"/>
      <c r="S57" s="487"/>
      <c r="T57" s="487"/>
      <c r="U57" s="488"/>
    </row>
    <row r="58" spans="1:21" ht="15" customHeight="1" x14ac:dyDescent="0.4">
      <c r="A58" s="373"/>
      <c r="B58" s="496"/>
      <c r="C58" s="481" t="s">
        <v>311</v>
      </c>
      <c r="D58" s="411"/>
      <c r="E58" s="473"/>
      <c r="F58" s="474"/>
      <c r="G58" s="475"/>
      <c r="H58" s="474"/>
      <c r="I58" s="476"/>
      <c r="J58" s="476"/>
      <c r="K58" s="475"/>
      <c r="L58" s="474"/>
      <c r="M58" s="476"/>
      <c r="N58" s="476"/>
      <c r="O58" s="476"/>
      <c r="P58" s="476"/>
      <c r="Q58" s="475"/>
      <c r="R58" s="486"/>
      <c r="S58" s="487"/>
      <c r="T58" s="487"/>
      <c r="U58" s="488"/>
    </row>
    <row r="59" spans="1:21" ht="15" customHeight="1" x14ac:dyDescent="0.4">
      <c r="A59" s="373"/>
      <c r="B59" s="496"/>
      <c r="C59" s="481" t="s">
        <v>312</v>
      </c>
      <c r="D59" s="411"/>
      <c r="E59" s="483"/>
      <c r="F59" s="474"/>
      <c r="G59" s="475"/>
      <c r="H59" s="474"/>
      <c r="I59" s="476"/>
      <c r="J59" s="476"/>
      <c r="K59" s="475"/>
      <c r="L59" s="474"/>
      <c r="M59" s="476"/>
      <c r="N59" s="476"/>
      <c r="O59" s="476"/>
      <c r="P59" s="476"/>
      <c r="Q59" s="475"/>
      <c r="R59" s="486"/>
      <c r="S59" s="487"/>
      <c r="T59" s="487"/>
      <c r="U59" s="488"/>
    </row>
    <row r="60" spans="1:21" ht="15" customHeight="1" x14ac:dyDescent="0.4">
      <c r="A60" s="373"/>
      <c r="B60" s="497"/>
      <c r="C60" s="481" t="s">
        <v>313</v>
      </c>
      <c r="D60" s="411"/>
      <c r="E60" s="483"/>
      <c r="F60" s="474"/>
      <c r="G60" s="475"/>
      <c r="H60" s="474"/>
      <c r="I60" s="476"/>
      <c r="J60" s="476"/>
      <c r="K60" s="475"/>
      <c r="L60" s="474"/>
      <c r="M60" s="476"/>
      <c r="N60" s="476"/>
      <c r="O60" s="476"/>
      <c r="P60" s="476"/>
      <c r="Q60" s="475"/>
      <c r="R60" s="486"/>
      <c r="S60" s="487"/>
      <c r="T60" s="487"/>
      <c r="U60" s="488"/>
    </row>
    <row r="61" spans="1:21" ht="15" customHeight="1" x14ac:dyDescent="0.4">
      <c r="A61" s="373"/>
      <c r="B61" s="490" t="s">
        <v>314</v>
      </c>
      <c r="C61" s="491"/>
      <c r="D61" s="492"/>
      <c r="E61" s="483"/>
      <c r="F61" s="474"/>
      <c r="G61" s="475"/>
      <c r="H61" s="474"/>
      <c r="I61" s="476"/>
      <c r="J61" s="476"/>
      <c r="K61" s="475"/>
      <c r="L61" s="474"/>
      <c r="M61" s="476"/>
      <c r="N61" s="476"/>
      <c r="O61" s="476"/>
      <c r="P61" s="476"/>
      <c r="Q61" s="475"/>
      <c r="R61" s="498"/>
      <c r="S61" s="499"/>
      <c r="T61" s="499"/>
      <c r="U61" s="500"/>
    </row>
    <row r="62" spans="1:21" ht="15" customHeight="1" x14ac:dyDescent="0.4">
      <c r="A62" s="442"/>
      <c r="B62" s="490" t="s">
        <v>315</v>
      </c>
      <c r="C62" s="491"/>
      <c r="D62" s="492"/>
      <c r="E62" s="483"/>
      <c r="F62" s="474"/>
      <c r="G62" s="475"/>
      <c r="H62" s="474"/>
      <c r="I62" s="476"/>
      <c r="J62" s="476"/>
      <c r="K62" s="475"/>
      <c r="L62" s="474"/>
      <c r="M62" s="476"/>
      <c r="N62" s="476"/>
      <c r="O62" s="476"/>
      <c r="P62" s="476"/>
      <c r="Q62" s="475"/>
      <c r="R62" s="501"/>
      <c r="S62" s="501"/>
      <c r="T62" s="501"/>
      <c r="U62" s="501"/>
    </row>
    <row r="63" spans="1:21" ht="15" customHeight="1" x14ac:dyDescent="0.4">
      <c r="A63" s="502" t="s">
        <v>316</v>
      </c>
      <c r="B63" s="503"/>
      <c r="C63" s="503"/>
      <c r="D63" s="503"/>
      <c r="E63" s="503"/>
      <c r="F63" s="503"/>
      <c r="G63" s="504"/>
      <c r="H63" s="505"/>
      <c r="I63" s="364"/>
      <c r="J63" s="364"/>
      <c r="K63" s="364"/>
      <c r="L63" s="364"/>
      <c r="M63" s="364"/>
      <c r="N63" s="365"/>
      <c r="O63" s="365"/>
      <c r="P63" s="365"/>
      <c r="Q63" s="366"/>
      <c r="R63" s="506"/>
      <c r="S63" s="506"/>
      <c r="T63" s="506"/>
      <c r="U63" s="506"/>
    </row>
    <row r="64" spans="1:21" ht="15" customHeight="1" x14ac:dyDescent="0.4">
      <c r="A64" s="358" t="s">
        <v>317</v>
      </c>
      <c r="B64" s="358"/>
      <c r="C64" s="358"/>
      <c r="D64" s="358"/>
      <c r="E64" s="358"/>
      <c r="F64" s="358"/>
      <c r="G64" s="358"/>
      <c r="H64" s="358"/>
      <c r="I64" s="358"/>
      <c r="J64" s="358"/>
      <c r="K64" s="358"/>
      <c r="L64" s="358"/>
      <c r="M64" s="358"/>
      <c r="N64" s="358"/>
      <c r="O64" s="358"/>
      <c r="P64" s="358"/>
      <c r="Q64" s="358"/>
      <c r="R64" s="358"/>
      <c r="S64" s="358"/>
      <c r="T64" s="358"/>
      <c r="U64" s="358"/>
    </row>
    <row r="65" spans="1:21" ht="27" customHeight="1" x14ac:dyDescent="0.4">
      <c r="A65" s="507">
        <v>1</v>
      </c>
      <c r="B65" s="508" t="s">
        <v>318</v>
      </c>
      <c r="C65" s="508"/>
      <c r="D65" s="508"/>
      <c r="E65" s="508"/>
      <c r="F65" s="508"/>
      <c r="G65" s="508"/>
      <c r="H65" s="508"/>
      <c r="I65" s="508"/>
      <c r="J65" s="508"/>
      <c r="K65" s="508"/>
      <c r="L65" s="508"/>
      <c r="M65" s="508"/>
      <c r="N65" s="508"/>
      <c r="O65" s="508"/>
      <c r="P65" s="508"/>
      <c r="Q65" s="508"/>
      <c r="R65" s="508"/>
      <c r="S65" s="508"/>
      <c r="T65" s="508"/>
      <c r="U65" s="508"/>
    </row>
    <row r="66" spans="1:21" ht="39" customHeight="1" x14ac:dyDescent="0.4">
      <c r="A66" s="507">
        <v>2</v>
      </c>
      <c r="B66" s="509" t="s">
        <v>319</v>
      </c>
      <c r="C66" s="509"/>
      <c r="D66" s="509"/>
      <c r="E66" s="509"/>
      <c r="F66" s="509"/>
      <c r="G66" s="509"/>
      <c r="H66" s="509"/>
      <c r="I66" s="509"/>
      <c r="J66" s="509"/>
      <c r="K66" s="509"/>
      <c r="L66" s="509"/>
      <c r="M66" s="509"/>
      <c r="N66" s="509"/>
      <c r="O66" s="509"/>
      <c r="P66" s="509"/>
      <c r="Q66" s="509"/>
      <c r="R66" s="509"/>
      <c r="S66" s="509"/>
      <c r="T66" s="509"/>
      <c r="U66" s="509"/>
    </row>
    <row r="67" spans="1:21" ht="27" customHeight="1" x14ac:dyDescent="0.4">
      <c r="A67" s="507">
        <v>3</v>
      </c>
      <c r="B67" s="510" t="s">
        <v>320</v>
      </c>
      <c r="C67" s="511"/>
      <c r="D67" s="511"/>
      <c r="E67" s="511"/>
      <c r="F67" s="511"/>
      <c r="G67" s="511"/>
      <c r="H67" s="511"/>
      <c r="I67" s="511"/>
      <c r="J67" s="511"/>
      <c r="K67" s="511"/>
      <c r="L67" s="511"/>
      <c r="M67" s="511"/>
      <c r="N67" s="511"/>
      <c r="O67" s="511"/>
      <c r="P67" s="511"/>
      <c r="Q67" s="511"/>
      <c r="R67" s="511"/>
      <c r="S67" s="511"/>
      <c r="T67" s="511"/>
      <c r="U67" s="511"/>
    </row>
    <row r="68" spans="1:21" ht="27" customHeight="1" x14ac:dyDescent="0.4">
      <c r="A68" s="507">
        <v>4</v>
      </c>
      <c r="B68" s="510" t="s">
        <v>321</v>
      </c>
      <c r="C68" s="511"/>
      <c r="D68" s="511"/>
      <c r="E68" s="511"/>
      <c r="F68" s="511"/>
      <c r="G68" s="511"/>
      <c r="H68" s="511"/>
      <c r="I68" s="511"/>
      <c r="J68" s="511"/>
      <c r="K68" s="511"/>
      <c r="L68" s="511"/>
      <c r="M68" s="511"/>
      <c r="N68" s="511"/>
      <c r="O68" s="511"/>
      <c r="P68" s="511"/>
      <c r="Q68" s="511"/>
      <c r="R68" s="511"/>
      <c r="S68" s="511"/>
      <c r="T68" s="511"/>
      <c r="U68" s="511"/>
    </row>
    <row r="69" spans="1:21" ht="27" customHeight="1" x14ac:dyDescent="0.4">
      <c r="A69" s="507">
        <v>5</v>
      </c>
      <c r="B69" s="509" t="s">
        <v>322</v>
      </c>
      <c r="C69" s="509"/>
      <c r="D69" s="509"/>
      <c r="E69" s="509"/>
      <c r="F69" s="509"/>
      <c r="G69" s="509"/>
      <c r="H69" s="509"/>
      <c r="I69" s="509"/>
      <c r="J69" s="509"/>
      <c r="K69" s="509"/>
      <c r="L69" s="509"/>
      <c r="M69" s="509"/>
      <c r="N69" s="509"/>
      <c r="O69" s="509"/>
      <c r="P69" s="509"/>
      <c r="Q69" s="509"/>
      <c r="R69" s="509"/>
      <c r="S69" s="509"/>
      <c r="T69" s="509"/>
      <c r="U69" s="509"/>
    </row>
  </sheetData>
  <mergeCells count="199">
    <mergeCell ref="B65:U65"/>
    <mergeCell ref="B66:U66"/>
    <mergeCell ref="B67:U67"/>
    <mergeCell ref="B68:U68"/>
    <mergeCell ref="B69:U69"/>
    <mergeCell ref="B62:D62"/>
    <mergeCell ref="F62:G62"/>
    <mergeCell ref="H62:K62"/>
    <mergeCell ref="L62:Q62"/>
    <mergeCell ref="R62:U62"/>
    <mergeCell ref="A63:G63"/>
    <mergeCell ref="C60:D60"/>
    <mergeCell ref="F60:G60"/>
    <mergeCell ref="H60:K60"/>
    <mergeCell ref="L60:Q60"/>
    <mergeCell ref="R60:U60"/>
    <mergeCell ref="B61:D61"/>
    <mergeCell ref="F61:G61"/>
    <mergeCell ref="H61:K61"/>
    <mergeCell ref="L61:Q61"/>
    <mergeCell ref="R61:U61"/>
    <mergeCell ref="R58:U58"/>
    <mergeCell ref="C59:D59"/>
    <mergeCell ref="F59:G59"/>
    <mergeCell ref="H59:K59"/>
    <mergeCell ref="L59:Q59"/>
    <mergeCell ref="R59:U59"/>
    <mergeCell ref="B57:B60"/>
    <mergeCell ref="C57:D57"/>
    <mergeCell ref="F57:G57"/>
    <mergeCell ref="H57:K57"/>
    <mergeCell ref="L57:Q57"/>
    <mergeCell ref="R57:U57"/>
    <mergeCell ref="C58:D58"/>
    <mergeCell ref="F58:G58"/>
    <mergeCell ref="H58:K58"/>
    <mergeCell ref="L58:Q58"/>
    <mergeCell ref="R55:U55"/>
    <mergeCell ref="B56:D56"/>
    <mergeCell ref="F56:G56"/>
    <mergeCell ref="H56:K56"/>
    <mergeCell ref="L56:Q56"/>
    <mergeCell ref="R56:U56"/>
    <mergeCell ref="B54:B55"/>
    <mergeCell ref="C54:D54"/>
    <mergeCell ref="F54:G54"/>
    <mergeCell ref="H54:K54"/>
    <mergeCell ref="L54:Q54"/>
    <mergeCell ref="R54:U54"/>
    <mergeCell ref="C55:D55"/>
    <mergeCell ref="F55:G55"/>
    <mergeCell ref="H55:K55"/>
    <mergeCell ref="L55:Q55"/>
    <mergeCell ref="C52:D52"/>
    <mergeCell ref="F52:G52"/>
    <mergeCell ref="H52:K52"/>
    <mergeCell ref="L52:Q52"/>
    <mergeCell ref="R52:U52"/>
    <mergeCell ref="B53:D53"/>
    <mergeCell ref="F53:G53"/>
    <mergeCell ref="H53:K53"/>
    <mergeCell ref="L53:Q53"/>
    <mergeCell ref="R53:U53"/>
    <mergeCell ref="C50:D50"/>
    <mergeCell ref="F50:G50"/>
    <mergeCell ref="H50:K50"/>
    <mergeCell ref="L50:Q50"/>
    <mergeCell ref="R50:U50"/>
    <mergeCell ref="C51:D51"/>
    <mergeCell ref="F51:G51"/>
    <mergeCell ref="H51:K51"/>
    <mergeCell ref="L51:Q51"/>
    <mergeCell ref="R51:U51"/>
    <mergeCell ref="C48:D48"/>
    <mergeCell ref="F48:G48"/>
    <mergeCell ref="H48:K48"/>
    <mergeCell ref="L48:Q48"/>
    <mergeCell ref="R48:U48"/>
    <mergeCell ref="C49:D49"/>
    <mergeCell ref="F49:G49"/>
    <mergeCell ref="H49:K49"/>
    <mergeCell ref="L49:Q49"/>
    <mergeCell ref="R49:U49"/>
    <mergeCell ref="C46:D46"/>
    <mergeCell ref="F46:G46"/>
    <mergeCell ref="H46:K46"/>
    <mergeCell ref="L46:Q46"/>
    <mergeCell ref="R46:U46"/>
    <mergeCell ref="C47:D47"/>
    <mergeCell ref="F47:G47"/>
    <mergeCell ref="H47:K47"/>
    <mergeCell ref="L47:Q47"/>
    <mergeCell ref="R47:U47"/>
    <mergeCell ref="C44:D44"/>
    <mergeCell ref="F44:G44"/>
    <mergeCell ref="H44:K44"/>
    <mergeCell ref="L44:Q44"/>
    <mergeCell ref="R44:U44"/>
    <mergeCell ref="C45:D45"/>
    <mergeCell ref="F45:G45"/>
    <mergeCell ref="H45:K45"/>
    <mergeCell ref="L45:Q45"/>
    <mergeCell ref="R45:U45"/>
    <mergeCell ref="C42:D42"/>
    <mergeCell ref="F42:G42"/>
    <mergeCell ref="H42:K42"/>
    <mergeCell ref="L42:Q42"/>
    <mergeCell ref="R42:U42"/>
    <mergeCell ref="C43:D43"/>
    <mergeCell ref="F43:G43"/>
    <mergeCell ref="H43:K43"/>
    <mergeCell ref="L43:Q43"/>
    <mergeCell ref="R43:U43"/>
    <mergeCell ref="C40:D40"/>
    <mergeCell ref="F40:G40"/>
    <mergeCell ref="H40:K40"/>
    <mergeCell ref="L40:Q40"/>
    <mergeCell ref="R40:U40"/>
    <mergeCell ref="C41:D41"/>
    <mergeCell ref="F41:G41"/>
    <mergeCell ref="H41:K41"/>
    <mergeCell ref="L41:Q41"/>
    <mergeCell ref="R41:U41"/>
    <mergeCell ref="C38:D38"/>
    <mergeCell ref="F38:G38"/>
    <mergeCell ref="H38:K38"/>
    <mergeCell ref="L38:Q38"/>
    <mergeCell ref="R38:U38"/>
    <mergeCell ref="C39:D39"/>
    <mergeCell ref="F39:G39"/>
    <mergeCell ref="H39:K39"/>
    <mergeCell ref="L39:Q39"/>
    <mergeCell ref="R39:U39"/>
    <mergeCell ref="R36:U36"/>
    <mergeCell ref="C37:D37"/>
    <mergeCell ref="F37:G37"/>
    <mergeCell ref="H37:K37"/>
    <mergeCell ref="L37:Q37"/>
    <mergeCell ref="R37:U37"/>
    <mergeCell ref="B34:D35"/>
    <mergeCell ref="F34:G35"/>
    <mergeCell ref="H34:K35"/>
    <mergeCell ref="L34:Q35"/>
    <mergeCell ref="R34:U35"/>
    <mergeCell ref="B36:B52"/>
    <mergeCell ref="C36:D36"/>
    <mergeCell ref="F36:G36"/>
    <mergeCell ref="H36:K36"/>
    <mergeCell ref="L36:Q36"/>
    <mergeCell ref="B30:C32"/>
    <mergeCell ref="G30:H30"/>
    <mergeCell ref="F31:G31"/>
    <mergeCell ref="I31:U31"/>
    <mergeCell ref="D32:U32"/>
    <mergeCell ref="B33:E33"/>
    <mergeCell ref="F33:G33"/>
    <mergeCell ref="B25:C27"/>
    <mergeCell ref="G25:H25"/>
    <mergeCell ref="F26:G26"/>
    <mergeCell ref="I26:U26"/>
    <mergeCell ref="D27:U27"/>
    <mergeCell ref="A28:A62"/>
    <mergeCell ref="B28:C28"/>
    <mergeCell ref="D28:U28"/>
    <mergeCell ref="B29:C29"/>
    <mergeCell ref="D29:U29"/>
    <mergeCell ref="B23:C24"/>
    <mergeCell ref="D23:D24"/>
    <mergeCell ref="E23:F24"/>
    <mergeCell ref="H23:L23"/>
    <mergeCell ref="M23:N24"/>
    <mergeCell ref="H24:L24"/>
    <mergeCell ref="B17:C19"/>
    <mergeCell ref="G17:H17"/>
    <mergeCell ref="F18:G18"/>
    <mergeCell ref="I18:U18"/>
    <mergeCell ref="D19:U19"/>
    <mergeCell ref="B20:C21"/>
    <mergeCell ref="E20:U20"/>
    <mergeCell ref="D21:E21"/>
    <mergeCell ref="F21:U21"/>
    <mergeCell ref="B7:C7"/>
    <mergeCell ref="K8:U8"/>
    <mergeCell ref="K9:U9"/>
    <mergeCell ref="K10:U10"/>
    <mergeCell ref="F14:H14"/>
    <mergeCell ref="A15:A27"/>
    <mergeCell ref="B15:C15"/>
    <mergeCell ref="D15:U15"/>
    <mergeCell ref="B16:C16"/>
    <mergeCell ref="D16:U16"/>
    <mergeCell ref="A1:C1"/>
    <mergeCell ref="A2:U2"/>
    <mergeCell ref="A3:U3"/>
    <mergeCell ref="A4:U4"/>
    <mergeCell ref="E5:F5"/>
    <mergeCell ref="K6:N6"/>
    <mergeCell ref="P6:Q6"/>
    <mergeCell ref="S6:T6"/>
  </mergeCells>
  <phoneticPr fontId="8"/>
  <dataValidations count="5">
    <dataValidation type="list" allowBlank="1" showInputMessage="1" showErrorMessage="1" sqref="E5:F5" xr:uid="{3F799554-F487-45AA-ABF9-EE47CE32EC8C}">
      <formula1>"指定,指定更新,指定変更"</formula1>
    </dataValidation>
    <dataValidation type="list" allowBlank="1" showInputMessage="1" showErrorMessage="1" sqref="E45 E36:E37 E41:E42 F33 E57:E58 F36:K62" xr:uid="{EB52A333-345C-4E5C-BDC1-6F0CEB546670}">
      <formula1>"○"</formula1>
    </dataValidation>
    <dataValidation type="list" allowBlank="1" showInputMessage="1" showErrorMessage="1" sqref="E44" xr:uid="{36C8F91E-BD69-405E-9FA9-FAC0AC9C7D13}">
      <formula1>"　,○"</formula1>
    </dataValidation>
    <dataValidation type="list" allowBlank="1" showInputMessage="1" showErrorMessage="1" sqref="H18 H26 H31" xr:uid="{3C769D31-DF19-40AB-ADB2-0C6879E1434A}">
      <formula1>"市,郡,区"</formula1>
    </dataValidation>
    <dataValidation type="list" allowBlank="1" showInputMessage="1" showErrorMessage="1" sqref="E18 E26 E31" xr:uid="{8B0EB448-B618-46D7-BD30-4736E95051C5}">
      <formula1>"都,道,府,県"</formula1>
    </dataValidation>
  </dataValidations>
  <printOptions horizontalCentered="1"/>
  <pageMargins left="0.19685039370078741" right="0.19685039370078741" top="0.39370078740157483" bottom="0.19685039370078741" header="0.31496062992125984" footer="0.19685039370078741"/>
  <pageSetup paperSize="9" scale="80" orientation="portrait" r:id="rId1"/>
  <rowBreaks count="1" manualBreakCount="1">
    <brk id="63" max="2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5D79C-4CC2-4C4D-B662-BF43F9916B1D}">
  <dimension ref="A3:V45"/>
  <sheetViews>
    <sheetView view="pageBreakPreview" zoomScale="82" zoomScaleNormal="100" zoomScaleSheetLayoutView="82" workbookViewId="0"/>
  </sheetViews>
  <sheetFormatPr defaultColWidth="4.625" defaultRowHeight="18.75" x14ac:dyDescent="0.4"/>
  <cols>
    <col min="1" max="17" width="5.625" style="161" customWidth="1"/>
    <col min="18" max="256" width="4.625" style="161"/>
    <col min="257" max="273" width="5.625" style="161" customWidth="1"/>
    <col min="274" max="512" width="4.625" style="161"/>
    <col min="513" max="529" width="5.625" style="161" customWidth="1"/>
    <col min="530" max="768" width="4.625" style="161"/>
    <col min="769" max="785" width="5.625" style="161" customWidth="1"/>
    <col min="786" max="1024" width="4.625" style="161"/>
    <col min="1025" max="1041" width="5.625" style="161" customWidth="1"/>
    <col min="1042" max="1280" width="4.625" style="161"/>
    <col min="1281" max="1297" width="5.625" style="161" customWidth="1"/>
    <col min="1298" max="1536" width="4.625" style="161"/>
    <col min="1537" max="1553" width="5.625" style="161" customWidth="1"/>
    <col min="1554" max="1792" width="4.625" style="161"/>
    <col min="1793" max="1809" width="5.625" style="161" customWidth="1"/>
    <col min="1810" max="2048" width="4.625" style="161"/>
    <col min="2049" max="2065" width="5.625" style="161" customWidth="1"/>
    <col min="2066" max="2304" width="4.625" style="161"/>
    <col min="2305" max="2321" width="5.625" style="161" customWidth="1"/>
    <col min="2322" max="2560" width="4.625" style="161"/>
    <col min="2561" max="2577" width="5.625" style="161" customWidth="1"/>
    <col min="2578" max="2816" width="4.625" style="161"/>
    <col min="2817" max="2833" width="5.625" style="161" customWidth="1"/>
    <col min="2834" max="3072" width="4.625" style="161"/>
    <col min="3073" max="3089" width="5.625" style="161" customWidth="1"/>
    <col min="3090" max="3328" width="4.625" style="161"/>
    <col min="3329" max="3345" width="5.625" style="161" customWidth="1"/>
    <col min="3346" max="3584" width="4.625" style="161"/>
    <col min="3585" max="3601" width="5.625" style="161" customWidth="1"/>
    <col min="3602" max="3840" width="4.625" style="161"/>
    <col min="3841" max="3857" width="5.625" style="161" customWidth="1"/>
    <col min="3858" max="4096" width="4.625" style="161"/>
    <col min="4097" max="4113" width="5.625" style="161" customWidth="1"/>
    <col min="4114" max="4352" width="4.625" style="161"/>
    <col min="4353" max="4369" width="5.625" style="161" customWidth="1"/>
    <col min="4370" max="4608" width="4.625" style="161"/>
    <col min="4609" max="4625" width="5.625" style="161" customWidth="1"/>
    <col min="4626" max="4864" width="4.625" style="161"/>
    <col min="4865" max="4881" width="5.625" style="161" customWidth="1"/>
    <col min="4882" max="5120" width="4.625" style="161"/>
    <col min="5121" max="5137" width="5.625" style="161" customWidth="1"/>
    <col min="5138" max="5376" width="4.625" style="161"/>
    <col min="5377" max="5393" width="5.625" style="161" customWidth="1"/>
    <col min="5394" max="5632" width="4.625" style="161"/>
    <col min="5633" max="5649" width="5.625" style="161" customWidth="1"/>
    <col min="5650" max="5888" width="4.625" style="161"/>
    <col min="5889" max="5905" width="5.625" style="161" customWidth="1"/>
    <col min="5906" max="6144" width="4.625" style="161"/>
    <col min="6145" max="6161" width="5.625" style="161" customWidth="1"/>
    <col min="6162" max="6400" width="4.625" style="161"/>
    <col min="6401" max="6417" width="5.625" style="161" customWidth="1"/>
    <col min="6418" max="6656" width="4.625" style="161"/>
    <col min="6657" max="6673" width="5.625" style="161" customWidth="1"/>
    <col min="6674" max="6912" width="4.625" style="161"/>
    <col min="6913" max="6929" width="5.625" style="161" customWidth="1"/>
    <col min="6930" max="7168" width="4.625" style="161"/>
    <col min="7169" max="7185" width="5.625" style="161" customWidth="1"/>
    <col min="7186" max="7424" width="4.625" style="161"/>
    <col min="7425" max="7441" width="5.625" style="161" customWidth="1"/>
    <col min="7442" max="7680" width="4.625" style="161"/>
    <col min="7681" max="7697" width="5.625" style="161" customWidth="1"/>
    <col min="7698" max="7936" width="4.625" style="161"/>
    <col min="7937" max="7953" width="5.625" style="161" customWidth="1"/>
    <col min="7954" max="8192" width="4.625" style="161"/>
    <col min="8193" max="8209" width="5.625" style="161" customWidth="1"/>
    <col min="8210" max="8448" width="4.625" style="161"/>
    <col min="8449" max="8465" width="5.625" style="161" customWidth="1"/>
    <col min="8466" max="8704" width="4.625" style="161"/>
    <col min="8705" max="8721" width="5.625" style="161" customWidth="1"/>
    <col min="8722" max="8960" width="4.625" style="161"/>
    <col min="8961" max="8977" width="5.625" style="161" customWidth="1"/>
    <col min="8978" max="9216" width="4.625" style="161"/>
    <col min="9217" max="9233" width="5.625" style="161" customWidth="1"/>
    <col min="9234" max="9472" width="4.625" style="161"/>
    <col min="9473" max="9489" width="5.625" style="161" customWidth="1"/>
    <col min="9490" max="9728" width="4.625" style="161"/>
    <col min="9729" max="9745" width="5.625" style="161" customWidth="1"/>
    <col min="9746" max="9984" width="4.625" style="161"/>
    <col min="9985" max="10001" width="5.625" style="161" customWidth="1"/>
    <col min="10002" max="10240" width="4.625" style="161"/>
    <col min="10241" max="10257" width="5.625" style="161" customWidth="1"/>
    <col min="10258" max="10496" width="4.625" style="161"/>
    <col min="10497" max="10513" width="5.625" style="161" customWidth="1"/>
    <col min="10514" max="10752" width="4.625" style="161"/>
    <col min="10753" max="10769" width="5.625" style="161" customWidth="1"/>
    <col min="10770" max="11008" width="4.625" style="161"/>
    <col min="11009" max="11025" width="5.625" style="161" customWidth="1"/>
    <col min="11026" max="11264" width="4.625" style="161"/>
    <col min="11265" max="11281" width="5.625" style="161" customWidth="1"/>
    <col min="11282" max="11520" width="4.625" style="161"/>
    <col min="11521" max="11537" width="5.625" style="161" customWidth="1"/>
    <col min="11538" max="11776" width="4.625" style="161"/>
    <col min="11777" max="11793" width="5.625" style="161" customWidth="1"/>
    <col min="11794" max="12032" width="4.625" style="161"/>
    <col min="12033" max="12049" width="5.625" style="161" customWidth="1"/>
    <col min="12050" max="12288" width="4.625" style="161"/>
    <col min="12289" max="12305" width="5.625" style="161" customWidth="1"/>
    <col min="12306" max="12544" width="4.625" style="161"/>
    <col min="12545" max="12561" width="5.625" style="161" customWidth="1"/>
    <col min="12562" max="12800" width="4.625" style="161"/>
    <col min="12801" max="12817" width="5.625" style="161" customWidth="1"/>
    <col min="12818" max="13056" width="4.625" style="161"/>
    <col min="13057" max="13073" width="5.625" style="161" customWidth="1"/>
    <col min="13074" max="13312" width="4.625" style="161"/>
    <col min="13313" max="13329" width="5.625" style="161" customWidth="1"/>
    <col min="13330" max="13568" width="4.625" style="161"/>
    <col min="13569" max="13585" width="5.625" style="161" customWidth="1"/>
    <col min="13586" max="13824" width="4.625" style="161"/>
    <col min="13825" max="13841" width="5.625" style="161" customWidth="1"/>
    <col min="13842" max="14080" width="4.625" style="161"/>
    <col min="14081" max="14097" width="5.625" style="161" customWidth="1"/>
    <col min="14098" max="14336" width="4.625" style="161"/>
    <col min="14337" max="14353" width="5.625" style="161" customWidth="1"/>
    <col min="14354" max="14592" width="4.625" style="161"/>
    <col min="14593" max="14609" width="5.625" style="161" customWidth="1"/>
    <col min="14610" max="14848" width="4.625" style="161"/>
    <col min="14849" max="14865" width="5.625" style="161" customWidth="1"/>
    <col min="14866" max="15104" width="4.625" style="161"/>
    <col min="15105" max="15121" width="5.625" style="161" customWidth="1"/>
    <col min="15122" max="15360" width="4.625" style="161"/>
    <col min="15361" max="15377" width="5.625" style="161" customWidth="1"/>
    <col min="15378" max="15616" width="4.625" style="161"/>
    <col min="15617" max="15633" width="5.625" style="161" customWidth="1"/>
    <col min="15634" max="15872" width="4.625" style="161"/>
    <col min="15873" max="15889" width="5.625" style="161" customWidth="1"/>
    <col min="15890" max="16128" width="4.625" style="161"/>
    <col min="16129" max="16145" width="5.625" style="161" customWidth="1"/>
    <col min="16146" max="16384" width="4.625" style="161"/>
  </cols>
  <sheetData>
    <row r="3" spans="1:17" x14ac:dyDescent="0.4">
      <c r="A3" s="160" t="s">
        <v>135</v>
      </c>
    </row>
    <row r="4" spans="1:17" ht="13.5" customHeight="1" thickBot="1" x14ac:dyDescent="0.45">
      <c r="A4" s="160"/>
    </row>
    <row r="5" spans="1:17" ht="14.25" customHeight="1" thickBot="1" x14ac:dyDescent="0.45">
      <c r="A5" s="162"/>
      <c r="B5" s="163"/>
      <c r="C5" s="163"/>
      <c r="D5" s="163"/>
      <c r="E5" s="163"/>
      <c r="F5" s="163"/>
      <c r="G5" s="162"/>
      <c r="H5" s="163"/>
      <c r="K5" s="164" t="s">
        <v>136</v>
      </c>
      <c r="L5" s="165"/>
      <c r="M5" s="166"/>
      <c r="N5" s="167"/>
      <c r="O5" s="167"/>
      <c r="P5" s="167"/>
      <c r="Q5" s="168"/>
    </row>
    <row r="6" spans="1:17" ht="19.5" thickBot="1" x14ac:dyDescent="0.45">
      <c r="A6" s="162"/>
      <c r="B6" s="163"/>
      <c r="C6" s="163"/>
      <c r="D6" s="163"/>
      <c r="E6" s="163"/>
      <c r="F6" s="163"/>
      <c r="G6" s="162"/>
      <c r="H6" s="163"/>
      <c r="K6" s="169" t="s">
        <v>137</v>
      </c>
      <c r="L6" s="170"/>
      <c r="M6" s="171"/>
      <c r="N6" s="171"/>
      <c r="O6" s="171"/>
      <c r="P6" s="171"/>
      <c r="Q6" s="172"/>
    </row>
    <row r="7" spans="1:17" ht="7.5" customHeight="1" thickBot="1" x14ac:dyDescent="0.45">
      <c r="B7" s="173"/>
      <c r="C7" s="174"/>
      <c r="D7" s="174"/>
      <c r="E7" s="174"/>
      <c r="F7" s="174"/>
      <c r="G7" s="174"/>
      <c r="H7" s="174"/>
    </row>
    <row r="8" spans="1:17" s="181" customFormat="1" ht="13.5" customHeight="1" x14ac:dyDescent="0.4">
      <c r="A8" s="175"/>
      <c r="B8" s="176" t="s">
        <v>11</v>
      </c>
      <c r="C8" s="177"/>
      <c r="D8" s="178"/>
      <c r="E8" s="179"/>
      <c r="F8" s="179"/>
      <c r="G8" s="179"/>
      <c r="H8" s="179"/>
      <c r="I8" s="179"/>
      <c r="J8" s="179"/>
      <c r="K8" s="179"/>
      <c r="L8" s="179"/>
      <c r="M8" s="179"/>
      <c r="N8" s="179"/>
      <c r="O8" s="179"/>
      <c r="P8" s="179"/>
      <c r="Q8" s="180"/>
    </row>
    <row r="9" spans="1:17" s="181" customFormat="1" ht="11.25" x14ac:dyDescent="0.4">
      <c r="A9" s="182" t="s">
        <v>138</v>
      </c>
      <c r="B9" s="183" t="s">
        <v>139</v>
      </c>
      <c r="C9" s="184"/>
      <c r="D9" s="185"/>
      <c r="E9" s="186"/>
      <c r="F9" s="186"/>
      <c r="G9" s="186"/>
      <c r="H9" s="186"/>
      <c r="I9" s="186"/>
      <c r="J9" s="186"/>
      <c r="K9" s="186"/>
      <c r="L9" s="186"/>
      <c r="M9" s="186"/>
      <c r="N9" s="186"/>
      <c r="O9" s="186"/>
      <c r="P9" s="186"/>
      <c r="Q9" s="187"/>
    </row>
    <row r="10" spans="1:17" s="181" customFormat="1" ht="11.25" x14ac:dyDescent="0.4">
      <c r="A10" s="182" t="s">
        <v>140</v>
      </c>
      <c r="B10" s="188" t="s">
        <v>141</v>
      </c>
      <c r="C10" s="189"/>
      <c r="D10" s="190" t="s">
        <v>142</v>
      </c>
      <c r="E10" s="191"/>
      <c r="F10" s="191"/>
      <c r="G10" s="191"/>
      <c r="H10" s="191"/>
      <c r="I10" s="191"/>
      <c r="J10" s="191"/>
      <c r="K10" s="191"/>
      <c r="L10" s="191"/>
      <c r="M10" s="191"/>
      <c r="N10" s="191"/>
      <c r="O10" s="191"/>
      <c r="P10" s="191"/>
      <c r="Q10" s="192"/>
    </row>
    <row r="11" spans="1:17" s="181" customFormat="1" ht="11.25" x14ac:dyDescent="0.4">
      <c r="A11" s="182" t="s">
        <v>143</v>
      </c>
      <c r="B11" s="193"/>
      <c r="C11" s="194"/>
      <c r="D11" s="195"/>
      <c r="E11" s="196"/>
      <c r="F11" s="196"/>
      <c r="G11" s="196"/>
      <c r="H11" s="196"/>
      <c r="I11" s="196"/>
      <c r="J11" s="196"/>
      <c r="K11" s="196"/>
      <c r="L11" s="196"/>
      <c r="M11" s="196"/>
      <c r="N11" s="196"/>
      <c r="O11" s="196"/>
      <c r="P11" s="196"/>
      <c r="Q11" s="197"/>
    </row>
    <row r="12" spans="1:17" s="181" customFormat="1" ht="12" customHeight="1" x14ac:dyDescent="0.4">
      <c r="A12" s="198"/>
      <c r="B12" s="199"/>
      <c r="C12" s="200"/>
      <c r="D12" s="201"/>
      <c r="E12" s="202"/>
      <c r="F12" s="202"/>
      <c r="G12" s="202"/>
      <c r="H12" s="202"/>
      <c r="I12" s="202"/>
      <c r="J12" s="202"/>
      <c r="K12" s="202"/>
      <c r="L12" s="202"/>
      <c r="M12" s="202"/>
      <c r="N12" s="202"/>
      <c r="O12" s="202"/>
      <c r="P12" s="202"/>
      <c r="Q12" s="203"/>
    </row>
    <row r="13" spans="1:17" s="181" customFormat="1" x14ac:dyDescent="0.4">
      <c r="A13" s="204"/>
      <c r="B13" s="183" t="s">
        <v>144</v>
      </c>
      <c r="C13" s="184"/>
      <c r="D13" s="184" t="s">
        <v>12</v>
      </c>
      <c r="E13" s="184"/>
      <c r="F13" s="205"/>
      <c r="G13" s="206"/>
      <c r="H13" s="206"/>
      <c r="I13" s="206"/>
      <c r="J13" s="183"/>
      <c r="K13" s="205" t="s">
        <v>13</v>
      </c>
      <c r="L13" s="183"/>
      <c r="M13" s="207"/>
      <c r="N13" s="207"/>
      <c r="O13" s="207"/>
      <c r="P13" s="207"/>
      <c r="Q13" s="208"/>
    </row>
    <row r="14" spans="1:17" s="181" customFormat="1" ht="11.25" x14ac:dyDescent="0.4">
      <c r="A14" s="209" t="s">
        <v>145</v>
      </c>
      <c r="B14" s="184" t="s">
        <v>11</v>
      </c>
      <c r="C14" s="184"/>
      <c r="D14" s="210"/>
      <c r="E14" s="210"/>
      <c r="F14" s="210"/>
      <c r="G14" s="210"/>
      <c r="H14" s="211" t="s">
        <v>146</v>
      </c>
      <c r="I14" s="189"/>
      <c r="J14" s="212" t="s">
        <v>147</v>
      </c>
      <c r="K14" s="213"/>
      <c r="L14" s="213"/>
      <c r="M14" s="213"/>
      <c r="N14" s="213"/>
      <c r="O14" s="213"/>
      <c r="P14" s="213"/>
      <c r="Q14" s="214"/>
    </row>
    <row r="15" spans="1:17" s="181" customFormat="1" ht="16.5" customHeight="1" x14ac:dyDescent="0.4">
      <c r="A15" s="209"/>
      <c r="B15" s="211" t="s">
        <v>148</v>
      </c>
      <c r="C15" s="189"/>
      <c r="D15" s="215"/>
      <c r="E15" s="216"/>
      <c r="F15" s="216"/>
      <c r="G15" s="217"/>
      <c r="H15" s="218"/>
      <c r="I15" s="194"/>
      <c r="J15" s="219"/>
      <c r="K15" s="220"/>
      <c r="L15" s="220"/>
      <c r="M15" s="220"/>
      <c r="N15" s="220"/>
      <c r="O15" s="220"/>
      <c r="P15" s="220"/>
      <c r="Q15" s="221"/>
    </row>
    <row r="16" spans="1:17" s="181" customFormat="1" ht="13.5" customHeight="1" x14ac:dyDescent="0.4">
      <c r="A16" s="209"/>
      <c r="B16" s="222"/>
      <c r="C16" s="200"/>
      <c r="D16" s="223"/>
      <c r="E16" s="224"/>
      <c r="F16" s="224"/>
      <c r="G16" s="225"/>
      <c r="H16" s="222"/>
      <c r="I16" s="200"/>
      <c r="J16" s="226"/>
      <c r="K16" s="227"/>
      <c r="L16" s="227"/>
      <c r="M16" s="227"/>
      <c r="N16" s="227"/>
      <c r="O16" s="227"/>
      <c r="P16" s="227"/>
      <c r="Q16" s="228"/>
    </row>
    <row r="17" spans="1:20" ht="21" customHeight="1" x14ac:dyDescent="0.4">
      <c r="A17" s="229" t="s">
        <v>149</v>
      </c>
      <c r="B17" s="229"/>
      <c r="C17" s="229"/>
      <c r="D17" s="230" t="s">
        <v>150</v>
      </c>
      <c r="E17" s="230"/>
      <c r="F17" s="230"/>
      <c r="G17" s="230"/>
      <c r="H17" s="230"/>
      <c r="I17" s="230"/>
      <c r="J17" s="230"/>
      <c r="K17" s="230"/>
      <c r="L17" s="230"/>
      <c r="M17" s="230"/>
      <c r="N17" s="230"/>
      <c r="O17" s="230"/>
      <c r="P17" s="230"/>
      <c r="Q17" s="230"/>
    </row>
    <row r="18" spans="1:20" ht="13.5" customHeight="1" x14ac:dyDescent="0.4">
      <c r="A18" s="231" t="s">
        <v>151</v>
      </c>
      <c r="B18" s="231"/>
      <c r="C18" s="231"/>
      <c r="D18" s="231"/>
      <c r="E18" s="231"/>
      <c r="F18" s="231"/>
      <c r="G18" s="231"/>
      <c r="H18" s="231"/>
      <c r="I18" s="231"/>
      <c r="J18" s="231"/>
      <c r="K18" s="231"/>
      <c r="L18" s="231"/>
      <c r="M18" s="231"/>
      <c r="N18" s="231"/>
      <c r="O18" s="231"/>
      <c r="P18" s="231"/>
      <c r="Q18" s="231"/>
    </row>
    <row r="19" spans="1:20" ht="25.5" customHeight="1" x14ac:dyDescent="0.4">
      <c r="A19" s="232" t="s">
        <v>152</v>
      </c>
      <c r="B19" s="232"/>
      <c r="C19" s="232"/>
      <c r="D19" s="232"/>
      <c r="E19" s="232"/>
      <c r="F19" s="232"/>
      <c r="G19" s="232"/>
      <c r="H19" s="232"/>
      <c r="I19" s="232"/>
      <c r="J19" s="232"/>
      <c r="K19" s="232"/>
      <c r="L19" s="232"/>
      <c r="M19" s="232"/>
      <c r="N19" s="232"/>
      <c r="O19" s="232"/>
      <c r="P19" s="232"/>
      <c r="Q19" s="232"/>
    </row>
    <row r="20" spans="1:20" ht="26.25" customHeight="1" x14ac:dyDescent="0.4">
      <c r="A20" s="233" t="s">
        <v>153</v>
      </c>
      <c r="B20" s="233"/>
      <c r="C20" s="233"/>
      <c r="D20" s="233"/>
      <c r="E20" s="233"/>
      <c r="F20" s="233"/>
      <c r="G20" s="233"/>
      <c r="H20" s="233"/>
      <c r="I20" s="233"/>
      <c r="J20" s="233"/>
      <c r="K20" s="233"/>
      <c r="L20" s="233"/>
      <c r="M20" s="233"/>
      <c r="N20" s="233"/>
      <c r="O20" s="233"/>
      <c r="P20" s="233"/>
      <c r="Q20" s="233"/>
    </row>
    <row r="21" spans="1:20" ht="15" customHeight="1" x14ac:dyDescent="0.4">
      <c r="A21" s="233" t="s">
        <v>154</v>
      </c>
      <c r="B21" s="233"/>
      <c r="C21" s="233"/>
      <c r="D21" s="233"/>
      <c r="E21" s="233"/>
      <c r="F21" s="233"/>
      <c r="G21" s="233"/>
      <c r="H21" s="233"/>
      <c r="I21" s="233"/>
      <c r="J21" s="233"/>
      <c r="K21" s="233"/>
      <c r="L21" s="233"/>
      <c r="M21" s="233"/>
      <c r="N21" s="233"/>
      <c r="O21" s="233"/>
      <c r="P21" s="233"/>
      <c r="Q21" s="233"/>
    </row>
    <row r="22" spans="1:20" ht="15" customHeight="1" x14ac:dyDescent="0.4">
      <c r="A22" s="233" t="s">
        <v>155</v>
      </c>
      <c r="B22" s="233"/>
      <c r="C22" s="233"/>
      <c r="D22" s="233"/>
      <c r="E22" s="233"/>
      <c r="F22" s="233"/>
      <c r="G22" s="233"/>
      <c r="H22" s="233"/>
      <c r="I22" s="233"/>
      <c r="J22" s="233"/>
      <c r="K22" s="233"/>
      <c r="L22" s="233"/>
      <c r="M22" s="233"/>
      <c r="N22" s="233"/>
      <c r="O22" s="233"/>
      <c r="P22" s="233"/>
      <c r="Q22" s="233"/>
    </row>
    <row r="23" spans="1:20" ht="15" customHeight="1" x14ac:dyDescent="0.4">
      <c r="A23" s="233" t="s">
        <v>156</v>
      </c>
      <c r="B23" s="233"/>
      <c r="C23" s="233"/>
      <c r="D23" s="233"/>
      <c r="E23" s="233"/>
      <c r="F23" s="233"/>
      <c r="G23" s="233"/>
      <c r="H23" s="233"/>
      <c r="I23" s="233"/>
      <c r="J23" s="233"/>
      <c r="K23" s="233"/>
      <c r="L23" s="233"/>
      <c r="M23" s="233"/>
      <c r="N23" s="233"/>
      <c r="O23" s="233"/>
      <c r="P23" s="233"/>
      <c r="Q23" s="233"/>
    </row>
    <row r="24" spans="1:20" ht="15" customHeight="1" x14ac:dyDescent="0.4">
      <c r="A24" s="233" t="s">
        <v>157</v>
      </c>
      <c r="B24" s="233"/>
      <c r="C24" s="233"/>
      <c r="D24" s="233"/>
      <c r="E24" s="233"/>
      <c r="F24" s="233"/>
      <c r="G24" s="233"/>
      <c r="H24" s="233"/>
      <c r="I24" s="233"/>
      <c r="J24" s="233"/>
      <c r="K24" s="233"/>
      <c r="L24" s="233"/>
      <c r="M24" s="233"/>
      <c r="N24" s="233"/>
      <c r="O24" s="233"/>
      <c r="P24" s="233"/>
      <c r="Q24" s="233"/>
    </row>
    <row r="25" spans="1:20" ht="15" customHeight="1" x14ac:dyDescent="0.4">
      <c r="A25" s="233" t="s">
        <v>158</v>
      </c>
      <c r="B25" s="233"/>
      <c r="C25" s="233"/>
      <c r="D25" s="233"/>
      <c r="E25" s="233"/>
      <c r="F25" s="233"/>
      <c r="G25" s="233"/>
      <c r="H25" s="233"/>
      <c r="I25" s="233"/>
      <c r="J25" s="233"/>
      <c r="K25" s="233"/>
      <c r="L25" s="233"/>
      <c r="M25" s="233"/>
      <c r="N25" s="233"/>
      <c r="O25" s="233"/>
      <c r="P25" s="233"/>
      <c r="Q25" s="233"/>
    </row>
    <row r="26" spans="1:20" ht="15" customHeight="1" x14ac:dyDescent="0.4">
      <c r="A26" s="234" t="s">
        <v>159</v>
      </c>
      <c r="B26" s="234"/>
      <c r="C26" s="234"/>
      <c r="D26" s="234"/>
      <c r="E26" s="234"/>
      <c r="F26" s="234"/>
      <c r="G26" s="234"/>
      <c r="H26" s="234"/>
      <c r="I26" s="234"/>
      <c r="J26" s="234"/>
      <c r="K26" s="234"/>
      <c r="L26" s="234"/>
      <c r="M26" s="234"/>
      <c r="N26" s="234"/>
      <c r="O26" s="234"/>
      <c r="P26" s="234"/>
      <c r="Q26" s="234"/>
    </row>
    <row r="27" spans="1:20" ht="6" customHeight="1" x14ac:dyDescent="0.4">
      <c r="A27" s="235"/>
      <c r="B27" s="236"/>
      <c r="C27" s="236"/>
      <c r="D27" s="236"/>
      <c r="E27" s="236"/>
      <c r="F27" s="236"/>
      <c r="G27" s="236"/>
      <c r="H27" s="236"/>
      <c r="I27" s="236"/>
      <c r="J27" s="236"/>
      <c r="K27" s="236"/>
      <c r="L27" s="236"/>
      <c r="M27" s="236"/>
      <c r="N27" s="236"/>
      <c r="O27" s="236"/>
      <c r="P27" s="236"/>
      <c r="Q27" s="236"/>
      <c r="R27" s="237"/>
    </row>
    <row r="28" spans="1:20" ht="10.5" customHeight="1" x14ac:dyDescent="0.4">
      <c r="A28" s="238" t="s">
        <v>160</v>
      </c>
      <c r="B28" s="238"/>
      <c r="C28" s="238"/>
      <c r="D28" s="238"/>
      <c r="E28" s="238"/>
      <c r="F28" s="238"/>
      <c r="G28" s="238"/>
      <c r="H28" s="238"/>
      <c r="I28" s="238"/>
      <c r="J28" s="238"/>
      <c r="K28" s="238"/>
      <c r="L28" s="238"/>
      <c r="M28" s="238"/>
      <c r="N28" s="238"/>
      <c r="O28" s="238"/>
      <c r="P28" s="238"/>
      <c r="Q28" s="238"/>
    </row>
    <row r="29" spans="1:20" ht="9.75" customHeight="1" x14ac:dyDescent="0.4">
      <c r="A29" s="239" t="s">
        <v>161</v>
      </c>
      <c r="B29" s="240" t="s">
        <v>162</v>
      </c>
      <c r="C29" s="240"/>
      <c r="D29" s="240"/>
      <c r="E29" s="240"/>
      <c r="F29" s="240"/>
      <c r="G29" s="240"/>
      <c r="H29" s="240"/>
      <c r="I29" s="240"/>
      <c r="J29" s="240"/>
      <c r="K29" s="240"/>
      <c r="L29" s="240"/>
      <c r="M29" s="240"/>
      <c r="N29" s="240"/>
      <c r="O29" s="240"/>
      <c r="P29" s="240"/>
      <c r="Q29" s="240"/>
      <c r="R29" s="240"/>
      <c r="S29" s="240"/>
      <c r="T29" s="240"/>
    </row>
    <row r="30" spans="1:20" x14ac:dyDescent="0.4">
      <c r="A30" s="239" t="s">
        <v>163</v>
      </c>
      <c r="B30" s="240" t="s">
        <v>164</v>
      </c>
      <c r="C30" s="240"/>
      <c r="D30" s="240"/>
      <c r="E30" s="240"/>
      <c r="F30" s="240"/>
      <c r="G30" s="240"/>
      <c r="H30" s="240"/>
      <c r="I30" s="240"/>
      <c r="J30" s="240"/>
      <c r="K30" s="240"/>
      <c r="L30" s="240"/>
      <c r="M30" s="240"/>
      <c r="N30" s="240"/>
      <c r="O30" s="240"/>
      <c r="P30" s="240"/>
      <c r="Q30" s="240"/>
      <c r="R30" s="240"/>
      <c r="S30" s="240"/>
      <c r="T30" s="240"/>
    </row>
    <row r="31" spans="1:20" ht="21" customHeight="1" x14ac:dyDescent="0.4">
      <c r="A31" s="239" t="s">
        <v>165</v>
      </c>
      <c r="B31" s="240" t="s">
        <v>166</v>
      </c>
      <c r="C31" s="240"/>
      <c r="D31" s="240"/>
      <c r="E31" s="240"/>
      <c r="F31" s="240"/>
      <c r="G31" s="240"/>
      <c r="H31" s="240"/>
      <c r="I31" s="240"/>
      <c r="J31" s="240"/>
      <c r="K31" s="240"/>
      <c r="L31" s="240"/>
      <c r="M31" s="240"/>
      <c r="N31" s="240"/>
      <c r="O31" s="240"/>
      <c r="P31" s="240"/>
      <c r="Q31" s="240"/>
      <c r="R31" s="241"/>
      <c r="S31" s="241"/>
      <c r="T31" s="241"/>
    </row>
    <row r="32" spans="1:20" ht="10.5" customHeight="1" x14ac:dyDescent="0.4">
      <c r="A32" s="239" t="s">
        <v>167</v>
      </c>
      <c r="B32" s="242" t="s">
        <v>168</v>
      </c>
      <c r="C32" s="242"/>
      <c r="D32" s="242"/>
      <c r="E32" s="242"/>
      <c r="F32" s="242"/>
      <c r="G32" s="242"/>
      <c r="H32" s="242"/>
      <c r="I32" s="242"/>
      <c r="J32" s="242"/>
      <c r="K32" s="242"/>
      <c r="L32" s="242"/>
      <c r="M32" s="242"/>
      <c r="N32" s="242"/>
      <c r="O32" s="242"/>
      <c r="P32" s="242"/>
      <c r="Q32" s="242"/>
    </row>
    <row r="33" spans="1:22" ht="21" customHeight="1" x14ac:dyDescent="0.4">
      <c r="A33" s="239" t="s">
        <v>169</v>
      </c>
      <c r="B33" s="242" t="s">
        <v>170</v>
      </c>
      <c r="C33" s="242"/>
      <c r="D33" s="242"/>
      <c r="E33" s="242"/>
      <c r="F33" s="242"/>
      <c r="G33" s="242"/>
      <c r="H33" s="242"/>
      <c r="I33" s="242"/>
      <c r="J33" s="242"/>
      <c r="K33" s="242"/>
      <c r="L33" s="242"/>
      <c r="M33" s="242"/>
      <c r="N33" s="242"/>
      <c r="O33" s="242"/>
      <c r="P33" s="242"/>
      <c r="Q33" s="242"/>
    </row>
    <row r="34" spans="1:22" ht="10.5" customHeight="1" x14ac:dyDescent="0.4">
      <c r="A34" s="239"/>
      <c r="B34" s="242" t="s">
        <v>171</v>
      </c>
      <c r="C34" s="242"/>
      <c r="D34" s="242"/>
      <c r="E34" s="242"/>
      <c r="F34" s="242"/>
      <c r="G34" s="242"/>
      <c r="H34" s="242"/>
      <c r="I34" s="242"/>
      <c r="J34" s="242"/>
      <c r="K34" s="242"/>
      <c r="L34" s="242"/>
      <c r="M34" s="242"/>
      <c r="N34" s="242"/>
      <c r="O34" s="242"/>
      <c r="P34" s="242"/>
      <c r="Q34" s="242"/>
    </row>
    <row r="35" spans="1:22" ht="10.5" customHeight="1" x14ac:dyDescent="0.4">
      <c r="A35" s="239"/>
      <c r="B35" s="242"/>
      <c r="C35" s="242"/>
      <c r="D35" s="242"/>
      <c r="E35" s="242"/>
      <c r="F35" s="242"/>
      <c r="G35" s="242"/>
      <c r="H35" s="242"/>
      <c r="I35" s="242"/>
      <c r="J35" s="242"/>
      <c r="K35" s="242"/>
      <c r="L35" s="242"/>
      <c r="M35" s="242"/>
      <c r="N35" s="242"/>
      <c r="O35" s="242"/>
      <c r="P35" s="242"/>
      <c r="Q35" s="242"/>
    </row>
    <row r="36" spans="1:22" s="244" customFormat="1" ht="22.5" customHeight="1" x14ac:dyDescent="0.15">
      <c r="A36" s="243" t="s">
        <v>172</v>
      </c>
      <c r="B36" s="240" t="s">
        <v>173</v>
      </c>
      <c r="C36" s="240"/>
      <c r="D36" s="240"/>
      <c r="E36" s="240"/>
      <c r="F36" s="240"/>
      <c r="G36" s="240"/>
      <c r="H36" s="240"/>
      <c r="I36" s="240"/>
      <c r="J36" s="240"/>
      <c r="K36" s="240"/>
      <c r="L36" s="240"/>
      <c r="M36" s="240"/>
      <c r="N36" s="240"/>
      <c r="O36" s="240"/>
      <c r="P36" s="240"/>
      <c r="Q36" s="240"/>
      <c r="R36" s="241"/>
      <c r="S36" s="241"/>
      <c r="T36" s="241"/>
      <c r="U36" s="241"/>
      <c r="V36" s="241"/>
    </row>
    <row r="37" spans="1:22" ht="104.25" customHeight="1" x14ac:dyDescent="0.4">
      <c r="A37" s="239" t="s">
        <v>174</v>
      </c>
      <c r="B37" s="245" t="s">
        <v>175</v>
      </c>
      <c r="C37" s="245"/>
      <c r="D37" s="245"/>
      <c r="E37" s="245"/>
      <c r="F37" s="245"/>
      <c r="G37" s="245"/>
      <c r="H37" s="245"/>
      <c r="I37" s="245"/>
      <c r="J37" s="245"/>
      <c r="K37" s="245"/>
      <c r="L37" s="245"/>
      <c r="M37" s="245"/>
      <c r="N37" s="245"/>
      <c r="O37" s="245"/>
      <c r="P37" s="245"/>
      <c r="Q37" s="245"/>
    </row>
    <row r="38" spans="1:22" ht="117" customHeight="1" x14ac:dyDescent="0.4">
      <c r="A38" s="239" t="s">
        <v>176</v>
      </c>
      <c r="B38" s="245" t="s">
        <v>177</v>
      </c>
      <c r="C38" s="245"/>
      <c r="D38" s="245"/>
      <c r="E38" s="245"/>
      <c r="F38" s="245"/>
      <c r="G38" s="245"/>
      <c r="H38" s="245"/>
      <c r="I38" s="245"/>
      <c r="J38" s="245"/>
      <c r="K38" s="245"/>
      <c r="L38" s="245"/>
      <c r="M38" s="245"/>
      <c r="N38" s="245"/>
      <c r="O38" s="245"/>
      <c r="P38" s="245"/>
      <c r="Q38" s="245"/>
    </row>
    <row r="39" spans="1:22" ht="42" customHeight="1" x14ac:dyDescent="0.4">
      <c r="A39" s="239" t="s">
        <v>178</v>
      </c>
      <c r="B39" s="245" t="s">
        <v>179</v>
      </c>
      <c r="C39" s="245"/>
      <c r="D39" s="245"/>
      <c r="E39" s="245"/>
      <c r="F39" s="245"/>
      <c r="G39" s="245"/>
      <c r="H39" s="245"/>
      <c r="I39" s="245"/>
      <c r="J39" s="245"/>
      <c r="K39" s="245"/>
      <c r="L39" s="245"/>
      <c r="M39" s="245"/>
      <c r="N39" s="245"/>
      <c r="O39" s="245"/>
      <c r="P39" s="245"/>
      <c r="Q39" s="245"/>
    </row>
    <row r="40" spans="1:22" ht="63.75" customHeight="1" x14ac:dyDescent="0.4">
      <c r="A40" s="239" t="s">
        <v>180</v>
      </c>
      <c r="B40" s="245" t="s">
        <v>181</v>
      </c>
      <c r="C40" s="245"/>
      <c r="D40" s="245"/>
      <c r="E40" s="245"/>
      <c r="F40" s="245"/>
      <c r="G40" s="245"/>
      <c r="H40" s="245"/>
      <c r="I40" s="245"/>
      <c r="J40" s="245"/>
      <c r="K40" s="245"/>
      <c r="L40" s="245"/>
      <c r="M40" s="245"/>
      <c r="N40" s="245"/>
      <c r="O40" s="245"/>
      <c r="P40" s="245"/>
      <c r="Q40" s="245"/>
    </row>
    <row r="41" spans="1:22" ht="40.5" customHeight="1" x14ac:dyDescent="0.4">
      <c r="A41" s="239" t="s">
        <v>182</v>
      </c>
      <c r="B41" s="245" t="s">
        <v>183</v>
      </c>
      <c r="C41" s="245"/>
      <c r="D41" s="245"/>
      <c r="E41" s="245"/>
      <c r="F41" s="245"/>
      <c r="G41" s="245"/>
      <c r="H41" s="245"/>
      <c r="I41" s="245"/>
      <c r="J41" s="245"/>
      <c r="K41" s="245"/>
      <c r="L41" s="245"/>
      <c r="M41" s="245"/>
      <c r="N41" s="245"/>
      <c r="O41" s="245"/>
      <c r="P41" s="245"/>
      <c r="Q41" s="245"/>
    </row>
    <row r="42" spans="1:22" ht="12" customHeight="1" x14ac:dyDescent="0.4">
      <c r="A42" s="239" t="s">
        <v>184</v>
      </c>
      <c r="B42" s="246" t="s">
        <v>185</v>
      </c>
      <c r="C42" s="246"/>
      <c r="D42" s="246"/>
      <c r="E42" s="246"/>
      <c r="F42" s="246"/>
      <c r="G42" s="246"/>
      <c r="H42" s="246"/>
      <c r="I42" s="246"/>
      <c r="J42" s="246"/>
      <c r="K42" s="246"/>
      <c r="L42" s="246"/>
      <c r="M42" s="246"/>
      <c r="N42" s="246"/>
      <c r="O42" s="246"/>
      <c r="P42" s="246"/>
      <c r="Q42" s="246"/>
    </row>
    <row r="43" spans="1:22" ht="12" customHeight="1" x14ac:dyDescent="0.4">
      <c r="A43" s="239" t="s">
        <v>186</v>
      </c>
      <c r="B43" s="247" t="s">
        <v>187</v>
      </c>
      <c r="C43" s="247"/>
      <c r="D43" s="247"/>
      <c r="E43" s="247"/>
      <c r="F43" s="247"/>
      <c r="G43" s="247"/>
      <c r="H43" s="247"/>
      <c r="I43" s="247"/>
      <c r="J43" s="247"/>
      <c r="K43" s="247"/>
      <c r="L43" s="247"/>
      <c r="M43" s="247"/>
      <c r="N43" s="247"/>
      <c r="O43" s="247"/>
      <c r="P43" s="247"/>
      <c r="Q43" s="247"/>
    </row>
    <row r="44" spans="1:22" ht="12" customHeight="1" x14ac:dyDescent="0.4">
      <c r="A44" s="239" t="s">
        <v>188</v>
      </c>
      <c r="B44" s="247" t="s">
        <v>189</v>
      </c>
      <c r="C44" s="247"/>
      <c r="D44" s="247"/>
      <c r="E44" s="247"/>
      <c r="F44" s="247"/>
      <c r="G44" s="247"/>
      <c r="H44" s="247"/>
      <c r="I44" s="247"/>
      <c r="J44" s="247"/>
      <c r="K44" s="247"/>
      <c r="L44" s="247"/>
      <c r="M44" s="247"/>
      <c r="N44" s="247"/>
      <c r="O44" s="247"/>
      <c r="P44" s="247"/>
      <c r="Q44" s="247"/>
    </row>
    <row r="45" spans="1:22" x14ac:dyDescent="0.4">
      <c r="A45" s="248"/>
      <c r="B45" s="249"/>
      <c r="C45" s="249"/>
      <c r="D45" s="249"/>
      <c r="E45" s="249"/>
      <c r="F45" s="249"/>
      <c r="G45" s="249"/>
      <c r="H45" s="249"/>
      <c r="I45" s="249"/>
      <c r="J45" s="249"/>
      <c r="K45" s="249"/>
      <c r="L45" s="249"/>
      <c r="M45" s="249"/>
      <c r="N45" s="249"/>
    </row>
  </sheetData>
  <mergeCells count="50">
    <mergeCell ref="B42:Q42"/>
    <mergeCell ref="B43:Q43"/>
    <mergeCell ref="B44:Q44"/>
    <mergeCell ref="B36:Q36"/>
    <mergeCell ref="B37:Q37"/>
    <mergeCell ref="B38:Q38"/>
    <mergeCell ref="B39:Q39"/>
    <mergeCell ref="B40:Q40"/>
    <mergeCell ref="B41:Q41"/>
    <mergeCell ref="B29:T29"/>
    <mergeCell ref="B30:T30"/>
    <mergeCell ref="B31:Q31"/>
    <mergeCell ref="B32:Q32"/>
    <mergeCell ref="B33:Q33"/>
    <mergeCell ref="B34:Q35"/>
    <mergeCell ref="A22:Q22"/>
    <mergeCell ref="A23:Q23"/>
    <mergeCell ref="A24:Q24"/>
    <mergeCell ref="A25:Q25"/>
    <mergeCell ref="A26:Q26"/>
    <mergeCell ref="A28:Q28"/>
    <mergeCell ref="A17:C17"/>
    <mergeCell ref="D17:Q17"/>
    <mergeCell ref="A18:Q18"/>
    <mergeCell ref="A19:Q19"/>
    <mergeCell ref="A20:Q20"/>
    <mergeCell ref="A21:Q21"/>
    <mergeCell ref="A14:A16"/>
    <mergeCell ref="B14:C14"/>
    <mergeCell ref="D14:G14"/>
    <mergeCell ref="H14:I16"/>
    <mergeCell ref="J14:Q14"/>
    <mergeCell ref="B15:C16"/>
    <mergeCell ref="D15:G16"/>
    <mergeCell ref="J15:Q16"/>
    <mergeCell ref="B9:C9"/>
    <mergeCell ref="D9:Q9"/>
    <mergeCell ref="B10:C12"/>
    <mergeCell ref="D11:Q12"/>
    <mergeCell ref="B13:C13"/>
    <mergeCell ref="D13:E13"/>
    <mergeCell ref="F13:J13"/>
    <mergeCell ref="K13:L13"/>
    <mergeCell ref="M13:Q13"/>
    <mergeCell ref="K5:M5"/>
    <mergeCell ref="N5:Q5"/>
    <mergeCell ref="K6:L6"/>
    <mergeCell ref="M6:Q6"/>
    <mergeCell ref="B8:C8"/>
    <mergeCell ref="D8:Q8"/>
  </mergeCells>
  <phoneticPr fontId="8"/>
  <printOptions horizontalCentered="1" verticalCentered="1"/>
  <pageMargins left="0.70866141732283472" right="0.51181102362204722" top="0.35433070866141736" bottom="0.35433070866141736" header="0.31496062992125984" footer="0.31496062992125984"/>
  <pageSetup paperSize="9" scale="82"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FD9AA-922C-4CA6-B1A8-5FA4AA9B8D9F}">
  <dimension ref="A3:T44"/>
  <sheetViews>
    <sheetView view="pageBreakPreview" zoomScaleNormal="100" zoomScaleSheetLayoutView="100" workbookViewId="0"/>
  </sheetViews>
  <sheetFormatPr defaultColWidth="4.625" defaultRowHeight="18.75" x14ac:dyDescent="0.4"/>
  <cols>
    <col min="1" max="17" width="5.625" style="161" customWidth="1"/>
    <col min="18" max="256" width="4.625" style="161"/>
    <col min="257" max="273" width="5.625" style="161" customWidth="1"/>
    <col min="274" max="512" width="4.625" style="161"/>
    <col min="513" max="529" width="5.625" style="161" customWidth="1"/>
    <col min="530" max="768" width="4.625" style="161"/>
    <col min="769" max="785" width="5.625" style="161" customWidth="1"/>
    <col min="786" max="1024" width="4.625" style="161"/>
    <col min="1025" max="1041" width="5.625" style="161" customWidth="1"/>
    <col min="1042" max="1280" width="4.625" style="161"/>
    <col min="1281" max="1297" width="5.625" style="161" customWidth="1"/>
    <col min="1298" max="1536" width="4.625" style="161"/>
    <col min="1537" max="1553" width="5.625" style="161" customWidth="1"/>
    <col min="1554" max="1792" width="4.625" style="161"/>
    <col min="1793" max="1809" width="5.625" style="161" customWidth="1"/>
    <col min="1810" max="2048" width="4.625" style="161"/>
    <col min="2049" max="2065" width="5.625" style="161" customWidth="1"/>
    <col min="2066" max="2304" width="4.625" style="161"/>
    <col min="2305" max="2321" width="5.625" style="161" customWidth="1"/>
    <col min="2322" max="2560" width="4.625" style="161"/>
    <col min="2561" max="2577" width="5.625" style="161" customWidth="1"/>
    <col min="2578" max="2816" width="4.625" style="161"/>
    <col min="2817" max="2833" width="5.625" style="161" customWidth="1"/>
    <col min="2834" max="3072" width="4.625" style="161"/>
    <col min="3073" max="3089" width="5.625" style="161" customWidth="1"/>
    <col min="3090" max="3328" width="4.625" style="161"/>
    <col min="3329" max="3345" width="5.625" style="161" customWidth="1"/>
    <col min="3346" max="3584" width="4.625" style="161"/>
    <col min="3585" max="3601" width="5.625" style="161" customWidth="1"/>
    <col min="3602" max="3840" width="4.625" style="161"/>
    <col min="3841" max="3857" width="5.625" style="161" customWidth="1"/>
    <col min="3858" max="4096" width="4.625" style="161"/>
    <col min="4097" max="4113" width="5.625" style="161" customWidth="1"/>
    <col min="4114" max="4352" width="4.625" style="161"/>
    <col min="4353" max="4369" width="5.625" style="161" customWidth="1"/>
    <col min="4370" max="4608" width="4.625" style="161"/>
    <col min="4609" max="4625" width="5.625" style="161" customWidth="1"/>
    <col min="4626" max="4864" width="4.625" style="161"/>
    <col min="4865" max="4881" width="5.625" style="161" customWidth="1"/>
    <col min="4882" max="5120" width="4.625" style="161"/>
    <col min="5121" max="5137" width="5.625" style="161" customWidth="1"/>
    <col min="5138" max="5376" width="4.625" style="161"/>
    <col min="5377" max="5393" width="5.625" style="161" customWidth="1"/>
    <col min="5394" max="5632" width="4.625" style="161"/>
    <col min="5633" max="5649" width="5.625" style="161" customWidth="1"/>
    <col min="5650" max="5888" width="4.625" style="161"/>
    <col min="5889" max="5905" width="5.625" style="161" customWidth="1"/>
    <col min="5906" max="6144" width="4.625" style="161"/>
    <col min="6145" max="6161" width="5.625" style="161" customWidth="1"/>
    <col min="6162" max="6400" width="4.625" style="161"/>
    <col min="6401" max="6417" width="5.625" style="161" customWidth="1"/>
    <col min="6418" max="6656" width="4.625" style="161"/>
    <col min="6657" max="6673" width="5.625" style="161" customWidth="1"/>
    <col min="6674" max="6912" width="4.625" style="161"/>
    <col min="6913" max="6929" width="5.625" style="161" customWidth="1"/>
    <col min="6930" max="7168" width="4.625" style="161"/>
    <col min="7169" max="7185" width="5.625" style="161" customWidth="1"/>
    <col min="7186" max="7424" width="4.625" style="161"/>
    <col min="7425" max="7441" width="5.625" style="161" customWidth="1"/>
    <col min="7442" max="7680" width="4.625" style="161"/>
    <col min="7681" max="7697" width="5.625" style="161" customWidth="1"/>
    <col min="7698" max="7936" width="4.625" style="161"/>
    <col min="7937" max="7953" width="5.625" style="161" customWidth="1"/>
    <col min="7954" max="8192" width="4.625" style="161"/>
    <col min="8193" max="8209" width="5.625" style="161" customWidth="1"/>
    <col min="8210" max="8448" width="4.625" style="161"/>
    <col min="8449" max="8465" width="5.625" style="161" customWidth="1"/>
    <col min="8466" max="8704" width="4.625" style="161"/>
    <col min="8705" max="8721" width="5.625" style="161" customWidth="1"/>
    <col min="8722" max="8960" width="4.625" style="161"/>
    <col min="8961" max="8977" width="5.625" style="161" customWidth="1"/>
    <col min="8978" max="9216" width="4.625" style="161"/>
    <col min="9217" max="9233" width="5.625" style="161" customWidth="1"/>
    <col min="9234" max="9472" width="4.625" style="161"/>
    <col min="9473" max="9489" width="5.625" style="161" customWidth="1"/>
    <col min="9490" max="9728" width="4.625" style="161"/>
    <col min="9729" max="9745" width="5.625" style="161" customWidth="1"/>
    <col min="9746" max="9984" width="4.625" style="161"/>
    <col min="9985" max="10001" width="5.625" style="161" customWidth="1"/>
    <col min="10002" max="10240" width="4.625" style="161"/>
    <col min="10241" max="10257" width="5.625" style="161" customWidth="1"/>
    <col min="10258" max="10496" width="4.625" style="161"/>
    <col min="10497" max="10513" width="5.625" style="161" customWidth="1"/>
    <col min="10514" max="10752" width="4.625" style="161"/>
    <col min="10753" max="10769" width="5.625" style="161" customWidth="1"/>
    <col min="10770" max="11008" width="4.625" style="161"/>
    <col min="11009" max="11025" width="5.625" style="161" customWidth="1"/>
    <col min="11026" max="11264" width="4.625" style="161"/>
    <col min="11265" max="11281" width="5.625" style="161" customWidth="1"/>
    <col min="11282" max="11520" width="4.625" style="161"/>
    <col min="11521" max="11537" width="5.625" style="161" customWidth="1"/>
    <col min="11538" max="11776" width="4.625" style="161"/>
    <col min="11777" max="11793" width="5.625" style="161" customWidth="1"/>
    <col min="11794" max="12032" width="4.625" style="161"/>
    <col min="12033" max="12049" width="5.625" style="161" customWidth="1"/>
    <col min="12050" max="12288" width="4.625" style="161"/>
    <col min="12289" max="12305" width="5.625" style="161" customWidth="1"/>
    <col min="12306" max="12544" width="4.625" style="161"/>
    <col min="12545" max="12561" width="5.625" style="161" customWidth="1"/>
    <col min="12562" max="12800" width="4.625" style="161"/>
    <col min="12801" max="12817" width="5.625" style="161" customWidth="1"/>
    <col min="12818" max="13056" width="4.625" style="161"/>
    <col min="13057" max="13073" width="5.625" style="161" customWidth="1"/>
    <col min="13074" max="13312" width="4.625" style="161"/>
    <col min="13313" max="13329" width="5.625" style="161" customWidth="1"/>
    <col min="13330" max="13568" width="4.625" style="161"/>
    <col min="13569" max="13585" width="5.625" style="161" customWidth="1"/>
    <col min="13586" max="13824" width="4.625" style="161"/>
    <col min="13825" max="13841" width="5.625" style="161" customWidth="1"/>
    <col min="13842" max="14080" width="4.625" style="161"/>
    <col min="14081" max="14097" width="5.625" style="161" customWidth="1"/>
    <col min="14098" max="14336" width="4.625" style="161"/>
    <col min="14337" max="14353" width="5.625" style="161" customWidth="1"/>
    <col min="14354" max="14592" width="4.625" style="161"/>
    <col min="14593" max="14609" width="5.625" style="161" customWidth="1"/>
    <col min="14610" max="14848" width="4.625" style="161"/>
    <col min="14849" max="14865" width="5.625" style="161" customWidth="1"/>
    <col min="14866" max="15104" width="4.625" style="161"/>
    <col min="15105" max="15121" width="5.625" style="161" customWidth="1"/>
    <col min="15122" max="15360" width="4.625" style="161"/>
    <col min="15361" max="15377" width="5.625" style="161" customWidth="1"/>
    <col min="15378" max="15616" width="4.625" style="161"/>
    <col min="15617" max="15633" width="5.625" style="161" customWidth="1"/>
    <col min="15634" max="15872" width="4.625" style="161"/>
    <col min="15873" max="15889" width="5.625" style="161" customWidth="1"/>
    <col min="15890" max="16128" width="4.625" style="161"/>
    <col min="16129" max="16145" width="5.625" style="161" customWidth="1"/>
    <col min="16146" max="16384" width="4.625" style="161"/>
  </cols>
  <sheetData>
    <row r="3" spans="1:17" x14ac:dyDescent="0.4">
      <c r="A3" s="160" t="s">
        <v>135</v>
      </c>
    </row>
    <row r="4" spans="1:17" ht="13.5" customHeight="1" thickBot="1" x14ac:dyDescent="0.45">
      <c r="A4" s="160"/>
    </row>
    <row r="5" spans="1:17" ht="14.25" customHeight="1" thickBot="1" x14ac:dyDescent="0.45">
      <c r="A5" s="162"/>
      <c r="B5" s="163"/>
      <c r="C5" s="163"/>
      <c r="D5" s="163"/>
      <c r="E5" s="163"/>
      <c r="F5" s="163"/>
      <c r="G5" s="162"/>
      <c r="H5" s="163"/>
      <c r="K5" s="164" t="s">
        <v>136</v>
      </c>
      <c r="L5" s="165"/>
      <c r="M5" s="166"/>
      <c r="N5" s="250">
        <v>44104</v>
      </c>
      <c r="O5" s="167"/>
      <c r="P5" s="167"/>
      <c r="Q5" s="168"/>
    </row>
    <row r="6" spans="1:17" ht="19.5" thickBot="1" x14ac:dyDescent="0.45">
      <c r="A6" s="162"/>
      <c r="B6" s="163"/>
      <c r="C6" s="163"/>
      <c r="D6" s="163"/>
      <c r="E6" s="163"/>
      <c r="F6" s="163"/>
      <c r="G6" s="162"/>
      <c r="H6" s="163"/>
      <c r="K6" s="169" t="s">
        <v>137</v>
      </c>
      <c r="L6" s="170"/>
      <c r="M6" s="171"/>
      <c r="N6" s="171"/>
      <c r="O6" s="171"/>
      <c r="P6" s="171"/>
      <c r="Q6" s="172"/>
    </row>
    <row r="7" spans="1:17" ht="7.5" customHeight="1" thickBot="1" x14ac:dyDescent="0.45">
      <c r="B7" s="173"/>
      <c r="C7" s="174"/>
      <c r="D7" s="174"/>
      <c r="E7" s="174"/>
      <c r="F7" s="174"/>
      <c r="G7" s="174"/>
      <c r="H7" s="174"/>
    </row>
    <row r="8" spans="1:17" s="181" customFormat="1" ht="13.5" customHeight="1" x14ac:dyDescent="0.4">
      <c r="A8" s="175"/>
      <c r="B8" s="176" t="s">
        <v>11</v>
      </c>
      <c r="C8" s="177"/>
      <c r="D8" s="178" t="s">
        <v>190</v>
      </c>
      <c r="E8" s="179"/>
      <c r="F8" s="179"/>
      <c r="G8" s="179"/>
      <c r="H8" s="179"/>
      <c r="I8" s="179"/>
      <c r="J8" s="179"/>
      <c r="K8" s="179"/>
      <c r="L8" s="179"/>
      <c r="M8" s="179"/>
      <c r="N8" s="179"/>
      <c r="O8" s="179"/>
      <c r="P8" s="179"/>
      <c r="Q8" s="180"/>
    </row>
    <row r="9" spans="1:17" s="181" customFormat="1" ht="11.25" x14ac:dyDescent="0.4">
      <c r="A9" s="182" t="s">
        <v>138</v>
      </c>
      <c r="B9" s="183" t="s">
        <v>139</v>
      </c>
      <c r="C9" s="184"/>
      <c r="D9" s="185" t="s">
        <v>191</v>
      </c>
      <c r="E9" s="186"/>
      <c r="F9" s="186"/>
      <c r="G9" s="186"/>
      <c r="H9" s="186"/>
      <c r="I9" s="186"/>
      <c r="J9" s="186"/>
      <c r="K9" s="186"/>
      <c r="L9" s="186"/>
      <c r="M9" s="186"/>
      <c r="N9" s="186"/>
      <c r="O9" s="186"/>
      <c r="P9" s="186"/>
      <c r="Q9" s="187"/>
    </row>
    <row r="10" spans="1:17" s="181" customFormat="1" ht="11.25" x14ac:dyDescent="0.4">
      <c r="A10" s="182" t="s">
        <v>140</v>
      </c>
      <c r="B10" s="188" t="s">
        <v>141</v>
      </c>
      <c r="C10" s="189"/>
      <c r="D10" s="190" t="s">
        <v>142</v>
      </c>
      <c r="E10" s="191"/>
      <c r="F10" s="191"/>
      <c r="G10" s="191"/>
      <c r="H10" s="191"/>
      <c r="I10" s="191"/>
      <c r="J10" s="191"/>
      <c r="K10" s="191"/>
      <c r="L10" s="191"/>
      <c r="M10" s="191"/>
      <c r="N10" s="191"/>
      <c r="O10" s="191"/>
      <c r="P10" s="191"/>
      <c r="Q10" s="192"/>
    </row>
    <row r="11" spans="1:17" s="181" customFormat="1" ht="11.25" x14ac:dyDescent="0.4">
      <c r="A11" s="182" t="s">
        <v>143</v>
      </c>
      <c r="B11" s="193"/>
      <c r="C11" s="194"/>
      <c r="D11" s="195" t="s">
        <v>192</v>
      </c>
      <c r="E11" s="196"/>
      <c r="F11" s="196"/>
      <c r="G11" s="196"/>
      <c r="H11" s="196"/>
      <c r="I11" s="196"/>
      <c r="J11" s="196"/>
      <c r="K11" s="196"/>
      <c r="L11" s="196"/>
      <c r="M11" s="196"/>
      <c r="N11" s="196"/>
      <c r="O11" s="196"/>
      <c r="P11" s="196"/>
      <c r="Q11" s="197"/>
    </row>
    <row r="12" spans="1:17" s="181" customFormat="1" ht="12" customHeight="1" x14ac:dyDescent="0.4">
      <c r="A12" s="198"/>
      <c r="B12" s="199"/>
      <c r="C12" s="200"/>
      <c r="D12" s="201"/>
      <c r="E12" s="202"/>
      <c r="F12" s="202"/>
      <c r="G12" s="202"/>
      <c r="H12" s="202"/>
      <c r="I12" s="202"/>
      <c r="J12" s="202"/>
      <c r="K12" s="202"/>
      <c r="L12" s="202"/>
      <c r="M12" s="202"/>
      <c r="N12" s="202"/>
      <c r="O12" s="202"/>
      <c r="P12" s="202"/>
      <c r="Q12" s="203"/>
    </row>
    <row r="13" spans="1:17" s="181" customFormat="1" x14ac:dyDescent="0.4">
      <c r="A13" s="204"/>
      <c r="B13" s="183" t="s">
        <v>144</v>
      </c>
      <c r="C13" s="184"/>
      <c r="D13" s="184" t="s">
        <v>12</v>
      </c>
      <c r="E13" s="184"/>
      <c r="F13" s="205"/>
      <c r="G13" s="206"/>
      <c r="H13" s="206"/>
      <c r="I13" s="206"/>
      <c r="J13" s="183"/>
      <c r="K13" s="205" t="s">
        <v>13</v>
      </c>
      <c r="L13" s="183"/>
      <c r="M13" s="207"/>
      <c r="N13" s="207"/>
      <c r="O13" s="207"/>
      <c r="P13" s="207"/>
      <c r="Q13" s="208"/>
    </row>
    <row r="14" spans="1:17" s="181" customFormat="1" ht="11.25" x14ac:dyDescent="0.4">
      <c r="A14" s="209" t="s">
        <v>145</v>
      </c>
      <c r="B14" s="184" t="s">
        <v>11</v>
      </c>
      <c r="C14" s="184"/>
      <c r="D14" s="210" t="s">
        <v>193</v>
      </c>
      <c r="E14" s="210"/>
      <c r="F14" s="210"/>
      <c r="G14" s="210"/>
      <c r="H14" s="211" t="s">
        <v>146</v>
      </c>
      <c r="I14" s="189"/>
      <c r="J14" s="212" t="s">
        <v>147</v>
      </c>
      <c r="K14" s="213"/>
      <c r="L14" s="213"/>
      <c r="M14" s="213"/>
      <c r="N14" s="213"/>
      <c r="O14" s="213"/>
      <c r="P14" s="213"/>
      <c r="Q14" s="214"/>
    </row>
    <row r="15" spans="1:17" s="181" customFormat="1" ht="16.5" customHeight="1" x14ac:dyDescent="0.4">
      <c r="A15" s="209"/>
      <c r="B15" s="211" t="s">
        <v>148</v>
      </c>
      <c r="C15" s="189"/>
      <c r="D15" s="215" t="s">
        <v>194</v>
      </c>
      <c r="E15" s="216"/>
      <c r="F15" s="216"/>
      <c r="G15" s="217"/>
      <c r="H15" s="218"/>
      <c r="I15" s="194"/>
      <c r="J15" s="219" t="s">
        <v>195</v>
      </c>
      <c r="K15" s="220"/>
      <c r="L15" s="220"/>
      <c r="M15" s="220"/>
      <c r="N15" s="220"/>
      <c r="O15" s="220"/>
      <c r="P15" s="220"/>
      <c r="Q15" s="221"/>
    </row>
    <row r="16" spans="1:17" s="181" customFormat="1" ht="13.5" customHeight="1" x14ac:dyDescent="0.4">
      <c r="A16" s="209"/>
      <c r="B16" s="222"/>
      <c r="C16" s="200"/>
      <c r="D16" s="223"/>
      <c r="E16" s="224"/>
      <c r="F16" s="224"/>
      <c r="G16" s="225"/>
      <c r="H16" s="222"/>
      <c r="I16" s="200"/>
      <c r="J16" s="226"/>
      <c r="K16" s="227"/>
      <c r="L16" s="227"/>
      <c r="M16" s="227"/>
      <c r="N16" s="227"/>
      <c r="O16" s="227"/>
      <c r="P16" s="227"/>
      <c r="Q16" s="228"/>
    </row>
    <row r="17" spans="1:20" ht="21" customHeight="1" x14ac:dyDescent="0.4">
      <c r="A17" s="229" t="s">
        <v>149</v>
      </c>
      <c r="B17" s="229"/>
      <c r="C17" s="229"/>
      <c r="D17" s="230" t="s">
        <v>150</v>
      </c>
      <c r="E17" s="230"/>
      <c r="F17" s="230"/>
      <c r="G17" s="230"/>
      <c r="H17" s="230"/>
      <c r="I17" s="230"/>
      <c r="J17" s="230"/>
      <c r="K17" s="230"/>
      <c r="L17" s="230"/>
      <c r="M17" s="230"/>
      <c r="N17" s="230"/>
      <c r="O17" s="230"/>
      <c r="P17" s="230"/>
      <c r="Q17" s="230"/>
    </row>
    <row r="18" spans="1:20" ht="13.5" customHeight="1" x14ac:dyDescent="0.4">
      <c r="A18" s="231" t="s">
        <v>151</v>
      </c>
      <c r="B18" s="231"/>
      <c r="C18" s="231"/>
      <c r="D18" s="231"/>
      <c r="E18" s="231"/>
      <c r="F18" s="231"/>
      <c r="G18" s="231"/>
      <c r="H18" s="231"/>
      <c r="I18" s="231"/>
      <c r="J18" s="231"/>
      <c r="K18" s="231"/>
      <c r="L18" s="231"/>
      <c r="M18" s="231"/>
      <c r="N18" s="231"/>
      <c r="O18" s="231"/>
      <c r="P18" s="231"/>
      <c r="Q18" s="231"/>
    </row>
    <row r="19" spans="1:20" ht="25.5" customHeight="1" x14ac:dyDescent="0.4">
      <c r="A19" s="232" t="s">
        <v>152</v>
      </c>
      <c r="B19" s="232"/>
      <c r="C19" s="232"/>
      <c r="D19" s="232"/>
      <c r="E19" s="232"/>
      <c r="F19" s="232"/>
      <c r="G19" s="232"/>
      <c r="H19" s="232"/>
      <c r="I19" s="232"/>
      <c r="J19" s="232"/>
      <c r="K19" s="232"/>
      <c r="L19" s="232"/>
      <c r="M19" s="232"/>
      <c r="N19" s="232"/>
      <c r="O19" s="232"/>
      <c r="P19" s="232"/>
      <c r="Q19" s="232"/>
    </row>
    <row r="20" spans="1:20" ht="26.25" customHeight="1" x14ac:dyDescent="0.4">
      <c r="A20" s="233" t="s">
        <v>153</v>
      </c>
      <c r="B20" s="233"/>
      <c r="C20" s="233"/>
      <c r="D20" s="233"/>
      <c r="E20" s="233"/>
      <c r="F20" s="233"/>
      <c r="G20" s="233"/>
      <c r="H20" s="233"/>
      <c r="I20" s="233"/>
      <c r="J20" s="233"/>
      <c r="K20" s="233"/>
      <c r="L20" s="233"/>
      <c r="M20" s="233"/>
      <c r="N20" s="233"/>
      <c r="O20" s="233"/>
      <c r="P20" s="233"/>
      <c r="Q20" s="233"/>
    </row>
    <row r="21" spans="1:20" ht="15" customHeight="1" x14ac:dyDescent="0.4">
      <c r="A21" s="233" t="s">
        <v>154</v>
      </c>
      <c r="B21" s="233"/>
      <c r="C21" s="233"/>
      <c r="D21" s="233"/>
      <c r="E21" s="233"/>
      <c r="F21" s="233"/>
      <c r="G21" s="233"/>
      <c r="H21" s="233"/>
      <c r="I21" s="233"/>
      <c r="J21" s="233"/>
      <c r="K21" s="233"/>
      <c r="L21" s="233"/>
      <c r="M21" s="233"/>
      <c r="N21" s="233"/>
      <c r="O21" s="233"/>
      <c r="P21" s="233"/>
      <c r="Q21" s="233"/>
    </row>
    <row r="22" spans="1:20" ht="15" customHeight="1" x14ac:dyDescent="0.4">
      <c r="A22" s="233" t="s">
        <v>155</v>
      </c>
      <c r="B22" s="233"/>
      <c r="C22" s="233"/>
      <c r="D22" s="233"/>
      <c r="E22" s="233"/>
      <c r="F22" s="233"/>
      <c r="G22" s="233"/>
      <c r="H22" s="233"/>
      <c r="I22" s="233"/>
      <c r="J22" s="233"/>
      <c r="K22" s="233"/>
      <c r="L22" s="233"/>
      <c r="M22" s="233"/>
      <c r="N22" s="233"/>
      <c r="O22" s="233"/>
      <c r="P22" s="233"/>
      <c r="Q22" s="233"/>
    </row>
    <row r="23" spans="1:20" ht="15" customHeight="1" x14ac:dyDescent="0.4">
      <c r="A23" s="233" t="s">
        <v>156</v>
      </c>
      <c r="B23" s="233"/>
      <c r="C23" s="233"/>
      <c r="D23" s="233"/>
      <c r="E23" s="233"/>
      <c r="F23" s="233"/>
      <c r="G23" s="233"/>
      <c r="H23" s="233"/>
      <c r="I23" s="233"/>
      <c r="J23" s="233"/>
      <c r="K23" s="233"/>
      <c r="L23" s="233"/>
      <c r="M23" s="233"/>
      <c r="N23" s="233"/>
      <c r="O23" s="233"/>
      <c r="P23" s="233"/>
      <c r="Q23" s="233"/>
    </row>
    <row r="24" spans="1:20" ht="15" customHeight="1" x14ac:dyDescent="0.4">
      <c r="A24" s="233" t="s">
        <v>157</v>
      </c>
      <c r="B24" s="233"/>
      <c r="C24" s="233"/>
      <c r="D24" s="233"/>
      <c r="E24" s="233"/>
      <c r="F24" s="233"/>
      <c r="G24" s="233"/>
      <c r="H24" s="233"/>
      <c r="I24" s="233"/>
      <c r="J24" s="233"/>
      <c r="K24" s="233"/>
      <c r="L24" s="233"/>
      <c r="M24" s="233"/>
      <c r="N24" s="233"/>
      <c r="O24" s="233"/>
      <c r="P24" s="233"/>
      <c r="Q24" s="233"/>
    </row>
    <row r="25" spans="1:20" ht="15" customHeight="1" x14ac:dyDescent="0.4">
      <c r="A25" s="233" t="s">
        <v>158</v>
      </c>
      <c r="B25" s="233"/>
      <c r="C25" s="233"/>
      <c r="D25" s="233"/>
      <c r="E25" s="233"/>
      <c r="F25" s="233"/>
      <c r="G25" s="233"/>
      <c r="H25" s="233"/>
      <c r="I25" s="233"/>
      <c r="J25" s="233"/>
      <c r="K25" s="233"/>
      <c r="L25" s="233"/>
      <c r="M25" s="233"/>
      <c r="N25" s="233"/>
      <c r="O25" s="233"/>
      <c r="P25" s="233"/>
      <c r="Q25" s="233"/>
    </row>
    <row r="26" spans="1:20" ht="15" customHeight="1" x14ac:dyDescent="0.4">
      <c r="A26" s="234" t="s">
        <v>159</v>
      </c>
      <c r="B26" s="234"/>
      <c r="C26" s="234"/>
      <c r="D26" s="234"/>
      <c r="E26" s="234"/>
      <c r="F26" s="234"/>
      <c r="G26" s="234"/>
      <c r="H26" s="234"/>
      <c r="I26" s="234"/>
      <c r="J26" s="234"/>
      <c r="K26" s="234"/>
      <c r="L26" s="234"/>
      <c r="M26" s="234"/>
      <c r="N26" s="234"/>
      <c r="O26" s="234"/>
      <c r="P26" s="234"/>
      <c r="Q26" s="234"/>
    </row>
    <row r="27" spans="1:20" ht="6" customHeight="1" x14ac:dyDescent="0.4">
      <c r="A27" s="235"/>
      <c r="B27" s="236"/>
      <c r="C27" s="236"/>
      <c r="D27" s="236"/>
      <c r="E27" s="236"/>
      <c r="F27" s="236"/>
      <c r="G27" s="236"/>
      <c r="H27" s="236"/>
      <c r="I27" s="236"/>
      <c r="J27" s="236"/>
      <c r="K27" s="236"/>
      <c r="L27" s="236"/>
      <c r="M27" s="236"/>
      <c r="N27" s="236"/>
      <c r="O27" s="236"/>
      <c r="P27" s="236"/>
      <c r="Q27" s="236"/>
      <c r="R27" s="237"/>
    </row>
    <row r="28" spans="1:20" ht="10.5" customHeight="1" x14ac:dyDescent="0.4">
      <c r="A28" s="238" t="s">
        <v>160</v>
      </c>
      <c r="B28" s="238"/>
      <c r="C28" s="238"/>
      <c r="D28" s="238"/>
      <c r="E28" s="238"/>
      <c r="F28" s="238"/>
      <c r="G28" s="238"/>
      <c r="H28" s="238"/>
      <c r="I28" s="238"/>
      <c r="J28" s="238"/>
      <c r="K28" s="238"/>
      <c r="L28" s="238"/>
      <c r="M28" s="238"/>
      <c r="N28" s="238"/>
      <c r="O28" s="238"/>
      <c r="P28" s="238"/>
      <c r="Q28" s="238"/>
    </row>
    <row r="29" spans="1:20" ht="9.75" customHeight="1" x14ac:dyDescent="0.4">
      <c r="A29" s="239" t="s">
        <v>161</v>
      </c>
      <c r="B29" s="240" t="s">
        <v>162</v>
      </c>
      <c r="C29" s="240"/>
      <c r="D29" s="240"/>
      <c r="E29" s="240"/>
      <c r="F29" s="240"/>
      <c r="G29" s="240"/>
      <c r="H29" s="240"/>
      <c r="I29" s="240"/>
      <c r="J29" s="240"/>
      <c r="K29" s="240"/>
      <c r="L29" s="240"/>
      <c r="M29" s="240"/>
      <c r="N29" s="240"/>
      <c r="O29" s="240"/>
      <c r="P29" s="240"/>
      <c r="Q29" s="240"/>
      <c r="R29" s="240"/>
      <c r="S29" s="240"/>
      <c r="T29" s="240"/>
    </row>
    <row r="30" spans="1:20" x14ac:dyDescent="0.4">
      <c r="A30" s="239" t="s">
        <v>163</v>
      </c>
      <c r="B30" s="240" t="s">
        <v>164</v>
      </c>
      <c r="C30" s="240"/>
      <c r="D30" s="240"/>
      <c r="E30" s="240"/>
      <c r="F30" s="240"/>
      <c r="G30" s="240"/>
      <c r="H30" s="240"/>
      <c r="I30" s="240"/>
      <c r="J30" s="240"/>
      <c r="K30" s="240"/>
      <c r="L30" s="240"/>
      <c r="M30" s="240"/>
      <c r="N30" s="240"/>
      <c r="O30" s="240"/>
      <c r="P30" s="240"/>
      <c r="Q30" s="240"/>
      <c r="R30" s="240"/>
      <c r="S30" s="240"/>
      <c r="T30" s="240"/>
    </row>
    <row r="31" spans="1:20" ht="21" customHeight="1" x14ac:dyDescent="0.4">
      <c r="A31" s="239" t="s">
        <v>165</v>
      </c>
      <c r="B31" s="240" t="s">
        <v>166</v>
      </c>
      <c r="C31" s="240"/>
      <c r="D31" s="240"/>
      <c r="E31" s="240"/>
      <c r="F31" s="240"/>
      <c r="G31" s="240"/>
      <c r="H31" s="240"/>
      <c r="I31" s="240"/>
      <c r="J31" s="240"/>
      <c r="K31" s="240"/>
      <c r="L31" s="240"/>
      <c r="M31" s="240"/>
      <c r="N31" s="240"/>
      <c r="O31" s="240"/>
      <c r="P31" s="240"/>
      <c r="Q31" s="240"/>
      <c r="R31" s="241"/>
      <c r="S31" s="241"/>
      <c r="T31" s="241"/>
    </row>
    <row r="32" spans="1:20" ht="10.5" customHeight="1" x14ac:dyDescent="0.4">
      <c r="A32" s="239" t="s">
        <v>167</v>
      </c>
      <c r="B32" s="242" t="s">
        <v>168</v>
      </c>
      <c r="C32" s="242"/>
      <c r="D32" s="242"/>
      <c r="E32" s="242"/>
      <c r="F32" s="242"/>
      <c r="G32" s="242"/>
      <c r="H32" s="242"/>
      <c r="I32" s="242"/>
      <c r="J32" s="242"/>
      <c r="K32" s="242"/>
      <c r="L32" s="242"/>
      <c r="M32" s="242"/>
      <c r="N32" s="242"/>
      <c r="O32" s="242"/>
      <c r="P32" s="242"/>
      <c r="Q32" s="242"/>
    </row>
    <row r="33" spans="1:17" ht="21" customHeight="1" x14ac:dyDescent="0.4">
      <c r="A33" s="239" t="s">
        <v>169</v>
      </c>
      <c r="B33" s="242" t="s">
        <v>170</v>
      </c>
      <c r="C33" s="242"/>
      <c r="D33" s="242"/>
      <c r="E33" s="242"/>
      <c r="F33" s="242"/>
      <c r="G33" s="242"/>
      <c r="H33" s="242"/>
      <c r="I33" s="242"/>
      <c r="J33" s="242"/>
      <c r="K33" s="242"/>
      <c r="L33" s="242"/>
      <c r="M33" s="242"/>
      <c r="N33" s="242"/>
      <c r="O33" s="242"/>
      <c r="P33" s="242"/>
      <c r="Q33" s="242"/>
    </row>
    <row r="34" spans="1:17" ht="10.5" customHeight="1" x14ac:dyDescent="0.4">
      <c r="A34" s="239"/>
      <c r="B34" s="242" t="s">
        <v>171</v>
      </c>
      <c r="C34" s="242"/>
      <c r="D34" s="242"/>
      <c r="E34" s="242"/>
      <c r="F34" s="242"/>
      <c r="G34" s="242"/>
      <c r="H34" s="242"/>
      <c r="I34" s="242"/>
      <c r="J34" s="242"/>
      <c r="K34" s="242"/>
      <c r="L34" s="242"/>
      <c r="M34" s="242"/>
      <c r="N34" s="242"/>
      <c r="O34" s="242"/>
      <c r="P34" s="242"/>
      <c r="Q34" s="242"/>
    </row>
    <row r="35" spans="1:17" ht="10.5" customHeight="1" x14ac:dyDescent="0.4">
      <c r="A35" s="239"/>
      <c r="B35" s="242"/>
      <c r="C35" s="242"/>
      <c r="D35" s="242"/>
      <c r="E35" s="242"/>
      <c r="F35" s="242"/>
      <c r="G35" s="242"/>
      <c r="H35" s="242"/>
      <c r="I35" s="242"/>
      <c r="J35" s="242"/>
      <c r="K35" s="242"/>
      <c r="L35" s="242"/>
      <c r="M35" s="242"/>
      <c r="N35" s="242"/>
      <c r="O35" s="242"/>
      <c r="P35" s="242"/>
      <c r="Q35" s="242"/>
    </row>
    <row r="36" spans="1:17" ht="104.25" customHeight="1" x14ac:dyDescent="0.4">
      <c r="A36" s="239" t="s">
        <v>174</v>
      </c>
      <c r="B36" s="245" t="s">
        <v>175</v>
      </c>
      <c r="C36" s="245"/>
      <c r="D36" s="245"/>
      <c r="E36" s="245"/>
      <c r="F36" s="245"/>
      <c r="G36" s="245"/>
      <c r="H36" s="245"/>
      <c r="I36" s="245"/>
      <c r="J36" s="245"/>
      <c r="K36" s="245"/>
      <c r="L36" s="245"/>
      <c r="M36" s="245"/>
      <c r="N36" s="245"/>
      <c r="O36" s="245"/>
      <c r="P36" s="245"/>
      <c r="Q36" s="245"/>
    </row>
    <row r="37" spans="1:17" ht="117" customHeight="1" x14ac:dyDescent="0.4">
      <c r="A37" s="239" t="s">
        <v>176</v>
      </c>
      <c r="B37" s="245" t="s">
        <v>177</v>
      </c>
      <c r="C37" s="245"/>
      <c r="D37" s="245"/>
      <c r="E37" s="245"/>
      <c r="F37" s="245"/>
      <c r="G37" s="245"/>
      <c r="H37" s="245"/>
      <c r="I37" s="245"/>
      <c r="J37" s="245"/>
      <c r="K37" s="245"/>
      <c r="L37" s="245"/>
      <c r="M37" s="245"/>
      <c r="N37" s="245"/>
      <c r="O37" s="245"/>
      <c r="P37" s="245"/>
      <c r="Q37" s="245"/>
    </row>
    <row r="38" spans="1:17" ht="42" customHeight="1" x14ac:dyDescent="0.4">
      <c r="A38" s="239" t="s">
        <v>178</v>
      </c>
      <c r="B38" s="245" t="s">
        <v>179</v>
      </c>
      <c r="C38" s="245"/>
      <c r="D38" s="245"/>
      <c r="E38" s="245"/>
      <c r="F38" s="245"/>
      <c r="G38" s="245"/>
      <c r="H38" s="245"/>
      <c r="I38" s="245"/>
      <c r="J38" s="245"/>
      <c r="K38" s="245"/>
      <c r="L38" s="245"/>
      <c r="M38" s="245"/>
      <c r="N38" s="245"/>
      <c r="O38" s="245"/>
      <c r="P38" s="245"/>
      <c r="Q38" s="245"/>
    </row>
    <row r="39" spans="1:17" ht="63.75" customHeight="1" x14ac:dyDescent="0.4">
      <c r="A39" s="239" t="s">
        <v>180</v>
      </c>
      <c r="B39" s="245" t="s">
        <v>181</v>
      </c>
      <c r="C39" s="245"/>
      <c r="D39" s="245"/>
      <c r="E39" s="245"/>
      <c r="F39" s="245"/>
      <c r="G39" s="245"/>
      <c r="H39" s="245"/>
      <c r="I39" s="245"/>
      <c r="J39" s="245"/>
      <c r="K39" s="245"/>
      <c r="L39" s="245"/>
      <c r="M39" s="245"/>
      <c r="N39" s="245"/>
      <c r="O39" s="245"/>
      <c r="P39" s="245"/>
      <c r="Q39" s="245"/>
    </row>
    <row r="40" spans="1:17" ht="40.5" customHeight="1" x14ac:dyDescent="0.4">
      <c r="A40" s="239" t="s">
        <v>182</v>
      </c>
      <c r="B40" s="245" t="s">
        <v>183</v>
      </c>
      <c r="C40" s="245"/>
      <c r="D40" s="245"/>
      <c r="E40" s="245"/>
      <c r="F40" s="245"/>
      <c r="G40" s="245"/>
      <c r="H40" s="245"/>
      <c r="I40" s="245"/>
      <c r="J40" s="245"/>
      <c r="K40" s="245"/>
      <c r="L40" s="245"/>
      <c r="M40" s="245"/>
      <c r="N40" s="245"/>
      <c r="O40" s="245"/>
      <c r="P40" s="245"/>
      <c r="Q40" s="245"/>
    </row>
    <row r="41" spans="1:17" ht="12" customHeight="1" x14ac:dyDescent="0.4">
      <c r="A41" s="239" t="s">
        <v>184</v>
      </c>
      <c r="B41" s="246" t="s">
        <v>185</v>
      </c>
      <c r="C41" s="246"/>
      <c r="D41" s="246"/>
      <c r="E41" s="246"/>
      <c r="F41" s="246"/>
      <c r="G41" s="246"/>
      <c r="H41" s="246"/>
      <c r="I41" s="246"/>
      <c r="J41" s="246"/>
      <c r="K41" s="246"/>
      <c r="L41" s="246"/>
      <c r="M41" s="246"/>
      <c r="N41" s="246"/>
      <c r="O41" s="246"/>
      <c r="P41" s="246"/>
      <c r="Q41" s="246"/>
    </row>
    <row r="42" spans="1:17" ht="12" customHeight="1" x14ac:dyDescent="0.4">
      <c r="A42" s="239" t="s">
        <v>186</v>
      </c>
      <c r="B42" s="247" t="s">
        <v>187</v>
      </c>
      <c r="C42" s="247"/>
      <c r="D42" s="247"/>
      <c r="E42" s="247"/>
      <c r="F42" s="247"/>
      <c r="G42" s="247"/>
      <c r="H42" s="247"/>
      <c r="I42" s="247"/>
      <c r="J42" s="247"/>
      <c r="K42" s="247"/>
      <c r="L42" s="247"/>
      <c r="M42" s="247"/>
      <c r="N42" s="247"/>
      <c r="O42" s="247"/>
      <c r="P42" s="247"/>
      <c r="Q42" s="247"/>
    </row>
    <row r="43" spans="1:17" ht="12" customHeight="1" x14ac:dyDescent="0.4">
      <c r="A43" s="239" t="s">
        <v>188</v>
      </c>
      <c r="B43" s="247" t="s">
        <v>189</v>
      </c>
      <c r="C43" s="247"/>
      <c r="D43" s="247"/>
      <c r="E43" s="247"/>
      <c r="F43" s="247"/>
      <c r="G43" s="247"/>
      <c r="H43" s="247"/>
      <c r="I43" s="247"/>
      <c r="J43" s="247"/>
      <c r="K43" s="247"/>
      <c r="L43" s="247"/>
      <c r="M43" s="247"/>
      <c r="N43" s="247"/>
      <c r="O43" s="247"/>
      <c r="P43" s="247"/>
      <c r="Q43" s="247"/>
    </row>
    <row r="44" spans="1:17" x14ac:dyDescent="0.4">
      <c r="A44" s="248"/>
      <c r="B44" s="249"/>
      <c r="C44" s="249"/>
      <c r="D44" s="249"/>
      <c r="E44" s="249"/>
      <c r="F44" s="249"/>
      <c r="G44" s="249"/>
      <c r="H44" s="249"/>
      <c r="I44" s="249"/>
      <c r="J44" s="249"/>
      <c r="K44" s="249"/>
      <c r="L44" s="249"/>
      <c r="M44" s="249"/>
      <c r="N44" s="249"/>
    </row>
  </sheetData>
  <mergeCells count="49">
    <mergeCell ref="B42:Q42"/>
    <mergeCell ref="B43:Q43"/>
    <mergeCell ref="B36:Q36"/>
    <mergeCell ref="B37:Q37"/>
    <mergeCell ref="B38:Q38"/>
    <mergeCell ref="B39:Q39"/>
    <mergeCell ref="B40:Q40"/>
    <mergeCell ref="B41:Q41"/>
    <mergeCell ref="B29:T29"/>
    <mergeCell ref="B30:T30"/>
    <mergeCell ref="B31:Q31"/>
    <mergeCell ref="B32:Q32"/>
    <mergeCell ref="B33:Q33"/>
    <mergeCell ref="B34:Q35"/>
    <mergeCell ref="A22:Q22"/>
    <mergeCell ref="A23:Q23"/>
    <mergeCell ref="A24:Q24"/>
    <mergeCell ref="A25:Q25"/>
    <mergeCell ref="A26:Q26"/>
    <mergeCell ref="A28:Q28"/>
    <mergeCell ref="A17:C17"/>
    <mergeCell ref="D17:Q17"/>
    <mergeCell ref="A18:Q18"/>
    <mergeCell ref="A19:Q19"/>
    <mergeCell ref="A20:Q20"/>
    <mergeCell ref="A21:Q21"/>
    <mergeCell ref="A14:A16"/>
    <mergeCell ref="B14:C14"/>
    <mergeCell ref="D14:G14"/>
    <mergeCell ref="H14:I16"/>
    <mergeCell ref="J14:Q14"/>
    <mergeCell ref="B15:C16"/>
    <mergeCell ref="D15:G16"/>
    <mergeCell ref="J15:Q16"/>
    <mergeCell ref="B9:C9"/>
    <mergeCell ref="D9:Q9"/>
    <mergeCell ref="B10:C12"/>
    <mergeCell ref="D11:Q12"/>
    <mergeCell ref="B13:C13"/>
    <mergeCell ref="D13:E13"/>
    <mergeCell ref="F13:J13"/>
    <mergeCell ref="K13:L13"/>
    <mergeCell ref="M13:Q13"/>
    <mergeCell ref="K5:M5"/>
    <mergeCell ref="N5:Q5"/>
    <mergeCell ref="K6:L6"/>
    <mergeCell ref="M6:Q6"/>
    <mergeCell ref="B8:C8"/>
    <mergeCell ref="D8:Q8"/>
  </mergeCells>
  <phoneticPr fontId="8"/>
  <printOptions horizontalCentered="1" verticalCentered="1"/>
  <pageMargins left="0.70866141732283472" right="0.51181102362204722" top="0.35433070866141736" bottom="0.35433070866141736" header="0.31496062992125984" footer="0.31496062992125984"/>
  <pageSetup paperSize="9" scale="82" orientation="portrait" blackAndWhite="1"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F5BA9-A38C-4C4C-BDA3-D3D366755CB5}">
  <sheetPr>
    <pageSetUpPr fitToPage="1"/>
  </sheetPr>
  <dimension ref="A1:AO86"/>
  <sheetViews>
    <sheetView showGridLines="0" view="pageBreakPreview" zoomScale="70" zoomScaleNormal="100" zoomScaleSheetLayoutView="70" workbookViewId="0"/>
  </sheetViews>
  <sheetFormatPr defaultColWidth="8.25" defaultRowHeight="21" customHeight="1" x14ac:dyDescent="0.4"/>
  <cols>
    <col min="1" max="1" width="2.625" style="1" customWidth="1"/>
    <col min="2" max="2" width="15" style="8"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1" ht="24.95" customHeight="1" x14ac:dyDescent="0.4">
      <c r="A1" s="7" t="s">
        <v>110</v>
      </c>
      <c r="C1" s="64"/>
      <c r="D1" s="64"/>
      <c r="E1" s="64"/>
      <c r="F1" s="64"/>
      <c r="G1" s="64"/>
      <c r="H1" s="64"/>
      <c r="I1" s="64"/>
      <c r="J1" s="64"/>
      <c r="K1" s="64"/>
      <c r="L1" s="64"/>
      <c r="M1" s="64"/>
      <c r="N1" s="64"/>
      <c r="O1" s="64"/>
      <c r="P1" s="64"/>
      <c r="Q1" s="64"/>
      <c r="R1" s="64"/>
      <c r="S1" s="64"/>
      <c r="T1" s="64"/>
      <c r="U1" s="64"/>
      <c r="V1" s="64"/>
      <c r="W1" s="64"/>
      <c r="X1" s="9"/>
      <c r="Y1" s="9"/>
      <c r="Z1" s="16"/>
      <c r="AA1" s="16"/>
      <c r="AB1" s="16"/>
      <c r="AC1" s="16"/>
      <c r="AD1" s="63"/>
      <c r="AE1" s="63"/>
      <c r="AF1" s="63"/>
      <c r="AG1" s="63"/>
      <c r="AH1" s="63"/>
      <c r="AI1" s="62" t="s">
        <v>109</v>
      </c>
      <c r="AJ1" s="62"/>
      <c r="AK1" s="66" t="s">
        <v>108</v>
      </c>
      <c r="AL1" s="66"/>
      <c r="AM1" s="66"/>
      <c r="AN1" s="66"/>
    </row>
    <row r="2" spans="1:41" ht="18" customHeight="1" x14ac:dyDescent="0.4">
      <c r="A2" s="16"/>
      <c r="B2" s="30"/>
      <c r="C2" s="30"/>
      <c r="D2" s="30"/>
      <c r="E2" s="30"/>
      <c r="F2" s="30"/>
      <c r="G2" s="30"/>
      <c r="H2" s="30"/>
      <c r="I2" s="30"/>
      <c r="J2" s="30"/>
      <c r="K2" s="30"/>
      <c r="L2" s="30"/>
      <c r="M2" s="67">
        <v>2026</v>
      </c>
      <c r="N2" s="67"/>
      <c r="O2" s="67"/>
      <c r="P2" s="67"/>
      <c r="Q2" s="68" t="s">
        <v>107</v>
      </c>
      <c r="R2" s="68"/>
      <c r="S2" s="67">
        <v>4</v>
      </c>
      <c r="T2" s="67"/>
      <c r="U2" s="68" t="s">
        <v>106</v>
      </c>
      <c r="V2" s="68"/>
      <c r="W2" s="30"/>
      <c r="X2" s="30"/>
      <c r="Y2" s="30"/>
      <c r="Z2" s="16"/>
      <c r="AA2" s="16"/>
      <c r="AC2" s="62"/>
      <c r="AD2" s="30"/>
      <c r="AE2" s="30"/>
      <c r="AF2" s="30"/>
      <c r="AG2" s="30"/>
      <c r="AH2" s="30"/>
      <c r="AI2" s="62" t="s">
        <v>105</v>
      </c>
      <c r="AJ2" s="62"/>
      <c r="AK2" s="69"/>
      <c r="AL2" s="69"/>
      <c r="AM2" s="69"/>
      <c r="AN2" s="69"/>
    </row>
    <row r="3" spans="1:41" ht="18" customHeight="1" x14ac:dyDescent="0.4">
      <c r="A3" s="61"/>
      <c r="B3" s="61"/>
      <c r="C3" s="61"/>
      <c r="D3" s="61"/>
      <c r="E3" s="61"/>
      <c r="F3" s="61"/>
      <c r="G3" s="61"/>
      <c r="H3" s="61"/>
      <c r="I3" s="61"/>
      <c r="J3" s="61"/>
      <c r="K3" s="61"/>
      <c r="L3" s="61"/>
      <c r="M3" s="61"/>
      <c r="N3" s="61"/>
      <c r="O3" s="61"/>
      <c r="P3" s="61"/>
      <c r="Q3" s="61"/>
      <c r="R3" s="61"/>
      <c r="S3" s="61"/>
      <c r="T3" s="61"/>
      <c r="U3" s="61"/>
      <c r="V3" s="61"/>
      <c r="W3" s="61"/>
      <c r="Y3" s="58"/>
      <c r="Z3" s="58"/>
      <c r="AA3" s="58"/>
      <c r="AB3" s="16"/>
      <c r="AC3" s="58"/>
      <c r="AD3" s="58"/>
      <c r="AE3" s="58"/>
      <c r="AF3" s="58"/>
      <c r="AG3" s="58"/>
      <c r="AH3" s="58"/>
      <c r="AI3" s="60" t="s">
        <v>104</v>
      </c>
      <c r="AJ3" s="62"/>
      <c r="AK3" s="70" t="s">
        <v>103</v>
      </c>
      <c r="AL3" s="70"/>
      <c r="AM3" s="70"/>
      <c r="AN3" s="70"/>
      <c r="AO3" s="1" t="s">
        <v>240</v>
      </c>
    </row>
    <row r="4" spans="1:41" ht="18" customHeight="1" x14ac:dyDescent="0.4">
      <c r="A4" s="61"/>
      <c r="B4" s="61"/>
      <c r="C4" s="61"/>
      <c r="D4" s="61"/>
      <c r="E4" s="61"/>
      <c r="F4" s="61"/>
      <c r="G4" s="61"/>
      <c r="H4" s="61"/>
      <c r="I4" s="61"/>
      <c r="J4" s="61"/>
      <c r="K4" s="61"/>
      <c r="L4" s="61"/>
      <c r="M4" s="61"/>
      <c r="N4" s="61"/>
      <c r="O4" s="61"/>
      <c r="P4" s="61"/>
      <c r="Q4" s="61"/>
      <c r="R4" s="61"/>
      <c r="S4" s="61"/>
      <c r="T4" s="61"/>
      <c r="U4" s="61"/>
      <c r="V4" s="61"/>
      <c r="W4" s="61"/>
      <c r="Y4" s="58"/>
      <c r="Z4" s="58"/>
      <c r="AA4" s="58"/>
      <c r="AB4" s="16"/>
      <c r="AC4" s="58"/>
      <c r="AD4" s="58"/>
      <c r="AE4" s="58"/>
      <c r="AF4" s="58"/>
      <c r="AG4" s="58"/>
      <c r="AH4" s="58"/>
      <c r="AI4" s="60" t="s">
        <v>102</v>
      </c>
      <c r="AJ4" s="62"/>
      <c r="AK4" s="70"/>
      <c r="AL4" s="70"/>
      <c r="AM4" s="70"/>
      <c r="AN4" s="70"/>
      <c r="AO4" s="1" t="s">
        <v>241</v>
      </c>
    </row>
    <row r="5" spans="1:41" ht="18" customHeight="1" x14ac:dyDescent="0.4">
      <c r="A5" s="61"/>
      <c r="B5" s="61"/>
      <c r="C5" s="61"/>
      <c r="D5" s="61"/>
      <c r="E5" s="61"/>
      <c r="F5" s="61"/>
      <c r="G5" s="61"/>
      <c r="H5" s="61"/>
      <c r="I5" s="61"/>
      <c r="J5" s="61"/>
      <c r="K5" s="61"/>
      <c r="L5" s="61"/>
      <c r="M5" s="61"/>
      <c r="N5" s="61"/>
      <c r="O5" s="61"/>
      <c r="P5" s="61"/>
      <c r="Q5" s="61"/>
      <c r="R5" s="61"/>
      <c r="S5" s="61"/>
      <c r="U5" s="61"/>
      <c r="V5" s="61"/>
      <c r="W5" s="61"/>
      <c r="Y5" s="58"/>
      <c r="Z5" s="58"/>
      <c r="AA5" s="58"/>
      <c r="AB5" s="16"/>
      <c r="AC5" s="58"/>
      <c r="AD5" s="58"/>
      <c r="AE5" s="58"/>
      <c r="AF5" s="58"/>
      <c r="AG5" s="60" t="s">
        <v>101</v>
      </c>
      <c r="AH5" s="71">
        <v>40</v>
      </c>
      <c r="AI5" s="71"/>
      <c r="AJ5" s="71"/>
      <c r="AK5" s="58" t="s">
        <v>100</v>
      </c>
      <c r="AL5" s="59">
        <v>160</v>
      </c>
      <c r="AM5" s="58" t="s">
        <v>99</v>
      </c>
      <c r="AN5" s="16"/>
    </row>
    <row r="6" spans="1:41" ht="9.9499999999999993" customHeight="1" x14ac:dyDescent="0.4">
      <c r="A6" s="16"/>
      <c r="B6" s="29"/>
      <c r="C6" s="29"/>
      <c r="D6" s="29"/>
      <c r="E6" s="29"/>
      <c r="F6" s="29"/>
      <c r="G6" s="29"/>
      <c r="H6" s="29"/>
      <c r="I6" s="29"/>
      <c r="J6" s="29"/>
      <c r="K6" s="29"/>
      <c r="L6" s="29"/>
      <c r="M6" s="29"/>
      <c r="N6" s="29"/>
      <c r="O6" s="29"/>
      <c r="P6" s="29"/>
      <c r="Q6" s="29"/>
      <c r="R6" s="29"/>
      <c r="S6" s="29"/>
      <c r="T6" s="29"/>
      <c r="U6" s="29"/>
      <c r="V6" s="29"/>
      <c r="W6" s="29"/>
      <c r="X6" s="30"/>
      <c r="Y6" s="30"/>
      <c r="Z6" s="30"/>
      <c r="AA6" s="30"/>
      <c r="AB6" s="30"/>
      <c r="AC6" s="30"/>
      <c r="AD6" s="30"/>
      <c r="AE6" s="30"/>
      <c r="AF6" s="30"/>
      <c r="AG6" s="30"/>
      <c r="AH6" s="30"/>
      <c r="AI6" s="30"/>
      <c r="AJ6" s="30"/>
      <c r="AK6" s="30"/>
      <c r="AL6" s="30"/>
      <c r="AM6" s="16"/>
      <c r="AN6" s="16"/>
    </row>
    <row r="7" spans="1:41" ht="15" customHeight="1" x14ac:dyDescent="0.4">
      <c r="A7" s="72" t="s">
        <v>98</v>
      </c>
      <c r="B7" s="73" t="s">
        <v>97</v>
      </c>
      <c r="C7" s="75" t="s">
        <v>96</v>
      </c>
      <c r="D7" s="78" t="s">
        <v>95</v>
      </c>
      <c r="E7" s="79" t="s">
        <v>94</v>
      </c>
      <c r="F7" s="80" t="s">
        <v>93</v>
      </c>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1" t="s">
        <v>92</v>
      </c>
      <c r="AL7" s="85" t="s">
        <v>91</v>
      </c>
      <c r="AM7" s="86" t="s">
        <v>90</v>
      </c>
      <c r="AN7" s="86"/>
    </row>
    <row r="8" spans="1:41" ht="15" customHeight="1" x14ac:dyDescent="0.4">
      <c r="A8" s="72"/>
      <c r="B8" s="74"/>
      <c r="C8" s="76"/>
      <c r="D8" s="78"/>
      <c r="E8" s="79"/>
      <c r="F8" s="78" t="s">
        <v>6</v>
      </c>
      <c r="G8" s="78"/>
      <c r="H8" s="78"/>
      <c r="I8" s="78"/>
      <c r="J8" s="78"/>
      <c r="K8" s="78"/>
      <c r="L8" s="78"/>
      <c r="M8" s="78" t="s">
        <v>7</v>
      </c>
      <c r="N8" s="78"/>
      <c r="O8" s="78"/>
      <c r="P8" s="78"/>
      <c r="Q8" s="78"/>
      <c r="R8" s="78"/>
      <c r="S8" s="78"/>
      <c r="T8" s="78" t="s">
        <v>8</v>
      </c>
      <c r="U8" s="78"/>
      <c r="V8" s="78"/>
      <c r="W8" s="78"/>
      <c r="X8" s="78"/>
      <c r="Y8" s="78"/>
      <c r="Z8" s="78"/>
      <c r="AA8" s="78" t="s">
        <v>9</v>
      </c>
      <c r="AB8" s="78"/>
      <c r="AC8" s="78"/>
      <c r="AD8" s="78"/>
      <c r="AE8" s="78"/>
      <c r="AF8" s="78"/>
      <c r="AG8" s="78"/>
      <c r="AH8" s="78" t="s">
        <v>89</v>
      </c>
      <c r="AI8" s="78"/>
      <c r="AJ8" s="78"/>
      <c r="AK8" s="81"/>
      <c r="AL8" s="85"/>
      <c r="AM8" s="86"/>
      <c r="AN8" s="86"/>
    </row>
    <row r="9" spans="1:41" ht="15" customHeight="1" x14ac:dyDescent="0.4">
      <c r="A9" s="72"/>
      <c r="B9" s="82" t="s">
        <v>88</v>
      </c>
      <c r="C9" s="76"/>
      <c r="D9" s="78"/>
      <c r="E9" s="79"/>
      <c r="F9" s="57">
        <f>DATE($M$2,$S$2,1)</f>
        <v>46113</v>
      </c>
      <c r="G9" s="57">
        <f>DATE($M$2,$S$2,2)</f>
        <v>46114</v>
      </c>
      <c r="H9" s="57">
        <f>DATE($M$2,$S$2,3)</f>
        <v>46115</v>
      </c>
      <c r="I9" s="57">
        <f>DATE($M$2,$S$2,4)</f>
        <v>46116</v>
      </c>
      <c r="J9" s="57">
        <f>DATE($M$2,$S$2,5)</f>
        <v>46117</v>
      </c>
      <c r="K9" s="57">
        <f>DATE($M$2,$S$2,6)</f>
        <v>46118</v>
      </c>
      <c r="L9" s="57">
        <f>DATE($M$2,$S$2,7)</f>
        <v>46119</v>
      </c>
      <c r="M9" s="57">
        <f>DATE($M$2,$S$2,8)</f>
        <v>46120</v>
      </c>
      <c r="N9" s="57">
        <f>DATE($M$2,$S$2,9)</f>
        <v>46121</v>
      </c>
      <c r="O9" s="57">
        <f>DATE($M$2,$S$2,10)</f>
        <v>46122</v>
      </c>
      <c r="P9" s="57">
        <f>DATE($M$2,$S$2,11)</f>
        <v>46123</v>
      </c>
      <c r="Q9" s="57">
        <f>DATE($M$2,$S$2,12)</f>
        <v>46124</v>
      </c>
      <c r="R9" s="57">
        <f>DATE($M$2,$S$2,13)</f>
        <v>46125</v>
      </c>
      <c r="S9" s="57">
        <f>DATE($M$2,$S$2,14)</f>
        <v>46126</v>
      </c>
      <c r="T9" s="57">
        <f>DATE($M$2,$S$2,15)</f>
        <v>46127</v>
      </c>
      <c r="U9" s="57">
        <f>DATE($M$2,$S$2,16)</f>
        <v>46128</v>
      </c>
      <c r="V9" s="57">
        <f>DATE($M$2,$S$2,17)</f>
        <v>46129</v>
      </c>
      <c r="W9" s="57">
        <f>DATE($M$2,$S$2,18)</f>
        <v>46130</v>
      </c>
      <c r="X9" s="57">
        <f>DATE($M$2,$S$2,19)</f>
        <v>46131</v>
      </c>
      <c r="Y9" s="57">
        <f>DATE($M$2,$S$2,20)</f>
        <v>46132</v>
      </c>
      <c r="Z9" s="57">
        <f>DATE($M$2,$S$2,21)</f>
        <v>46133</v>
      </c>
      <c r="AA9" s="57">
        <f>DATE($M$2,$S$2,22)</f>
        <v>46134</v>
      </c>
      <c r="AB9" s="57">
        <f>DATE($M$2,$S$2,23)</f>
        <v>46135</v>
      </c>
      <c r="AC9" s="57">
        <f>DATE($M$2,$S$2,24)</f>
        <v>46136</v>
      </c>
      <c r="AD9" s="57">
        <f>DATE($M$2,$S$2,25)</f>
        <v>46137</v>
      </c>
      <c r="AE9" s="57">
        <f>DATE($M$2,$S$2,26)</f>
        <v>46138</v>
      </c>
      <c r="AF9" s="57">
        <f>DATE($M$2,$S$2,27)</f>
        <v>46139</v>
      </c>
      <c r="AG9" s="57">
        <f>DATE($M$2,$S$2,28)</f>
        <v>46140</v>
      </c>
      <c r="AH9" s="342">
        <f>IF(DAY(EOMONTH(F9,0))&lt;29,"",DATE($M$2,$S$2,29))</f>
        <v>46141</v>
      </c>
      <c r="AI9" s="342">
        <f>IF(DAY(EOMONTH(F9,0))&lt;30,"",DATE($M$2,$S$2,30))</f>
        <v>46142</v>
      </c>
      <c r="AJ9" s="342" t="str">
        <f>IF(DAY(EOMONTH(F9,0))&lt;31,"",DATE($M$2,$S$2,31))</f>
        <v/>
      </c>
      <c r="AK9" s="81"/>
      <c r="AL9" s="85"/>
      <c r="AM9" s="86"/>
      <c r="AN9" s="86"/>
    </row>
    <row r="10" spans="1:41" ht="15" customHeight="1" x14ac:dyDescent="0.4">
      <c r="A10" s="72"/>
      <c r="B10" s="83"/>
      <c r="C10" s="77"/>
      <c r="D10" s="78"/>
      <c r="E10" s="79"/>
      <c r="F10" s="56">
        <f>DATE($M$2,$S$2,1)</f>
        <v>46113</v>
      </c>
      <c r="G10" s="56">
        <f>DATE($M$2,$S$2,2)</f>
        <v>46114</v>
      </c>
      <c r="H10" s="56">
        <f>DATE($M$2,$S$2,3)</f>
        <v>46115</v>
      </c>
      <c r="I10" s="56">
        <f>DATE($M$2,$S$2,4)</f>
        <v>46116</v>
      </c>
      <c r="J10" s="56">
        <f>DATE($M$2,$S$2,5)</f>
        <v>46117</v>
      </c>
      <c r="K10" s="56">
        <f>DATE($M$2,$S$2,6)</f>
        <v>46118</v>
      </c>
      <c r="L10" s="56">
        <f>DATE($M$2,$S$2,7)</f>
        <v>46119</v>
      </c>
      <c r="M10" s="56">
        <f>DATE($M$2,$S$2,8)</f>
        <v>46120</v>
      </c>
      <c r="N10" s="56">
        <f>DATE($M$2,$S$2,9)</f>
        <v>46121</v>
      </c>
      <c r="O10" s="56">
        <f>DATE($M$2,$S$2,10)</f>
        <v>46122</v>
      </c>
      <c r="P10" s="56">
        <f>DATE($M$2,$S$2,11)</f>
        <v>46123</v>
      </c>
      <c r="Q10" s="56">
        <f>DATE($M$2,$S$2,12)</f>
        <v>46124</v>
      </c>
      <c r="R10" s="56">
        <f>DATE($M$2,$S$2,13)</f>
        <v>46125</v>
      </c>
      <c r="S10" s="56">
        <f>DATE($M$2,$S$2,14)</f>
        <v>46126</v>
      </c>
      <c r="T10" s="56">
        <f>DATE($M$2,$S$2,15)</f>
        <v>46127</v>
      </c>
      <c r="U10" s="56">
        <f>DATE($M$2,$S$2,16)</f>
        <v>46128</v>
      </c>
      <c r="V10" s="56">
        <f>DATE($M$2,$S$2,17)</f>
        <v>46129</v>
      </c>
      <c r="W10" s="56">
        <f>DATE($M$2,$S$2,18)</f>
        <v>46130</v>
      </c>
      <c r="X10" s="56">
        <f>DATE($M$2,$S$2,19)</f>
        <v>46131</v>
      </c>
      <c r="Y10" s="56">
        <f>DATE($M$2,$S$2,20)</f>
        <v>46132</v>
      </c>
      <c r="Z10" s="56">
        <f>DATE($M$2,$S$2,21)</f>
        <v>46133</v>
      </c>
      <c r="AA10" s="56">
        <f>DATE($M$2,$S$2,22)</f>
        <v>46134</v>
      </c>
      <c r="AB10" s="56">
        <f>DATE($M$2,$S$2,23)</f>
        <v>46135</v>
      </c>
      <c r="AC10" s="56">
        <f>DATE($M$2,$S$2,24)</f>
        <v>46136</v>
      </c>
      <c r="AD10" s="56">
        <f>DATE($M$2,$S$2,25)</f>
        <v>46137</v>
      </c>
      <c r="AE10" s="56">
        <f>DATE($M$2,$S$2,26)</f>
        <v>46138</v>
      </c>
      <c r="AF10" s="56">
        <f>DATE($M$2,$S$2,27)</f>
        <v>46139</v>
      </c>
      <c r="AG10" s="56">
        <f>DATE($M$2,$S$2,28)</f>
        <v>46140</v>
      </c>
      <c r="AH10" s="343">
        <f>IF(DAY(EOMONTH(F10,0))&lt;29,"",DATE($M$2,$S$2,29))</f>
        <v>46141</v>
      </c>
      <c r="AI10" s="343">
        <f>IF(DAY(EOMONTH(F10,0))&lt;30,"",DATE($M$2,$S$2,30))</f>
        <v>46142</v>
      </c>
      <c r="AJ10" s="343" t="str">
        <f>IF(DAY(EOMONTH(F10,0))&lt;31,"",DATE($M$2,$S$2,31))</f>
        <v/>
      </c>
      <c r="AK10" s="81"/>
      <c r="AL10" s="85"/>
      <c r="AM10" s="86"/>
      <c r="AN10" s="86"/>
    </row>
    <row r="11" spans="1:41" ht="18" customHeight="1" x14ac:dyDescent="0.4">
      <c r="A11" s="54">
        <v>1</v>
      </c>
      <c r="B11" s="53" t="s">
        <v>53</v>
      </c>
      <c r="C11" s="52" t="s">
        <v>40</v>
      </c>
      <c r="D11" s="51"/>
      <c r="E11" s="50" t="s">
        <v>40</v>
      </c>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344"/>
      <c r="AI11" s="344"/>
      <c r="AJ11" s="344"/>
      <c r="AK11" s="44"/>
      <c r="AL11" s="55"/>
      <c r="AM11" s="84"/>
      <c r="AN11" s="84"/>
    </row>
    <row r="12" spans="1:41" ht="18" customHeight="1" x14ac:dyDescent="0.4">
      <c r="A12" s="54">
        <v>2</v>
      </c>
      <c r="B12" s="53" t="s">
        <v>87</v>
      </c>
      <c r="C12" s="52" t="s">
        <v>38</v>
      </c>
      <c r="D12" s="51"/>
      <c r="E12" s="50" t="s">
        <v>38</v>
      </c>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344"/>
      <c r="AI12" s="344"/>
      <c r="AJ12" s="344"/>
      <c r="AK12" s="48">
        <f>+SUM(F12:AJ12)</f>
        <v>0</v>
      </c>
      <c r="AL12" s="47">
        <f t="shared" ref="AL12:AL30" si="0">IF($AK$3="４週",AK12/4,AK12/(DAY(EOMONTH($F$9,0))/7))</f>
        <v>0</v>
      </c>
      <c r="AM12" s="84"/>
      <c r="AN12" s="84"/>
    </row>
    <row r="13" spans="1:41" ht="18" customHeight="1" x14ac:dyDescent="0.4">
      <c r="A13" s="54">
        <v>3</v>
      </c>
      <c r="B13" s="53" t="s">
        <v>87</v>
      </c>
      <c r="C13" s="52" t="s">
        <v>36</v>
      </c>
      <c r="D13" s="51"/>
      <c r="E13" s="50" t="s">
        <v>36</v>
      </c>
      <c r="F13" s="49"/>
      <c r="G13" s="49"/>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49"/>
      <c r="AH13" s="344"/>
      <c r="AI13" s="344"/>
      <c r="AJ13" s="344"/>
      <c r="AK13" s="48">
        <f>+SUM(F13:AJ13)</f>
        <v>0</v>
      </c>
      <c r="AL13" s="47">
        <f t="shared" si="0"/>
        <v>0</v>
      </c>
      <c r="AM13" s="84"/>
      <c r="AN13" s="84"/>
    </row>
    <row r="14" spans="1:41" ht="18" customHeight="1" x14ac:dyDescent="0.4">
      <c r="A14" s="54">
        <v>4</v>
      </c>
      <c r="B14" s="53" t="s">
        <v>81</v>
      </c>
      <c r="C14" s="52" t="s">
        <v>36</v>
      </c>
      <c r="D14" s="51"/>
      <c r="E14" s="50" t="s">
        <v>34</v>
      </c>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344"/>
      <c r="AI14" s="344"/>
      <c r="AJ14" s="344"/>
      <c r="AK14" s="48">
        <f t="shared" ref="AK14:AK30" si="1">+SUM(F14:AJ14)</f>
        <v>0</v>
      </c>
      <c r="AL14" s="47">
        <f t="shared" si="0"/>
        <v>0</v>
      </c>
      <c r="AM14" s="84"/>
      <c r="AN14" s="84"/>
    </row>
    <row r="15" spans="1:41" ht="18" customHeight="1" x14ac:dyDescent="0.4">
      <c r="A15" s="54">
        <v>5</v>
      </c>
      <c r="B15" s="53" t="s">
        <v>81</v>
      </c>
      <c r="C15" s="52" t="s">
        <v>36</v>
      </c>
      <c r="D15" s="51"/>
      <c r="E15" s="50" t="s">
        <v>86</v>
      </c>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344"/>
      <c r="AI15" s="344"/>
      <c r="AJ15" s="344"/>
      <c r="AK15" s="48">
        <f t="shared" si="1"/>
        <v>0</v>
      </c>
      <c r="AL15" s="47">
        <f t="shared" si="0"/>
        <v>0</v>
      </c>
      <c r="AM15" s="84"/>
      <c r="AN15" s="84"/>
    </row>
    <row r="16" spans="1:41" ht="18" customHeight="1" x14ac:dyDescent="0.4">
      <c r="A16" s="54">
        <v>6</v>
      </c>
      <c r="B16" s="53" t="s">
        <v>81</v>
      </c>
      <c r="C16" s="52" t="s">
        <v>34</v>
      </c>
      <c r="D16" s="51"/>
      <c r="E16" s="50" t="s">
        <v>85</v>
      </c>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344"/>
      <c r="AI16" s="344"/>
      <c r="AJ16" s="344"/>
      <c r="AK16" s="48">
        <f t="shared" si="1"/>
        <v>0</v>
      </c>
      <c r="AL16" s="47">
        <f t="shared" si="0"/>
        <v>0</v>
      </c>
      <c r="AM16" s="84"/>
      <c r="AN16" s="84"/>
    </row>
    <row r="17" spans="1:40" ht="18" customHeight="1" x14ac:dyDescent="0.4">
      <c r="A17" s="54">
        <v>7</v>
      </c>
      <c r="B17" s="53" t="s">
        <v>81</v>
      </c>
      <c r="C17" s="52" t="s">
        <v>34</v>
      </c>
      <c r="D17" s="51"/>
      <c r="E17" s="50" t="s">
        <v>84</v>
      </c>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344"/>
      <c r="AI17" s="344"/>
      <c r="AJ17" s="344"/>
      <c r="AK17" s="48">
        <f t="shared" si="1"/>
        <v>0</v>
      </c>
      <c r="AL17" s="47">
        <f t="shared" si="0"/>
        <v>0</v>
      </c>
      <c r="AM17" s="84"/>
      <c r="AN17" s="84"/>
    </row>
    <row r="18" spans="1:40" ht="18" customHeight="1" x14ac:dyDescent="0.4">
      <c r="A18" s="54">
        <v>8</v>
      </c>
      <c r="B18" s="53" t="s">
        <v>81</v>
      </c>
      <c r="C18" s="52" t="s">
        <v>34</v>
      </c>
      <c r="D18" s="51"/>
      <c r="E18" s="50" t="s">
        <v>83</v>
      </c>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344"/>
      <c r="AI18" s="344"/>
      <c r="AJ18" s="344"/>
      <c r="AK18" s="48">
        <f t="shared" si="1"/>
        <v>0</v>
      </c>
      <c r="AL18" s="47">
        <f t="shared" si="0"/>
        <v>0</v>
      </c>
      <c r="AM18" s="84"/>
      <c r="AN18" s="84"/>
    </row>
    <row r="19" spans="1:40" ht="18" customHeight="1" x14ac:dyDescent="0.4">
      <c r="A19" s="54">
        <v>9</v>
      </c>
      <c r="B19" s="53" t="s">
        <v>81</v>
      </c>
      <c r="C19" s="52" t="s">
        <v>34</v>
      </c>
      <c r="D19" s="51"/>
      <c r="E19" s="50" t="s">
        <v>82</v>
      </c>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344"/>
      <c r="AI19" s="344"/>
      <c r="AJ19" s="344"/>
      <c r="AK19" s="48">
        <f t="shared" si="1"/>
        <v>0</v>
      </c>
      <c r="AL19" s="47">
        <f t="shared" si="0"/>
        <v>0</v>
      </c>
      <c r="AM19" s="84"/>
      <c r="AN19" s="84"/>
    </row>
    <row r="20" spans="1:40" ht="18" customHeight="1" x14ac:dyDescent="0.4">
      <c r="A20" s="54">
        <v>10</v>
      </c>
      <c r="B20" s="53" t="s">
        <v>81</v>
      </c>
      <c r="C20" s="52" t="s">
        <v>34</v>
      </c>
      <c r="D20" s="51"/>
      <c r="E20" s="50" t="s">
        <v>80</v>
      </c>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344"/>
      <c r="AI20" s="344"/>
      <c r="AJ20" s="344"/>
      <c r="AK20" s="48">
        <f t="shared" si="1"/>
        <v>0</v>
      </c>
      <c r="AL20" s="47">
        <f t="shared" si="0"/>
        <v>0</v>
      </c>
      <c r="AM20" s="84"/>
      <c r="AN20" s="84"/>
    </row>
    <row r="21" spans="1:40" ht="18" customHeight="1" x14ac:dyDescent="0.4">
      <c r="A21" s="54">
        <v>11</v>
      </c>
      <c r="B21" s="53"/>
      <c r="C21" s="52"/>
      <c r="D21" s="51"/>
      <c r="E21" s="50"/>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344"/>
      <c r="AI21" s="344"/>
      <c r="AJ21" s="344"/>
      <c r="AK21" s="48">
        <f t="shared" si="1"/>
        <v>0</v>
      </c>
      <c r="AL21" s="47">
        <f t="shared" si="0"/>
        <v>0</v>
      </c>
      <c r="AM21" s="84"/>
      <c r="AN21" s="84"/>
    </row>
    <row r="22" spans="1:40" ht="18" customHeight="1" x14ac:dyDescent="0.4">
      <c r="A22" s="54">
        <v>12</v>
      </c>
      <c r="B22" s="53"/>
      <c r="C22" s="52"/>
      <c r="D22" s="51"/>
      <c r="E22" s="50"/>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344"/>
      <c r="AI22" s="344"/>
      <c r="AJ22" s="344"/>
      <c r="AK22" s="48">
        <f t="shared" si="1"/>
        <v>0</v>
      </c>
      <c r="AL22" s="47">
        <f t="shared" si="0"/>
        <v>0</v>
      </c>
      <c r="AM22" s="84"/>
      <c r="AN22" s="84"/>
    </row>
    <row r="23" spans="1:40" ht="18" customHeight="1" x14ac:dyDescent="0.4">
      <c r="A23" s="54">
        <v>13</v>
      </c>
      <c r="B23" s="53"/>
      <c r="C23" s="52"/>
      <c r="D23" s="51"/>
      <c r="E23" s="50"/>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344"/>
      <c r="AI23" s="344"/>
      <c r="AJ23" s="344"/>
      <c r="AK23" s="48">
        <f t="shared" si="1"/>
        <v>0</v>
      </c>
      <c r="AL23" s="47">
        <f t="shared" si="0"/>
        <v>0</v>
      </c>
      <c r="AM23" s="84"/>
      <c r="AN23" s="84"/>
    </row>
    <row r="24" spans="1:40" ht="18" customHeight="1" x14ac:dyDescent="0.4">
      <c r="A24" s="54">
        <v>14</v>
      </c>
      <c r="B24" s="53"/>
      <c r="C24" s="52"/>
      <c r="D24" s="51"/>
      <c r="E24" s="50"/>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c r="AG24" s="49"/>
      <c r="AH24" s="344"/>
      <c r="AI24" s="344"/>
      <c r="AJ24" s="344"/>
      <c r="AK24" s="48">
        <f t="shared" si="1"/>
        <v>0</v>
      </c>
      <c r="AL24" s="47">
        <f t="shared" si="0"/>
        <v>0</v>
      </c>
      <c r="AM24" s="84"/>
      <c r="AN24" s="84"/>
    </row>
    <row r="25" spans="1:40" ht="18" customHeight="1" x14ac:dyDescent="0.4">
      <c r="A25" s="54">
        <v>15</v>
      </c>
      <c r="B25" s="53"/>
      <c r="C25" s="52"/>
      <c r="D25" s="51"/>
      <c r="E25" s="50"/>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344"/>
      <c r="AI25" s="344"/>
      <c r="AJ25" s="344"/>
      <c r="AK25" s="48">
        <f t="shared" si="1"/>
        <v>0</v>
      </c>
      <c r="AL25" s="47">
        <f t="shared" si="0"/>
        <v>0</v>
      </c>
      <c r="AM25" s="84"/>
      <c r="AN25" s="84"/>
    </row>
    <row r="26" spans="1:40" ht="18" customHeight="1" x14ac:dyDescent="0.4">
      <c r="A26" s="54">
        <v>16</v>
      </c>
      <c r="B26" s="53"/>
      <c r="C26" s="52"/>
      <c r="D26" s="51"/>
      <c r="E26" s="50"/>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344"/>
      <c r="AI26" s="344"/>
      <c r="AJ26" s="344"/>
      <c r="AK26" s="48">
        <f t="shared" si="1"/>
        <v>0</v>
      </c>
      <c r="AL26" s="47">
        <f t="shared" si="0"/>
        <v>0</v>
      </c>
      <c r="AM26" s="84"/>
      <c r="AN26" s="84"/>
    </row>
    <row r="27" spans="1:40" ht="18" customHeight="1" x14ac:dyDescent="0.4">
      <c r="A27" s="54">
        <v>17</v>
      </c>
      <c r="B27" s="53"/>
      <c r="C27" s="52"/>
      <c r="D27" s="51"/>
      <c r="E27" s="50"/>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344"/>
      <c r="AI27" s="344"/>
      <c r="AJ27" s="344"/>
      <c r="AK27" s="48">
        <f t="shared" si="1"/>
        <v>0</v>
      </c>
      <c r="AL27" s="47">
        <f t="shared" si="0"/>
        <v>0</v>
      </c>
      <c r="AM27" s="84"/>
      <c r="AN27" s="84"/>
    </row>
    <row r="28" spans="1:40" ht="18" customHeight="1" x14ac:dyDescent="0.4">
      <c r="A28" s="54">
        <v>18</v>
      </c>
      <c r="B28" s="53"/>
      <c r="C28" s="52"/>
      <c r="D28" s="51"/>
      <c r="E28" s="50"/>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344"/>
      <c r="AI28" s="344"/>
      <c r="AJ28" s="344"/>
      <c r="AK28" s="48">
        <f t="shared" si="1"/>
        <v>0</v>
      </c>
      <c r="AL28" s="47">
        <f t="shared" si="0"/>
        <v>0</v>
      </c>
      <c r="AM28" s="84"/>
      <c r="AN28" s="84"/>
    </row>
    <row r="29" spans="1:40" ht="18" customHeight="1" x14ac:dyDescent="0.4">
      <c r="A29" s="54">
        <v>19</v>
      </c>
      <c r="B29" s="53"/>
      <c r="C29" s="52"/>
      <c r="D29" s="51"/>
      <c r="E29" s="50"/>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344"/>
      <c r="AI29" s="344"/>
      <c r="AJ29" s="344"/>
      <c r="AK29" s="48">
        <f t="shared" si="1"/>
        <v>0</v>
      </c>
      <c r="AL29" s="47">
        <f t="shared" si="0"/>
        <v>0</v>
      </c>
      <c r="AM29" s="84"/>
      <c r="AN29" s="84"/>
    </row>
    <row r="30" spans="1:40" ht="18" customHeight="1" x14ac:dyDescent="0.4">
      <c r="A30" s="54">
        <v>20</v>
      </c>
      <c r="B30" s="53"/>
      <c r="C30" s="52"/>
      <c r="D30" s="51"/>
      <c r="E30" s="50"/>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c r="AG30" s="49"/>
      <c r="AH30" s="344"/>
      <c r="AI30" s="344"/>
      <c r="AJ30" s="344"/>
      <c r="AK30" s="48">
        <f t="shared" si="1"/>
        <v>0</v>
      </c>
      <c r="AL30" s="47">
        <f t="shared" si="0"/>
        <v>0</v>
      </c>
      <c r="AM30" s="84"/>
      <c r="AN30" s="84"/>
    </row>
    <row r="31" spans="1:40" ht="18" customHeight="1" x14ac:dyDescent="0.4">
      <c r="A31" s="79" t="s">
        <v>79</v>
      </c>
      <c r="B31" s="89"/>
      <c r="C31" s="89"/>
      <c r="D31" s="89"/>
      <c r="E31" s="89"/>
      <c r="F31" s="45">
        <f>+SUM(F11:F30)</f>
        <v>0</v>
      </c>
      <c r="G31" s="45">
        <f t="shared" ref="G31:AJ31" si="2">+SUM(G11:G30)</f>
        <v>0</v>
      </c>
      <c r="H31" s="45">
        <f t="shared" si="2"/>
        <v>0</v>
      </c>
      <c r="I31" s="45">
        <f t="shared" si="2"/>
        <v>0</v>
      </c>
      <c r="J31" s="45">
        <f t="shared" si="2"/>
        <v>0</v>
      </c>
      <c r="K31" s="45">
        <f t="shared" si="2"/>
        <v>0</v>
      </c>
      <c r="L31" s="45">
        <f t="shared" si="2"/>
        <v>0</v>
      </c>
      <c r="M31" s="45">
        <f t="shared" si="2"/>
        <v>0</v>
      </c>
      <c r="N31" s="45">
        <f t="shared" si="2"/>
        <v>0</v>
      </c>
      <c r="O31" s="45">
        <f t="shared" si="2"/>
        <v>0</v>
      </c>
      <c r="P31" s="45">
        <f t="shared" si="2"/>
        <v>0</v>
      </c>
      <c r="Q31" s="45">
        <f t="shared" si="2"/>
        <v>0</v>
      </c>
      <c r="R31" s="45">
        <f t="shared" si="2"/>
        <v>0</v>
      </c>
      <c r="S31" s="45">
        <f t="shared" si="2"/>
        <v>0</v>
      </c>
      <c r="T31" s="45">
        <f t="shared" si="2"/>
        <v>0</v>
      </c>
      <c r="U31" s="45">
        <f t="shared" si="2"/>
        <v>0</v>
      </c>
      <c r="V31" s="45">
        <f t="shared" si="2"/>
        <v>0</v>
      </c>
      <c r="W31" s="45">
        <f t="shared" si="2"/>
        <v>0</v>
      </c>
      <c r="X31" s="45">
        <f t="shared" si="2"/>
        <v>0</v>
      </c>
      <c r="Y31" s="45">
        <f t="shared" si="2"/>
        <v>0</v>
      </c>
      <c r="Z31" s="45">
        <f t="shared" si="2"/>
        <v>0</v>
      </c>
      <c r="AA31" s="45">
        <f t="shared" si="2"/>
        <v>0</v>
      </c>
      <c r="AB31" s="45">
        <f t="shared" si="2"/>
        <v>0</v>
      </c>
      <c r="AC31" s="45">
        <f t="shared" si="2"/>
        <v>0</v>
      </c>
      <c r="AD31" s="45">
        <f t="shared" si="2"/>
        <v>0</v>
      </c>
      <c r="AE31" s="45">
        <f t="shared" si="2"/>
        <v>0</v>
      </c>
      <c r="AF31" s="45">
        <f t="shared" si="2"/>
        <v>0</v>
      </c>
      <c r="AG31" s="45">
        <f t="shared" si="2"/>
        <v>0</v>
      </c>
      <c r="AH31" s="344">
        <f t="shared" si="2"/>
        <v>0</v>
      </c>
      <c r="AI31" s="344">
        <f t="shared" si="2"/>
        <v>0</v>
      </c>
      <c r="AJ31" s="344">
        <f t="shared" si="2"/>
        <v>0</v>
      </c>
      <c r="AK31" s="48">
        <f>+SUM(F31:AJ31)</f>
        <v>0</v>
      </c>
      <c r="AL31" s="47">
        <f>IF($AK$3="４週",AK31/4,AK31/(DAY(EOMONTH($F$9,0))/7))</f>
        <v>0</v>
      </c>
      <c r="AM31" s="72"/>
      <c r="AN31" s="72"/>
    </row>
    <row r="32" spans="1:40" ht="18" customHeight="1" x14ac:dyDescent="0.4">
      <c r="A32" s="89" t="s">
        <v>78</v>
      </c>
      <c r="B32" s="89"/>
      <c r="C32" s="89"/>
      <c r="D32" s="89"/>
      <c r="E32" s="93"/>
      <c r="F32" s="46">
        <v>12</v>
      </c>
      <c r="G32" s="46">
        <v>20</v>
      </c>
      <c r="H32" s="46">
        <v>12</v>
      </c>
      <c r="I32" s="46">
        <v>20</v>
      </c>
      <c r="J32" s="46">
        <v>12</v>
      </c>
      <c r="K32" s="46">
        <v>20</v>
      </c>
      <c r="L32" s="46">
        <v>12</v>
      </c>
      <c r="M32" s="46">
        <v>20</v>
      </c>
      <c r="N32" s="46">
        <v>12</v>
      </c>
      <c r="O32" s="46">
        <v>20</v>
      </c>
      <c r="P32" s="46">
        <v>12</v>
      </c>
      <c r="Q32" s="46">
        <v>20</v>
      </c>
      <c r="R32" s="46">
        <v>12</v>
      </c>
      <c r="S32" s="46">
        <v>20</v>
      </c>
      <c r="T32" s="46">
        <v>12</v>
      </c>
      <c r="U32" s="46">
        <v>20</v>
      </c>
      <c r="V32" s="46">
        <v>12</v>
      </c>
      <c r="W32" s="46">
        <v>20</v>
      </c>
      <c r="X32" s="46">
        <v>12</v>
      </c>
      <c r="Y32" s="46">
        <v>20</v>
      </c>
      <c r="Z32" s="46">
        <v>12</v>
      </c>
      <c r="AA32" s="46">
        <v>20</v>
      </c>
      <c r="AB32" s="46">
        <v>12</v>
      </c>
      <c r="AC32" s="46">
        <v>20</v>
      </c>
      <c r="AD32" s="46">
        <v>12</v>
      </c>
      <c r="AE32" s="46">
        <v>20</v>
      </c>
      <c r="AF32" s="46">
        <v>12</v>
      </c>
      <c r="AG32" s="46">
        <v>20</v>
      </c>
      <c r="AH32" s="345">
        <v>12</v>
      </c>
      <c r="AI32" s="345">
        <v>20</v>
      </c>
      <c r="AJ32" s="345">
        <v>10</v>
      </c>
      <c r="AK32" s="45"/>
      <c r="AL32" s="44"/>
      <c r="AM32" s="72"/>
      <c r="AN32" s="72"/>
    </row>
    <row r="33" spans="1:40" ht="15" customHeight="1" x14ac:dyDescent="0.4">
      <c r="A33" s="29"/>
      <c r="B33" s="29"/>
      <c r="C33" s="29"/>
      <c r="D33" s="29"/>
      <c r="E33" s="29"/>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29"/>
      <c r="AL33" s="29"/>
      <c r="AM33" s="16"/>
    </row>
    <row r="34" spans="1:40" ht="5.0999999999999996" customHeight="1" x14ac:dyDescent="0.4">
      <c r="A34" s="15"/>
      <c r="B34" s="15"/>
      <c r="C34" s="15"/>
      <c r="D34"/>
      <c r="E34"/>
      <c r="F34"/>
      <c r="G34"/>
      <c r="H34"/>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31"/>
      <c r="AK34" s="11"/>
      <c r="AL34" s="29"/>
      <c r="AM34" s="29"/>
      <c r="AN34" s="16"/>
    </row>
    <row r="35" spans="1:40" ht="5.0999999999999996" customHeight="1" x14ac:dyDescent="0.4">
      <c r="A35" s="15"/>
      <c r="B35" s="15"/>
      <c r="C35" s="15"/>
      <c r="D35"/>
      <c r="E35"/>
      <c r="F35"/>
      <c r="G35"/>
      <c r="H35"/>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31"/>
      <c r="AK35" s="11"/>
      <c r="AL35" s="29"/>
      <c r="AM35" s="29"/>
      <c r="AN35" s="16"/>
    </row>
    <row r="36" spans="1:40" ht="5.0999999999999996" customHeight="1" x14ac:dyDescent="0.4">
      <c r="A36" s="15"/>
      <c r="B36" s="15"/>
      <c r="C36" s="15"/>
      <c r="D36"/>
      <c r="E36"/>
      <c r="F36"/>
      <c r="G36"/>
      <c r="H36"/>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31"/>
      <c r="AK36" s="11"/>
      <c r="AL36" s="29"/>
      <c r="AM36" s="29"/>
      <c r="AN36" s="16"/>
    </row>
    <row r="37" spans="1:40" ht="18" customHeight="1" x14ac:dyDescent="0.4">
      <c r="A37" s="9" t="s">
        <v>77</v>
      </c>
      <c r="B37" s="11"/>
      <c r="D37" s="11"/>
      <c r="E37" s="11"/>
      <c r="F37" s="11"/>
      <c r="G37" s="11"/>
      <c r="H37" s="11"/>
      <c r="I37" s="11"/>
      <c r="J37" s="11"/>
      <c r="K37" s="11"/>
    </row>
    <row r="38" spans="1:40" ht="18" customHeight="1" x14ac:dyDescent="0.4">
      <c r="A38" s="43" t="s">
        <v>76</v>
      </c>
      <c r="B38" s="43"/>
      <c r="M38" s="9" t="s">
        <v>75</v>
      </c>
      <c r="N38" s="11"/>
      <c r="P38" s="11"/>
      <c r="Q38" s="11"/>
      <c r="R38" s="11"/>
      <c r="S38" s="11"/>
      <c r="T38" s="11"/>
      <c r="U38" s="34" t="str">
        <f>IF(COUNTIF(M40:M43,"○")&gt;1,"いずれか１つを選択してください。","")</f>
        <v/>
      </c>
      <c r="V38" s="11"/>
      <c r="W38" s="11"/>
      <c r="X38" s="11"/>
      <c r="Y38" s="11"/>
      <c r="Z38" s="11"/>
      <c r="AA38" s="11"/>
      <c r="AB38" s="11"/>
      <c r="AC38" s="11"/>
      <c r="AD38" s="11"/>
      <c r="AE38" s="11"/>
      <c r="AF38" s="11"/>
      <c r="AG38" s="11"/>
      <c r="AH38" s="11"/>
      <c r="AI38" s="11"/>
      <c r="AJ38" s="11"/>
      <c r="AK38" s="31"/>
      <c r="AL38" s="11"/>
      <c r="AM38" s="29"/>
      <c r="AN38" s="29"/>
    </row>
    <row r="39" spans="1:40" ht="18.75" customHeight="1" x14ac:dyDescent="0.4">
      <c r="A39" s="87"/>
      <c r="B39" s="87"/>
      <c r="C39" s="87"/>
      <c r="D39" s="42">
        <f>IF(S2=1,10,IF(S2=2,11,IF(S2=3,12,S2-3)))</f>
        <v>1</v>
      </c>
      <c r="E39" s="42">
        <f>IF(S2=1,11,IF(S2=2,12,S2-2))</f>
        <v>2</v>
      </c>
      <c r="F39" s="88">
        <f>IF(S2=1,12,S2-1)</f>
        <v>3</v>
      </c>
      <c r="G39" s="88"/>
      <c r="H39" s="88"/>
      <c r="I39" s="78" t="s">
        <v>64</v>
      </c>
      <c r="J39" s="78"/>
      <c r="K39" s="78"/>
      <c r="M39" s="79" t="s">
        <v>74</v>
      </c>
      <c r="N39" s="89"/>
      <c r="O39" s="89"/>
      <c r="P39" s="89"/>
      <c r="Q39" s="89"/>
      <c r="R39" s="89"/>
      <c r="S39" s="89"/>
      <c r="T39" s="89"/>
      <c r="U39" s="89"/>
      <c r="V39" s="89"/>
      <c r="W39" s="89"/>
      <c r="X39" s="89"/>
      <c r="Y39" s="89"/>
      <c r="Z39" s="89"/>
      <c r="AA39" s="89"/>
      <c r="AB39" s="89"/>
      <c r="AC39" s="89"/>
      <c r="AD39" s="89"/>
      <c r="AE39" s="89"/>
      <c r="AF39" s="89"/>
      <c r="AG39" s="89"/>
      <c r="AH39" s="90" t="s">
        <v>73</v>
      </c>
      <c r="AI39" s="91"/>
      <c r="AJ39" s="91"/>
      <c r="AK39" s="91"/>
      <c r="AL39" s="92"/>
      <c r="AM39" s="85" t="s">
        <v>72</v>
      </c>
      <c r="AN39" s="85"/>
    </row>
    <row r="40" spans="1:40" ht="18" customHeight="1" x14ac:dyDescent="0.4">
      <c r="A40" s="85" t="s">
        <v>71</v>
      </c>
      <c r="B40" s="85"/>
      <c r="C40" s="85"/>
      <c r="D40" s="38">
        <v>80</v>
      </c>
      <c r="E40" s="38">
        <v>80</v>
      </c>
      <c r="F40" s="94">
        <v>81</v>
      </c>
      <c r="G40" s="94"/>
      <c r="H40" s="94"/>
      <c r="I40" s="79">
        <f>SUM(D40:F40)</f>
        <v>241</v>
      </c>
      <c r="J40" s="89"/>
      <c r="K40" s="93"/>
      <c r="M40" s="99" t="s">
        <v>70</v>
      </c>
      <c r="N40" s="75" t="s">
        <v>69</v>
      </c>
      <c r="O40" s="102"/>
      <c r="P40" s="103"/>
      <c r="Q40" s="108" t="s">
        <v>68</v>
      </c>
      <c r="R40" s="109"/>
      <c r="S40" s="109"/>
      <c r="T40" s="109"/>
      <c r="U40" s="109"/>
      <c r="V40" s="109"/>
      <c r="W40" s="109"/>
      <c r="X40" s="109"/>
      <c r="Y40" s="109"/>
      <c r="Z40" s="109"/>
      <c r="AA40" s="109"/>
      <c r="AB40" s="109"/>
      <c r="AC40" s="109"/>
      <c r="AD40" s="109"/>
      <c r="AE40" s="109"/>
      <c r="AF40" s="109"/>
      <c r="AG40" s="110"/>
      <c r="AH40" s="98">
        <f>SUM(F32:AJ32)</f>
        <v>490</v>
      </c>
      <c r="AI40" s="81"/>
      <c r="AJ40" s="41" t="s">
        <v>67</v>
      </c>
      <c r="AK40" s="98">
        <f>ROUNDUP(AH40/450,0)</f>
        <v>2</v>
      </c>
      <c r="AL40" s="81"/>
      <c r="AM40" s="78">
        <f>MIN(AH40:AK42)</f>
        <v>1</v>
      </c>
      <c r="AN40" s="78"/>
    </row>
    <row r="41" spans="1:40" ht="18" customHeight="1" x14ac:dyDescent="0.4">
      <c r="A41" s="85" t="s">
        <v>66</v>
      </c>
      <c r="B41" s="85"/>
      <c r="C41" s="85"/>
      <c r="D41" s="38">
        <v>10</v>
      </c>
      <c r="E41" s="38">
        <v>15</v>
      </c>
      <c r="F41" s="94">
        <v>14</v>
      </c>
      <c r="G41" s="94"/>
      <c r="H41" s="94"/>
      <c r="I41" s="79">
        <f>SUM(D41:H41)*0.1</f>
        <v>3.9000000000000004</v>
      </c>
      <c r="J41" s="89"/>
      <c r="K41" s="93"/>
      <c r="M41" s="100"/>
      <c r="N41" s="76"/>
      <c r="O41" s="104"/>
      <c r="P41" s="105"/>
      <c r="Q41" s="95" t="s">
        <v>65</v>
      </c>
      <c r="R41" s="96"/>
      <c r="S41" s="96"/>
      <c r="T41" s="96"/>
      <c r="U41" s="96"/>
      <c r="V41" s="96"/>
      <c r="W41" s="96"/>
      <c r="X41" s="96"/>
      <c r="Y41" s="96"/>
      <c r="Z41" s="96"/>
      <c r="AA41" s="96"/>
      <c r="AB41" s="96"/>
      <c r="AC41" s="96"/>
      <c r="AD41" s="96"/>
      <c r="AE41" s="96"/>
      <c r="AF41" s="96"/>
      <c r="AG41" s="97"/>
      <c r="AH41" s="79">
        <f>COUNTA(B12:B30)</f>
        <v>9</v>
      </c>
      <c r="AI41" s="89"/>
      <c r="AJ41" s="40" t="s">
        <v>62</v>
      </c>
      <c r="AK41" s="98">
        <f>ROUNDUP(AH41/10,0)</f>
        <v>1</v>
      </c>
      <c r="AL41" s="81"/>
      <c r="AM41" s="78"/>
      <c r="AN41" s="78"/>
    </row>
    <row r="42" spans="1:40" ht="18" customHeight="1" x14ac:dyDescent="0.4">
      <c r="A42" s="78" t="s">
        <v>64</v>
      </c>
      <c r="B42" s="78"/>
      <c r="C42" s="78"/>
      <c r="D42" s="14">
        <f>D40+D41*0.1</f>
        <v>81</v>
      </c>
      <c r="E42" s="14">
        <f>E40+E41*0.1</f>
        <v>81.5</v>
      </c>
      <c r="F42" s="79">
        <f t="shared" ref="F42" si="3">F40+F41*0.1</f>
        <v>82.4</v>
      </c>
      <c r="G42" s="89"/>
      <c r="H42" s="93"/>
      <c r="I42" s="79">
        <f>SUM(D42:H42)</f>
        <v>244.9</v>
      </c>
      <c r="J42" s="89"/>
      <c r="K42" s="93"/>
      <c r="M42" s="101"/>
      <c r="N42" s="77"/>
      <c r="O42" s="106"/>
      <c r="P42" s="107"/>
      <c r="Q42" s="95" t="s">
        <v>63</v>
      </c>
      <c r="R42" s="96"/>
      <c r="S42" s="96"/>
      <c r="T42" s="96"/>
      <c r="U42" s="96"/>
      <c r="V42" s="96"/>
      <c r="W42" s="96"/>
      <c r="X42" s="96"/>
      <c r="Y42" s="96"/>
      <c r="Z42" s="96"/>
      <c r="AA42" s="96"/>
      <c r="AB42" s="96"/>
      <c r="AC42" s="96"/>
      <c r="AD42" s="96"/>
      <c r="AE42" s="96"/>
      <c r="AF42" s="96"/>
      <c r="AG42" s="97"/>
      <c r="AH42" s="98">
        <f>ROUNDDOWN(I44,1)</f>
        <v>81.599999999999994</v>
      </c>
      <c r="AI42" s="81"/>
      <c r="AJ42" s="39" t="s">
        <v>62</v>
      </c>
      <c r="AK42" s="98">
        <f>ROUNDUP(IF(X44="",AH42/40,IF(X44="○",AH42/50)),0)</f>
        <v>3</v>
      </c>
      <c r="AL42" s="81"/>
      <c r="AM42" s="78"/>
      <c r="AN42" s="78"/>
    </row>
    <row r="43" spans="1:40" ht="18" customHeight="1" x14ac:dyDescent="0.4">
      <c r="A43" s="16" t="s">
        <v>61</v>
      </c>
      <c r="B43" s="1"/>
      <c r="H43" s="11" t="s">
        <v>60</v>
      </c>
      <c r="M43" s="38"/>
      <c r="N43" s="95" t="s">
        <v>59</v>
      </c>
      <c r="O43" s="96"/>
      <c r="P43" s="96"/>
      <c r="Q43" s="96"/>
      <c r="R43" s="96"/>
      <c r="S43" s="96"/>
      <c r="T43" s="96"/>
      <c r="U43" s="96"/>
      <c r="V43" s="96"/>
      <c r="W43" s="96"/>
      <c r="X43" s="96"/>
      <c r="Y43" s="96"/>
      <c r="Z43" s="96"/>
      <c r="AA43" s="96"/>
      <c r="AB43" s="96"/>
      <c r="AC43" s="96"/>
      <c r="AD43" s="96"/>
      <c r="AE43" s="96"/>
      <c r="AF43" s="96"/>
      <c r="AG43" s="97"/>
      <c r="AH43" s="111"/>
      <c r="AI43" s="111"/>
      <c r="AJ43" s="111"/>
      <c r="AK43" s="111"/>
      <c r="AL43" s="111"/>
      <c r="AM43" s="79">
        <f t="array" ref="AM43">ROUNDUP(_xlfn.IFS(AM40&lt;2,1,AND(AM40&lt;=2,AM40&lt;6),AM40-1,AM40&gt;=6,AM40/2*3),1)</f>
        <v>1</v>
      </c>
      <c r="AN43" s="93"/>
    </row>
    <row r="44" spans="1:40" ht="18" customHeight="1" x14ac:dyDescent="0.4">
      <c r="B44" s="16"/>
      <c r="I44" s="78">
        <f>I42/3</f>
        <v>81.63333333333334</v>
      </c>
      <c r="J44" s="78"/>
      <c r="K44" s="78"/>
      <c r="M44" s="37" t="s">
        <v>58</v>
      </c>
      <c r="N44" s="36"/>
      <c r="O44" s="35"/>
      <c r="P44" s="35"/>
      <c r="Q44" s="35"/>
      <c r="R44" s="35"/>
      <c r="S44" s="35"/>
      <c r="T44" s="35"/>
      <c r="U44" s="35"/>
      <c r="V44" s="35"/>
      <c r="W44" s="35"/>
      <c r="X44" s="112"/>
      <c r="Y44" s="113"/>
      <c r="Z44" s="35"/>
      <c r="AA44" s="35"/>
      <c r="AB44" s="35"/>
      <c r="AC44" s="35"/>
      <c r="AD44" s="35"/>
      <c r="AE44" s="35"/>
      <c r="AF44" s="35"/>
      <c r="AG44" s="35"/>
      <c r="AH44" s="35"/>
      <c r="AI44" s="35"/>
      <c r="AJ44" s="35"/>
      <c r="AK44" s="35"/>
      <c r="AL44" s="35"/>
      <c r="AM44" s="35"/>
      <c r="AN44" s="35"/>
    </row>
    <row r="45" spans="1:40" ht="14.25" customHeight="1" x14ac:dyDescent="0.4">
      <c r="B45" s="16"/>
      <c r="I45" s="29"/>
      <c r="J45" s="29"/>
      <c r="K45" s="29"/>
      <c r="M45" s="11" t="s">
        <v>57</v>
      </c>
      <c r="N45" s="34"/>
      <c r="O45" s="32"/>
      <c r="P45" s="32"/>
      <c r="Q45" s="32"/>
      <c r="R45" s="32"/>
      <c r="S45" s="32"/>
      <c r="T45" s="32"/>
      <c r="U45" s="32"/>
      <c r="V45" s="32"/>
      <c r="W45" s="32"/>
      <c r="X45" s="33"/>
      <c r="Y45" s="33"/>
      <c r="Z45" s="32"/>
      <c r="AA45" s="32"/>
      <c r="AB45" s="32"/>
      <c r="AC45" s="32"/>
      <c r="AD45" s="32"/>
      <c r="AE45" s="32"/>
      <c r="AF45" s="32"/>
      <c r="AG45" s="32"/>
      <c r="AH45" s="32"/>
      <c r="AI45" s="32"/>
      <c r="AJ45" s="32"/>
      <c r="AK45" s="32"/>
      <c r="AL45" s="32"/>
      <c r="AM45" s="32"/>
      <c r="AN45" s="32"/>
    </row>
    <row r="46" spans="1:40" ht="13.5" customHeight="1" x14ac:dyDescent="0.4">
      <c r="B46" s="16"/>
      <c r="I46" s="29"/>
      <c r="J46" s="29"/>
      <c r="K46" s="29"/>
      <c r="M46" s="11" t="s">
        <v>56</v>
      </c>
      <c r="N46" s="34"/>
      <c r="O46" s="32"/>
      <c r="P46" s="32"/>
      <c r="Q46" s="32"/>
      <c r="R46" s="32"/>
      <c r="S46" s="32"/>
      <c r="T46" s="32"/>
      <c r="U46" s="32"/>
      <c r="V46" s="32"/>
      <c r="W46" s="32"/>
      <c r="X46" s="33"/>
      <c r="Y46" s="33"/>
      <c r="Z46" s="32"/>
      <c r="AA46" s="32"/>
      <c r="AB46" s="32"/>
      <c r="AC46" s="32"/>
      <c r="AD46" s="32"/>
      <c r="AE46" s="32"/>
      <c r="AF46" s="32"/>
      <c r="AG46" s="32"/>
      <c r="AH46" s="32"/>
      <c r="AI46" s="32"/>
      <c r="AJ46" s="32"/>
      <c r="AK46" s="32"/>
      <c r="AL46" s="32"/>
      <c r="AM46" s="32"/>
      <c r="AN46" s="32"/>
    </row>
    <row r="47" spans="1:40" ht="13.5" customHeight="1" x14ac:dyDescent="0.4">
      <c r="A47" s="15"/>
      <c r="B47" s="15"/>
      <c r="C47" s="15"/>
      <c r="D47" s="15"/>
      <c r="E47" s="15"/>
      <c r="F47" s="15"/>
      <c r="G47" s="15"/>
      <c r="H47" s="15"/>
      <c r="I47" s="15"/>
      <c r="J47" s="11"/>
      <c r="K47" s="11"/>
      <c r="L47" s="11"/>
      <c r="M47" s="114" t="s">
        <v>55</v>
      </c>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row>
    <row r="48" spans="1:40" ht="4.5" customHeight="1" x14ac:dyDescent="0.4">
      <c r="A48" s="15"/>
      <c r="B48" s="15"/>
      <c r="C48" s="15"/>
      <c r="D48" s="15"/>
      <c r="E48" s="15"/>
      <c r="F48" s="15"/>
      <c r="G48" s="15"/>
      <c r="H48" s="15"/>
      <c r="I48" s="15"/>
      <c r="J48" s="11"/>
      <c r="K48" s="11"/>
      <c r="L48" s="11"/>
      <c r="M48" s="31"/>
      <c r="N48" s="11"/>
      <c r="W48" s="29"/>
      <c r="X48" s="11"/>
      <c r="Y48" s="11"/>
      <c r="Z48" s="11"/>
      <c r="AA48" s="11"/>
      <c r="AB48" s="11"/>
      <c r="AC48" s="11"/>
      <c r="AD48" s="11"/>
      <c r="AE48" s="11"/>
      <c r="AF48" s="11"/>
      <c r="AG48" s="11"/>
      <c r="AH48" s="11"/>
      <c r="AI48" s="11"/>
      <c r="AJ48" s="31"/>
      <c r="AK48" s="11"/>
      <c r="AL48" s="29"/>
      <c r="AM48" s="29"/>
      <c r="AN48" s="16"/>
    </row>
    <row r="49" spans="1:40" ht="21" customHeight="1" x14ac:dyDescent="0.4">
      <c r="A49" s="9" t="s">
        <v>54</v>
      </c>
      <c r="B49" s="1"/>
      <c r="C49" s="30"/>
      <c r="D49" s="30"/>
      <c r="E49" s="30"/>
      <c r="F49" s="30"/>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30"/>
      <c r="AM49" s="30"/>
      <c r="AN49" s="16"/>
    </row>
    <row r="50" spans="1:40" ht="24.95" customHeight="1" x14ac:dyDescent="0.4">
      <c r="A50" s="16"/>
      <c r="B50" s="29"/>
      <c r="C50" s="115" t="s">
        <v>53</v>
      </c>
      <c r="D50" s="116"/>
      <c r="E50" s="117" t="str">
        <f>IF(VLOOKUP($AK$1,[6]選択肢!$A$1:$J$32,E55,FALSE)=0,"-",VLOOKUP($AK$1,[6]選択肢!$A$1:$J$32,E55,FALSE))</f>
        <v>サービス提供責任者</v>
      </c>
      <c r="F50" s="117"/>
      <c r="G50" s="117"/>
      <c r="H50" s="117"/>
      <c r="I50" s="115" t="str">
        <f>IF(VLOOKUP($AK$1,[6]選択肢!$A$1:$J$32,I55,FALSE)=0,"-",VLOOKUP($AK$1,[6]選択肢!$A$1:$J$32,I55,FALSE))</f>
        <v>従業者</v>
      </c>
      <c r="J50" s="116"/>
      <c r="K50" s="116"/>
      <c r="L50" s="116"/>
      <c r="M50" s="116"/>
      <c r="N50" s="118"/>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19"/>
      <c r="AL50" s="119"/>
      <c r="AM50" s="119"/>
      <c r="AN50" s="16"/>
    </row>
    <row r="51" spans="1:40" ht="18" customHeight="1" x14ac:dyDescent="0.4">
      <c r="A51" s="16"/>
      <c r="B51" s="29"/>
      <c r="C51" s="28" t="s">
        <v>52</v>
      </c>
      <c r="D51" s="28" t="s">
        <v>51</v>
      </c>
      <c r="E51" s="26" t="s">
        <v>52</v>
      </c>
      <c r="F51" s="124" t="s">
        <v>51</v>
      </c>
      <c r="G51" s="124"/>
      <c r="H51" s="124"/>
      <c r="I51" s="120" t="s">
        <v>52</v>
      </c>
      <c r="J51" s="121"/>
      <c r="K51" s="122"/>
      <c r="L51" s="120" t="s">
        <v>51</v>
      </c>
      <c r="M51" s="121"/>
      <c r="N51" s="122"/>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25"/>
      <c r="AM51" s="25"/>
      <c r="AN51" s="16"/>
    </row>
    <row r="52" spans="1:40" ht="18" customHeight="1" x14ac:dyDescent="0.4">
      <c r="A52" s="16"/>
      <c r="B52" s="14" t="s">
        <v>0</v>
      </c>
      <c r="C52" s="26">
        <f>COUNTIFS($B$11:$B$30,C$50,$C$11:$C$30,"A",$E$11:$E$30,"*")</f>
        <v>1</v>
      </c>
      <c r="D52" s="26">
        <f>COUNTIFS($B$11:$B$30,C$50,$C$11:$C$30,"B",$E$11:$E$30,"*")</f>
        <v>0</v>
      </c>
      <c r="E52" s="26">
        <f>COUNTIFS($B$11:$B$30,E$50,$C$11:$C$30,"A",$E$11:$E$30,"*")</f>
        <v>0</v>
      </c>
      <c r="F52" s="120">
        <f>COUNTIFS($B$11:$B$30,E$50,$C$11:$C$30,"B",$E$11:$E$30,"*")</f>
        <v>1</v>
      </c>
      <c r="G52" s="121"/>
      <c r="H52" s="122"/>
      <c r="I52" s="120">
        <f>COUNTIFS($B$11:$B$30,I$50,$C$11:$C$30,"A",$E$11:$E$30,"*")</f>
        <v>0</v>
      </c>
      <c r="J52" s="121"/>
      <c r="K52" s="122"/>
      <c r="L52" s="120">
        <f>COUNTIFS($B$11:$B$30,I$50,$C$11:$C$30,"B",$E$11:$E$30,"*")</f>
        <v>0</v>
      </c>
      <c r="M52" s="121"/>
      <c r="N52" s="122"/>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3"/>
      <c r="AL52" s="25"/>
      <c r="AM52" s="25"/>
      <c r="AN52" s="16"/>
    </row>
    <row r="53" spans="1:40" ht="18" customHeight="1" x14ac:dyDescent="0.4">
      <c r="A53" s="16"/>
      <c r="B53" s="24" t="s">
        <v>1</v>
      </c>
      <c r="C53" s="27"/>
      <c r="D53" s="27"/>
      <c r="E53" s="26">
        <f>COUNTIFS($B$11:$B$30,E$50,$C$11:$C$30,"C",$E$11:$E$30,"*")</f>
        <v>1</v>
      </c>
      <c r="F53" s="120">
        <f>COUNTIFS($B$11:$B$30,E$50,$C$11:$C$30,"D",$E$11:$E$30,"*")</f>
        <v>0</v>
      </c>
      <c r="G53" s="121"/>
      <c r="H53" s="122"/>
      <c r="I53" s="120">
        <f>COUNTIFS($B$11:$B$30,I$50,$C$11:$C$30,"C",$E$11:$E$30,"*")</f>
        <v>2</v>
      </c>
      <c r="J53" s="121"/>
      <c r="K53" s="122"/>
      <c r="L53" s="120">
        <f>COUNTIFS($B$11:$B$30,I$50,$C$11:$C$30,"D",$E$11:$E$30,"*")</f>
        <v>5</v>
      </c>
      <c r="M53" s="121"/>
      <c r="N53" s="122"/>
      <c r="O53" s="123"/>
      <c r="P53" s="123"/>
      <c r="Q53" s="123"/>
      <c r="R53" s="123"/>
      <c r="S53" s="123"/>
      <c r="T53" s="123"/>
      <c r="U53" s="123"/>
      <c r="V53" s="123"/>
      <c r="W53" s="123"/>
      <c r="X53" s="123"/>
      <c r="Y53" s="123"/>
      <c r="Z53" s="123"/>
      <c r="AA53" s="123"/>
      <c r="AB53" s="123"/>
      <c r="AC53" s="123"/>
      <c r="AD53" s="123"/>
      <c r="AE53" s="123"/>
      <c r="AF53" s="123"/>
      <c r="AG53" s="123"/>
      <c r="AH53" s="123"/>
      <c r="AI53" s="123"/>
      <c r="AJ53" s="123"/>
      <c r="AK53" s="123"/>
      <c r="AL53" s="25"/>
      <c r="AM53" s="25"/>
      <c r="AN53" s="16"/>
    </row>
    <row r="54" spans="1:40" ht="18" customHeight="1" x14ac:dyDescent="0.4">
      <c r="A54" s="16"/>
      <c r="B54" s="24" t="s">
        <v>50</v>
      </c>
      <c r="C54" s="126"/>
      <c r="D54" s="127"/>
      <c r="E54" s="120">
        <f>IF($AK$3="４週",SUMIFS($AK$11:$AK$30,$B$11:$B$30,E50)/4/$AH$5,IF($AK$3="歴月",SUMIFS($AK$11:$AK$30,$B$11:$B$30,E50)/$AL$5,"記載する期間を選択してください"))</f>
        <v>0</v>
      </c>
      <c r="F54" s="121"/>
      <c r="G54" s="121"/>
      <c r="H54" s="122"/>
      <c r="I54" s="120">
        <f>IF($AK$3="４週",SUMIFS($AK$11:$AK$30,$B$11:$B$30,I50)/4/$AH$5,IF($AK$3="歴月",SUMIFS($AK$11:$AK$30,$B$11:$B$30,I50)/$AL$5,"記載する期間を選択してください"))</f>
        <v>0</v>
      </c>
      <c r="J54" s="121"/>
      <c r="K54" s="121"/>
      <c r="L54" s="121"/>
      <c r="M54" s="121"/>
      <c r="N54" s="122"/>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c r="AN54" s="16"/>
    </row>
    <row r="55" spans="1:40" ht="5.0999999999999996" customHeight="1" x14ac:dyDescent="0.4">
      <c r="A55" s="16"/>
      <c r="B55" s="1"/>
      <c r="C55" s="19">
        <v>2</v>
      </c>
      <c r="D55" s="19"/>
      <c r="E55" s="19">
        <v>3</v>
      </c>
      <c r="F55" s="19"/>
      <c r="G55" s="19"/>
      <c r="H55" s="19"/>
      <c r="I55" s="19">
        <v>4</v>
      </c>
      <c r="J55" s="19"/>
      <c r="K55" s="19"/>
      <c r="L55" s="19"/>
      <c r="M55" s="19"/>
      <c r="N55" s="19"/>
      <c r="O55" s="19">
        <v>5</v>
      </c>
      <c r="P55" s="19"/>
      <c r="Q55" s="19"/>
      <c r="R55" s="19"/>
      <c r="S55" s="19"/>
      <c r="T55" s="19"/>
      <c r="U55" s="19">
        <v>6</v>
      </c>
      <c r="V55" s="19"/>
      <c r="W55" s="19"/>
      <c r="X55" s="19"/>
      <c r="Y55" s="19"/>
      <c r="Z55" s="19"/>
      <c r="AA55" s="19">
        <v>7</v>
      </c>
      <c r="AB55" s="19"/>
      <c r="AC55" s="19"/>
      <c r="AD55" s="19"/>
      <c r="AE55" s="19"/>
      <c r="AF55" s="19"/>
      <c r="AG55" s="19">
        <v>8</v>
      </c>
      <c r="AH55" s="19"/>
      <c r="AI55" s="19"/>
      <c r="AJ55" s="19"/>
      <c r="AK55" s="19"/>
      <c r="AL55" s="19">
        <v>9</v>
      </c>
      <c r="AM55" s="23"/>
      <c r="AN55" s="16"/>
    </row>
    <row r="56" spans="1:40" ht="15" customHeight="1" x14ac:dyDescent="0.4">
      <c r="A56" s="11" t="s">
        <v>49</v>
      </c>
      <c r="B56" s="22"/>
      <c r="C56" s="20"/>
      <c r="D56" s="20"/>
      <c r="E56" s="20"/>
      <c r="F56" s="21"/>
      <c r="G56" s="20"/>
      <c r="H56" s="19"/>
      <c r="I56" s="19"/>
      <c r="J56" s="19"/>
      <c r="K56" s="19"/>
      <c r="L56" s="19"/>
      <c r="M56" s="19"/>
      <c r="N56" s="19"/>
      <c r="O56" s="19"/>
      <c r="P56" s="19"/>
      <c r="Q56" s="19"/>
      <c r="R56" s="19">
        <v>6</v>
      </c>
      <c r="S56" s="19"/>
      <c r="T56" s="19"/>
      <c r="U56" s="19"/>
      <c r="V56" s="19"/>
      <c r="W56" s="19"/>
      <c r="X56" s="19">
        <v>7</v>
      </c>
      <c r="Y56" s="19"/>
      <c r="Z56" s="19"/>
      <c r="AA56" s="19"/>
      <c r="AB56" s="19"/>
      <c r="AC56" s="19"/>
      <c r="AD56" s="19">
        <v>8</v>
      </c>
      <c r="AE56" s="19"/>
      <c r="AF56" s="19"/>
      <c r="AG56" s="18"/>
      <c r="AH56" s="18"/>
      <c r="AI56" s="18"/>
      <c r="AJ56" s="18">
        <v>9</v>
      </c>
      <c r="AK56" s="17"/>
      <c r="AL56" s="17"/>
      <c r="AM56" s="16"/>
    </row>
    <row r="57" spans="1:40" s="11" customFormat="1" ht="15" customHeight="1" x14ac:dyDescent="0.4">
      <c r="A57" s="11" t="s">
        <v>48</v>
      </c>
      <c r="B57" s="15"/>
      <c r="C57" s="15"/>
      <c r="D57" s="15"/>
      <c r="E57" s="15"/>
      <c r="F57" s="15"/>
      <c r="G57" s="15"/>
      <c r="H57" s="9"/>
      <c r="I57" s="9"/>
      <c r="J57" s="9"/>
      <c r="K57" s="9"/>
      <c r="L57" s="9"/>
      <c r="M57" s="9"/>
    </row>
    <row r="58" spans="1:40" s="11" customFormat="1" ht="15" customHeight="1" x14ac:dyDescent="0.4">
      <c r="A58" s="11" t="s">
        <v>47</v>
      </c>
      <c r="B58" s="15"/>
      <c r="C58" s="15"/>
      <c r="D58" s="15"/>
      <c r="E58" s="15"/>
      <c r="F58" s="15"/>
      <c r="G58" s="15"/>
      <c r="H58" s="9"/>
      <c r="I58" s="9"/>
      <c r="J58" s="9"/>
      <c r="K58" s="9"/>
      <c r="L58" s="9"/>
      <c r="M58" s="9"/>
    </row>
    <row r="59" spans="1:40" s="11" customFormat="1" ht="15" customHeight="1" x14ac:dyDescent="0.4">
      <c r="A59" s="11" t="s">
        <v>46</v>
      </c>
      <c r="B59" s="15"/>
      <c r="C59" s="15"/>
      <c r="D59" s="15"/>
      <c r="E59" s="15"/>
      <c r="F59" s="15"/>
      <c r="G59" s="15"/>
      <c r="H59" s="9"/>
      <c r="I59" s="9"/>
      <c r="J59" s="9"/>
      <c r="K59" s="9"/>
      <c r="L59" s="9"/>
      <c r="M59" s="9"/>
    </row>
    <row r="60" spans="1:40" s="11" customFormat="1" ht="15" customHeight="1" x14ac:dyDescent="0.4">
      <c r="A60" s="11" t="s">
        <v>45</v>
      </c>
      <c r="B60" s="15"/>
      <c r="C60" s="15"/>
      <c r="D60" s="15"/>
      <c r="E60" s="15"/>
      <c r="F60" s="15"/>
      <c r="G60" s="15"/>
      <c r="H60" s="9"/>
      <c r="I60" s="9"/>
      <c r="J60" s="9"/>
      <c r="K60" s="9"/>
      <c r="L60" s="9"/>
      <c r="M60" s="9"/>
    </row>
    <row r="61" spans="1:40" ht="15" customHeight="1" x14ac:dyDescent="0.4">
      <c r="A61" s="11" t="s">
        <v>44</v>
      </c>
      <c r="B61" s="12"/>
      <c r="C61" s="11"/>
      <c r="D61" s="11"/>
      <c r="E61" s="11"/>
      <c r="F61" s="11"/>
      <c r="G61" s="11"/>
    </row>
    <row r="62" spans="1:40" ht="15" customHeight="1" x14ac:dyDescent="0.4">
      <c r="A62" s="11" t="s">
        <v>43</v>
      </c>
      <c r="B62" s="12"/>
      <c r="C62" s="11"/>
      <c r="D62" s="11"/>
      <c r="E62" s="11"/>
      <c r="F62" s="11"/>
      <c r="G62" s="11"/>
    </row>
    <row r="63" spans="1:40" ht="15" customHeight="1" x14ac:dyDescent="0.4">
      <c r="A63" s="11"/>
      <c r="B63" s="14" t="s">
        <v>42</v>
      </c>
      <c r="C63" s="78" t="s">
        <v>41</v>
      </c>
      <c r="D63" s="78"/>
      <c r="E63" s="78"/>
      <c r="F63" s="11"/>
      <c r="G63" s="11"/>
    </row>
    <row r="64" spans="1:40" ht="15" customHeight="1" x14ac:dyDescent="0.4">
      <c r="A64" s="11"/>
      <c r="B64" s="13" t="s">
        <v>40</v>
      </c>
      <c r="C64" s="125" t="s">
        <v>39</v>
      </c>
      <c r="D64" s="125"/>
      <c r="E64" s="125"/>
      <c r="F64" s="11"/>
      <c r="G64" s="11"/>
    </row>
    <row r="65" spans="1:7" ht="15" customHeight="1" x14ac:dyDescent="0.4">
      <c r="A65" s="11"/>
      <c r="B65" s="13" t="s">
        <v>38</v>
      </c>
      <c r="C65" s="125" t="s">
        <v>37</v>
      </c>
      <c r="D65" s="125"/>
      <c r="E65" s="125"/>
      <c r="F65" s="11"/>
      <c r="G65" s="11"/>
    </row>
    <row r="66" spans="1:7" ht="15" customHeight="1" x14ac:dyDescent="0.4">
      <c r="A66" s="11"/>
      <c r="B66" s="13" t="s">
        <v>36</v>
      </c>
      <c r="C66" s="125" t="s">
        <v>35</v>
      </c>
      <c r="D66" s="125"/>
      <c r="E66" s="125"/>
      <c r="F66" s="11"/>
      <c r="G66" s="11"/>
    </row>
    <row r="67" spans="1:7" ht="15" customHeight="1" x14ac:dyDescent="0.4">
      <c r="A67" s="11"/>
      <c r="B67" s="13" t="s">
        <v>34</v>
      </c>
      <c r="C67" s="125" t="s">
        <v>33</v>
      </c>
      <c r="D67" s="125"/>
      <c r="E67" s="125"/>
      <c r="F67" s="11"/>
      <c r="G67" s="11"/>
    </row>
    <row r="68" spans="1:7" ht="15" customHeight="1" x14ac:dyDescent="0.4">
      <c r="A68" s="11"/>
      <c r="B68" s="11" t="s">
        <v>32</v>
      </c>
      <c r="C68" s="11"/>
      <c r="D68" s="11"/>
      <c r="E68" s="11"/>
      <c r="F68" s="11"/>
      <c r="G68" s="11"/>
    </row>
    <row r="69" spans="1:7" ht="15" customHeight="1" x14ac:dyDescent="0.4">
      <c r="A69" s="11"/>
      <c r="B69" s="11" t="s">
        <v>31</v>
      </c>
      <c r="C69" s="11"/>
      <c r="D69" s="11"/>
      <c r="E69" s="11"/>
      <c r="F69" s="11"/>
      <c r="G69" s="11"/>
    </row>
    <row r="70" spans="1:7" ht="15" customHeight="1" x14ac:dyDescent="0.4">
      <c r="A70" s="11"/>
      <c r="B70" s="11" t="s">
        <v>30</v>
      </c>
      <c r="C70" s="11"/>
      <c r="D70" s="11"/>
      <c r="E70" s="11"/>
      <c r="F70" s="11"/>
      <c r="G70" s="11"/>
    </row>
    <row r="71" spans="1:7" ht="15" customHeight="1" x14ac:dyDescent="0.4">
      <c r="A71" s="11" t="s">
        <v>29</v>
      </c>
      <c r="B71" s="12"/>
      <c r="C71" s="11"/>
      <c r="D71" s="11"/>
      <c r="E71" s="11"/>
      <c r="F71" s="11"/>
      <c r="G71" s="11"/>
    </row>
    <row r="72" spans="1:7" ht="15" customHeight="1" x14ac:dyDescent="0.4">
      <c r="A72" s="11" t="s">
        <v>28</v>
      </c>
      <c r="B72" s="12"/>
      <c r="C72" s="11"/>
      <c r="D72" s="11"/>
      <c r="E72" s="11"/>
      <c r="F72" s="11"/>
      <c r="G72" s="11"/>
    </row>
    <row r="73" spans="1:7" ht="15" customHeight="1" x14ac:dyDescent="0.4">
      <c r="A73" s="11" t="s">
        <v>27</v>
      </c>
      <c r="B73" s="12"/>
      <c r="C73" s="11"/>
      <c r="D73" s="11"/>
      <c r="E73" s="11"/>
      <c r="F73" s="11"/>
      <c r="G73" s="11"/>
    </row>
    <row r="74" spans="1:7" ht="15" customHeight="1" x14ac:dyDescent="0.4">
      <c r="A74" s="11" t="s">
        <v>26</v>
      </c>
      <c r="B74" s="12"/>
      <c r="C74" s="11"/>
      <c r="D74" s="11"/>
      <c r="E74" s="11"/>
      <c r="F74" s="11"/>
      <c r="G74" s="11"/>
    </row>
    <row r="75" spans="1:7" ht="15" customHeight="1" x14ac:dyDescent="0.4">
      <c r="A75" s="11" t="s">
        <v>25</v>
      </c>
      <c r="B75" s="12"/>
      <c r="C75" s="11"/>
      <c r="D75" s="11"/>
      <c r="E75" s="11"/>
      <c r="F75" s="11"/>
      <c r="G75" s="11"/>
    </row>
    <row r="76" spans="1:7" ht="15" customHeight="1" x14ac:dyDescent="0.4">
      <c r="A76" s="11" t="s">
        <v>24</v>
      </c>
      <c r="B76" s="12"/>
      <c r="C76" s="11"/>
      <c r="D76" s="11"/>
      <c r="E76" s="11"/>
      <c r="F76" s="11"/>
      <c r="G76" s="11"/>
    </row>
    <row r="77" spans="1:7" ht="15" customHeight="1" x14ac:dyDescent="0.4">
      <c r="A77" s="11"/>
      <c r="B77" s="11" t="s">
        <v>23</v>
      </c>
      <c r="C77" s="11"/>
      <c r="D77" s="11"/>
      <c r="E77" s="11"/>
      <c r="F77" s="11"/>
      <c r="G77" s="11"/>
    </row>
    <row r="78" spans="1:7" ht="15" customHeight="1" x14ac:dyDescent="0.4">
      <c r="A78" s="11"/>
      <c r="B78" s="11" t="s">
        <v>22</v>
      </c>
      <c r="C78" s="11"/>
      <c r="D78" s="11"/>
      <c r="E78" s="11"/>
      <c r="F78" s="11"/>
      <c r="G78" s="11"/>
    </row>
    <row r="79" spans="1:7" ht="15" customHeight="1" x14ac:dyDescent="0.4">
      <c r="A79" s="11" t="s">
        <v>21</v>
      </c>
      <c r="B79" s="12"/>
      <c r="C79" s="11"/>
      <c r="D79" s="11"/>
      <c r="E79" s="11"/>
      <c r="F79" s="11"/>
      <c r="G79" s="11"/>
    </row>
    <row r="80" spans="1:7" ht="15" customHeight="1" x14ac:dyDescent="0.4">
      <c r="A80" s="11" t="s">
        <v>20</v>
      </c>
      <c r="B80" s="12"/>
      <c r="C80" s="11"/>
      <c r="D80" s="11"/>
      <c r="E80" s="11"/>
      <c r="F80" s="11"/>
      <c r="G80" s="11"/>
    </row>
    <row r="81" spans="1:7" ht="15" customHeight="1" x14ac:dyDescent="0.4">
      <c r="A81" s="11" t="s">
        <v>19</v>
      </c>
      <c r="B81" s="12"/>
      <c r="C81" s="11"/>
      <c r="D81" s="11"/>
      <c r="E81" s="11"/>
      <c r="F81" s="11"/>
      <c r="G81" s="11"/>
    </row>
    <row r="82" spans="1:7" ht="15" customHeight="1" x14ac:dyDescent="0.4">
      <c r="A82" s="11" t="s">
        <v>18</v>
      </c>
      <c r="B82" s="12"/>
      <c r="C82" s="11"/>
      <c r="D82" s="11"/>
      <c r="E82" s="11"/>
      <c r="F82" s="11"/>
      <c r="G82" s="11"/>
    </row>
    <row r="83" spans="1:7" ht="15" customHeight="1" x14ac:dyDescent="0.4">
      <c r="A83" s="11" t="s">
        <v>17</v>
      </c>
      <c r="B83" s="12"/>
      <c r="C83" s="11"/>
      <c r="D83" s="11"/>
      <c r="E83" s="11"/>
      <c r="F83" s="11"/>
      <c r="G83" s="11"/>
    </row>
    <row r="84" spans="1:7" ht="15" customHeight="1" x14ac:dyDescent="0.4">
      <c r="A84" s="11" t="s">
        <v>16</v>
      </c>
      <c r="B84" s="12"/>
      <c r="C84" s="11"/>
      <c r="D84" s="11"/>
      <c r="E84" s="11"/>
      <c r="F84" s="11"/>
      <c r="G84" s="11"/>
    </row>
    <row r="85" spans="1:7" ht="15" customHeight="1" x14ac:dyDescent="0.4">
      <c r="A85" s="11" t="s">
        <v>15</v>
      </c>
      <c r="B85" s="12"/>
      <c r="C85" s="11"/>
      <c r="D85" s="11"/>
      <c r="E85" s="11"/>
      <c r="F85" s="11"/>
      <c r="G85" s="11"/>
    </row>
    <row r="86" spans="1:7" ht="15" customHeight="1" x14ac:dyDescent="0.4">
      <c r="A86" s="11" t="s">
        <v>14</v>
      </c>
      <c r="B86" s="12"/>
      <c r="C86" s="11"/>
      <c r="D86" s="11"/>
      <c r="E86" s="11"/>
      <c r="F86" s="11"/>
      <c r="G86" s="11"/>
    </row>
  </sheetData>
  <mergeCells count="13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X51:Z51"/>
    <mergeCell ref="AA51:AC51"/>
    <mergeCell ref="AD51:AF51"/>
    <mergeCell ref="AG51:AI51"/>
    <mergeCell ref="AJ51:AK51"/>
    <mergeCell ref="U51:W51"/>
    <mergeCell ref="C66:E66"/>
    <mergeCell ref="C67:E67"/>
    <mergeCell ref="AA54:AF54"/>
    <mergeCell ref="AG54:AK54"/>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N43:AG43"/>
    <mergeCell ref="AH43:AL43"/>
    <mergeCell ref="AM43:AN43"/>
    <mergeCell ref="I44:K44"/>
    <mergeCell ref="X44:Y44"/>
    <mergeCell ref="AH40:AI40"/>
    <mergeCell ref="AK40:AL40"/>
    <mergeCell ref="AM40:AN42"/>
    <mergeCell ref="M47:AN47"/>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8"/>
  <dataValidations count="8">
    <dataValidation allowBlank="1" showInputMessage="1" sqref="B11:B12" xr:uid="{F49C807C-7462-4855-AA46-D74756D1C87C}"/>
    <dataValidation type="list" allowBlank="1" showInputMessage="1" showErrorMessage="1" sqref="M40:M43 X44:Y44" xr:uid="{81602A0F-E192-4FEC-83E0-F9A6B2221521}">
      <formula1>"○"</formula1>
    </dataValidation>
    <dataValidation type="list" allowBlank="1" showInputMessage="1" showErrorMessage="1" sqref="C11:C30" xr:uid="{BCEF0FF5-291E-41CF-B89F-392561E1DFBE}">
      <formula1>"A,B,C,D"</formula1>
    </dataValidation>
    <dataValidation operator="greaterThanOrEqual" allowBlank="1" showInputMessage="1" showErrorMessage="1" sqref="X38 I47:I48 U38 I34:I37 L34:L36 L47:L48" xr:uid="{8A5E13F3-A523-410F-81C1-95AD24D10567}"/>
    <dataValidation type="whole" operator="greaterThanOrEqual" allowBlank="1" showInputMessage="1" showErrorMessage="1" sqref="D40:F41" xr:uid="{2144D78A-9160-4F4E-8EC3-CF8C69446638}">
      <formula1>0</formula1>
    </dataValidation>
    <dataValidation type="list" allowBlank="1" showInputMessage="1" showErrorMessage="1" sqref="AK4:AN4" xr:uid="{62CF7B6A-6681-445D-B227-6216F129354C}">
      <formula1>"予定,実績"</formula1>
    </dataValidation>
    <dataValidation type="list" allowBlank="1" showInputMessage="1" showErrorMessage="1" sqref="AK3:AN3" xr:uid="{3080020B-2B13-4D75-87CC-738B758FD36A}">
      <formula1>"４週,歴月"</formula1>
    </dataValidation>
    <dataValidation type="list" allowBlank="1" showInputMessage="1" sqref="B13:B30" xr:uid="{E1A9C8D6-873C-44AB-979E-F352642DB6BD}">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2" orientation="landscape" r:id="rId1"/>
  <headerFooter alignWithMargins="0">
    <oddHeader>&amp;L&amp;"ＭＳ ゴシック,標準"&amp;10（参考様式）</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FCF18-1C16-41EC-8B6D-C9356BB7CB4D}">
  <sheetPr>
    <pageSetUpPr fitToPage="1"/>
  </sheetPr>
  <dimension ref="A1:AO83"/>
  <sheetViews>
    <sheetView showGridLines="0" view="pageBreakPreview" zoomScale="85" zoomScaleNormal="100" zoomScaleSheetLayoutView="85" workbookViewId="0"/>
  </sheetViews>
  <sheetFormatPr defaultColWidth="8.25" defaultRowHeight="21" customHeight="1" x14ac:dyDescent="0.4"/>
  <cols>
    <col min="1" max="1" width="2.625" style="1" customWidth="1"/>
    <col min="2" max="2" width="15" style="8"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1" ht="24.95" customHeight="1" x14ac:dyDescent="0.4">
      <c r="A1" s="7" t="s">
        <v>110</v>
      </c>
      <c r="C1" s="64"/>
      <c r="D1" s="64"/>
      <c r="E1" s="64"/>
      <c r="F1" s="64"/>
      <c r="G1" s="64"/>
      <c r="H1" s="64"/>
      <c r="I1" s="64"/>
      <c r="J1" s="64"/>
      <c r="K1" s="64"/>
      <c r="L1" s="64"/>
      <c r="M1" s="64"/>
      <c r="N1" s="64"/>
      <c r="O1" s="64"/>
      <c r="P1" s="64"/>
      <c r="Q1" s="64"/>
      <c r="R1" s="64"/>
      <c r="S1" s="64"/>
      <c r="T1" s="64"/>
      <c r="U1" s="64"/>
      <c r="V1" s="64"/>
      <c r="W1" s="64"/>
      <c r="X1" s="9"/>
      <c r="Y1" s="9"/>
      <c r="Z1" s="16"/>
      <c r="AA1" s="16"/>
      <c r="AB1" s="16"/>
      <c r="AC1" s="16"/>
      <c r="AD1" s="63"/>
      <c r="AE1" s="63"/>
      <c r="AF1" s="63"/>
      <c r="AG1" s="63"/>
      <c r="AH1" s="63"/>
      <c r="AI1" s="62" t="s">
        <v>109</v>
      </c>
      <c r="AJ1" s="62"/>
      <c r="AK1" s="66" t="s">
        <v>117</v>
      </c>
      <c r="AL1" s="66"/>
      <c r="AM1" s="66"/>
      <c r="AN1" s="66"/>
    </row>
    <row r="2" spans="1:41" ht="18" customHeight="1" x14ac:dyDescent="0.4">
      <c r="A2" s="16"/>
      <c r="B2" s="30"/>
      <c r="C2" s="30"/>
      <c r="D2" s="30"/>
      <c r="E2" s="30"/>
      <c r="F2" s="30"/>
      <c r="G2" s="30"/>
      <c r="H2" s="30"/>
      <c r="I2" s="30"/>
      <c r="J2" s="30"/>
      <c r="K2" s="30"/>
      <c r="L2" s="30"/>
      <c r="M2" s="67">
        <v>2026</v>
      </c>
      <c r="N2" s="67"/>
      <c r="O2" s="67"/>
      <c r="P2" s="67"/>
      <c r="Q2" s="68" t="s">
        <v>107</v>
      </c>
      <c r="R2" s="68"/>
      <c r="S2" s="67">
        <v>4</v>
      </c>
      <c r="T2" s="67"/>
      <c r="U2" s="68" t="s">
        <v>106</v>
      </c>
      <c r="V2" s="68"/>
      <c r="W2" s="30"/>
      <c r="X2" s="30"/>
      <c r="Y2" s="30"/>
      <c r="Z2" s="16"/>
      <c r="AA2" s="16"/>
      <c r="AC2" s="62"/>
      <c r="AD2" s="30"/>
      <c r="AE2" s="30"/>
      <c r="AF2" s="30"/>
      <c r="AG2" s="30"/>
      <c r="AH2" s="30"/>
      <c r="AI2" s="62" t="s">
        <v>105</v>
      </c>
      <c r="AJ2" s="62"/>
      <c r="AK2" s="69"/>
      <c r="AL2" s="69"/>
      <c r="AM2" s="69"/>
      <c r="AN2" s="69"/>
    </row>
    <row r="3" spans="1:41" ht="18" customHeight="1" x14ac:dyDescent="0.4">
      <c r="A3" s="61"/>
      <c r="B3" s="61"/>
      <c r="C3" s="61"/>
      <c r="D3" s="61"/>
      <c r="E3" s="61"/>
      <c r="F3" s="61"/>
      <c r="G3" s="61"/>
      <c r="H3" s="61"/>
      <c r="I3" s="61"/>
      <c r="J3" s="61"/>
      <c r="K3" s="61"/>
      <c r="L3" s="61"/>
      <c r="M3" s="61"/>
      <c r="N3" s="61"/>
      <c r="O3" s="61"/>
      <c r="P3" s="61"/>
      <c r="Q3" s="61"/>
      <c r="R3" s="61"/>
      <c r="S3" s="61"/>
      <c r="T3" s="61"/>
      <c r="U3" s="61"/>
      <c r="V3" s="61"/>
      <c r="W3" s="61"/>
      <c r="Y3" s="58"/>
      <c r="Z3" s="58"/>
      <c r="AA3" s="58"/>
      <c r="AB3" s="16"/>
      <c r="AC3" s="58"/>
      <c r="AD3" s="58"/>
      <c r="AE3" s="58"/>
      <c r="AF3" s="58"/>
      <c r="AG3" s="58"/>
      <c r="AH3" s="58"/>
      <c r="AI3" s="60" t="s">
        <v>104</v>
      </c>
      <c r="AJ3" s="62"/>
      <c r="AK3" s="70" t="s">
        <v>103</v>
      </c>
      <c r="AL3" s="70"/>
      <c r="AM3" s="70"/>
      <c r="AN3" s="70"/>
      <c r="AO3" s="1" t="s">
        <v>240</v>
      </c>
    </row>
    <row r="4" spans="1:41" ht="18" customHeight="1" x14ac:dyDescent="0.4">
      <c r="A4" s="61"/>
      <c r="B4" s="61"/>
      <c r="C4" s="61"/>
      <c r="D4" s="61"/>
      <c r="E4" s="61"/>
      <c r="F4" s="61"/>
      <c r="G4" s="61"/>
      <c r="H4" s="61"/>
      <c r="I4" s="61"/>
      <c r="J4" s="61"/>
      <c r="K4" s="61"/>
      <c r="L4" s="61"/>
      <c r="M4" s="61"/>
      <c r="N4" s="61"/>
      <c r="O4" s="61"/>
      <c r="P4" s="61"/>
      <c r="Q4" s="61"/>
      <c r="R4" s="61"/>
      <c r="S4" s="61"/>
      <c r="T4" s="61"/>
      <c r="U4" s="61"/>
      <c r="V4" s="61"/>
      <c r="W4" s="61"/>
      <c r="Y4" s="58"/>
      <c r="Z4" s="58"/>
      <c r="AA4" s="58"/>
      <c r="AB4" s="16"/>
      <c r="AC4" s="58"/>
      <c r="AD4" s="58"/>
      <c r="AE4" s="58"/>
      <c r="AF4" s="58"/>
      <c r="AG4" s="58"/>
      <c r="AH4" s="58"/>
      <c r="AI4" s="60" t="s">
        <v>102</v>
      </c>
      <c r="AJ4" s="62"/>
      <c r="AK4" s="70"/>
      <c r="AL4" s="70"/>
      <c r="AM4" s="70"/>
      <c r="AN4" s="70"/>
      <c r="AO4" s="1" t="s">
        <v>241</v>
      </c>
    </row>
    <row r="5" spans="1:41" ht="18" customHeight="1" x14ac:dyDescent="0.4">
      <c r="A5" s="61"/>
      <c r="B5" s="61"/>
      <c r="C5" s="61"/>
      <c r="D5" s="61"/>
      <c r="E5" s="61"/>
      <c r="F5" s="61"/>
      <c r="G5" s="61"/>
      <c r="H5" s="61"/>
      <c r="I5" s="61"/>
      <c r="J5" s="61"/>
      <c r="K5" s="61"/>
      <c r="L5" s="61"/>
      <c r="M5" s="61"/>
      <c r="N5" s="61"/>
      <c r="O5" s="61"/>
      <c r="P5" s="61"/>
      <c r="Q5" s="61"/>
      <c r="R5" s="61"/>
      <c r="S5" s="61"/>
      <c r="U5" s="61"/>
      <c r="V5" s="61"/>
      <c r="W5" s="61"/>
      <c r="Y5" s="58"/>
      <c r="Z5" s="58"/>
      <c r="AA5" s="58"/>
      <c r="AB5" s="16"/>
      <c r="AC5" s="58"/>
      <c r="AD5" s="58"/>
      <c r="AE5" s="58"/>
      <c r="AF5" s="58"/>
      <c r="AG5" s="60" t="s">
        <v>101</v>
      </c>
      <c r="AH5" s="71">
        <v>40</v>
      </c>
      <c r="AI5" s="71"/>
      <c r="AJ5" s="71"/>
      <c r="AK5" s="58" t="s">
        <v>100</v>
      </c>
      <c r="AL5" s="59">
        <v>160</v>
      </c>
      <c r="AM5" s="58" t="s">
        <v>99</v>
      </c>
      <c r="AN5" s="16"/>
    </row>
    <row r="6" spans="1:41" ht="9.9499999999999993" customHeight="1" x14ac:dyDescent="0.4">
      <c r="A6" s="16"/>
      <c r="B6" s="29"/>
      <c r="C6" s="29"/>
      <c r="D6" s="29"/>
      <c r="E6" s="29"/>
      <c r="F6" s="29"/>
      <c r="G6" s="29"/>
      <c r="H6" s="29"/>
      <c r="I6" s="29"/>
      <c r="J6" s="29"/>
      <c r="K6" s="29"/>
      <c r="L6" s="29"/>
      <c r="M6" s="29"/>
      <c r="N6" s="29"/>
      <c r="O6" s="29"/>
      <c r="P6" s="29"/>
      <c r="Q6" s="29"/>
      <c r="R6" s="29"/>
      <c r="S6" s="29"/>
      <c r="T6" s="29"/>
      <c r="U6" s="29"/>
      <c r="V6" s="29"/>
      <c r="W6" s="29"/>
      <c r="X6" s="30"/>
      <c r="Y6" s="30"/>
      <c r="Z6" s="30"/>
      <c r="AA6" s="30"/>
      <c r="AB6" s="30"/>
      <c r="AC6" s="30"/>
      <c r="AD6" s="30"/>
      <c r="AE6" s="30"/>
      <c r="AF6" s="30"/>
      <c r="AG6" s="30"/>
      <c r="AH6" s="30"/>
      <c r="AI6" s="30"/>
      <c r="AJ6" s="30"/>
      <c r="AK6" s="30"/>
      <c r="AL6" s="30"/>
      <c r="AM6" s="16"/>
      <c r="AN6" s="16"/>
    </row>
    <row r="7" spans="1:41" ht="15" customHeight="1" x14ac:dyDescent="0.4">
      <c r="A7" s="72" t="s">
        <v>98</v>
      </c>
      <c r="B7" s="73" t="s">
        <v>97</v>
      </c>
      <c r="C7" s="75" t="s">
        <v>96</v>
      </c>
      <c r="D7" s="78" t="s">
        <v>95</v>
      </c>
      <c r="E7" s="79" t="s">
        <v>94</v>
      </c>
      <c r="F7" s="80" t="s">
        <v>93</v>
      </c>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1" t="s">
        <v>92</v>
      </c>
      <c r="AL7" s="85" t="s">
        <v>91</v>
      </c>
      <c r="AM7" s="86" t="s">
        <v>90</v>
      </c>
      <c r="AN7" s="86"/>
    </row>
    <row r="8" spans="1:41" ht="15" customHeight="1" x14ac:dyDescent="0.4">
      <c r="A8" s="72"/>
      <c r="B8" s="74"/>
      <c r="C8" s="76"/>
      <c r="D8" s="78"/>
      <c r="E8" s="79"/>
      <c r="F8" s="78" t="s">
        <v>6</v>
      </c>
      <c r="G8" s="78"/>
      <c r="H8" s="78"/>
      <c r="I8" s="78"/>
      <c r="J8" s="78"/>
      <c r="K8" s="78"/>
      <c r="L8" s="78"/>
      <c r="M8" s="78" t="s">
        <v>7</v>
      </c>
      <c r="N8" s="78"/>
      <c r="O8" s="78"/>
      <c r="P8" s="78"/>
      <c r="Q8" s="78"/>
      <c r="R8" s="78"/>
      <c r="S8" s="78"/>
      <c r="T8" s="78" t="s">
        <v>8</v>
      </c>
      <c r="U8" s="78"/>
      <c r="V8" s="78"/>
      <c r="W8" s="78"/>
      <c r="X8" s="78"/>
      <c r="Y8" s="78"/>
      <c r="Z8" s="78"/>
      <c r="AA8" s="78" t="s">
        <v>9</v>
      </c>
      <c r="AB8" s="78"/>
      <c r="AC8" s="78"/>
      <c r="AD8" s="78"/>
      <c r="AE8" s="78"/>
      <c r="AF8" s="78"/>
      <c r="AG8" s="78"/>
      <c r="AH8" s="78" t="s">
        <v>89</v>
      </c>
      <c r="AI8" s="78"/>
      <c r="AJ8" s="78"/>
      <c r="AK8" s="81"/>
      <c r="AL8" s="85"/>
      <c r="AM8" s="86"/>
      <c r="AN8" s="86"/>
    </row>
    <row r="9" spans="1:41" ht="15" customHeight="1" x14ac:dyDescent="0.4">
      <c r="A9" s="72"/>
      <c r="B9" s="82" t="s">
        <v>88</v>
      </c>
      <c r="C9" s="76"/>
      <c r="D9" s="78"/>
      <c r="E9" s="79"/>
      <c r="F9" s="57">
        <f>DATE($M$2,$S$2,1)</f>
        <v>46113</v>
      </c>
      <c r="G9" s="57">
        <f>DATE($M$2,$S$2,2)</f>
        <v>46114</v>
      </c>
      <c r="H9" s="57">
        <f>DATE($M$2,$S$2,3)</f>
        <v>46115</v>
      </c>
      <c r="I9" s="57">
        <f>DATE($M$2,$S$2,4)</f>
        <v>46116</v>
      </c>
      <c r="J9" s="57">
        <f>DATE($M$2,$S$2,5)</f>
        <v>46117</v>
      </c>
      <c r="K9" s="57">
        <f>DATE($M$2,$S$2,6)</f>
        <v>46118</v>
      </c>
      <c r="L9" s="57">
        <f>DATE($M$2,$S$2,7)</f>
        <v>46119</v>
      </c>
      <c r="M9" s="57">
        <f>DATE($M$2,$S$2,8)</f>
        <v>46120</v>
      </c>
      <c r="N9" s="57">
        <f>DATE($M$2,$S$2,9)</f>
        <v>46121</v>
      </c>
      <c r="O9" s="57">
        <f>DATE($M$2,$S$2,10)</f>
        <v>46122</v>
      </c>
      <c r="P9" s="57">
        <f>DATE($M$2,$S$2,11)</f>
        <v>46123</v>
      </c>
      <c r="Q9" s="57">
        <f>DATE($M$2,$S$2,12)</f>
        <v>46124</v>
      </c>
      <c r="R9" s="57">
        <f>DATE($M$2,$S$2,13)</f>
        <v>46125</v>
      </c>
      <c r="S9" s="57">
        <f>DATE($M$2,$S$2,14)</f>
        <v>46126</v>
      </c>
      <c r="T9" s="57">
        <f>DATE($M$2,$S$2,15)</f>
        <v>46127</v>
      </c>
      <c r="U9" s="57">
        <f>DATE($M$2,$S$2,16)</f>
        <v>46128</v>
      </c>
      <c r="V9" s="57">
        <f>DATE($M$2,$S$2,17)</f>
        <v>46129</v>
      </c>
      <c r="W9" s="57">
        <f>DATE($M$2,$S$2,18)</f>
        <v>46130</v>
      </c>
      <c r="X9" s="57">
        <f>DATE($M$2,$S$2,19)</f>
        <v>46131</v>
      </c>
      <c r="Y9" s="57">
        <f>DATE($M$2,$S$2,20)</f>
        <v>46132</v>
      </c>
      <c r="Z9" s="57">
        <f>DATE($M$2,$S$2,21)</f>
        <v>46133</v>
      </c>
      <c r="AA9" s="57">
        <f>DATE($M$2,$S$2,22)</f>
        <v>46134</v>
      </c>
      <c r="AB9" s="57">
        <f>DATE($M$2,$S$2,23)</f>
        <v>46135</v>
      </c>
      <c r="AC9" s="57">
        <f>DATE($M$2,$S$2,24)</f>
        <v>46136</v>
      </c>
      <c r="AD9" s="57">
        <f>DATE($M$2,$S$2,25)</f>
        <v>46137</v>
      </c>
      <c r="AE9" s="57">
        <f>DATE($M$2,$S$2,26)</f>
        <v>46138</v>
      </c>
      <c r="AF9" s="57">
        <f>DATE($M$2,$S$2,27)</f>
        <v>46139</v>
      </c>
      <c r="AG9" s="57">
        <f>DATE($M$2,$S$2,28)</f>
        <v>46140</v>
      </c>
      <c r="AH9" s="342">
        <f>IF(DAY(EOMONTH(F9,0))&lt;29,"",DATE($M$2,$S$2,29))</f>
        <v>46141</v>
      </c>
      <c r="AI9" s="342">
        <f>IF(DAY(EOMONTH(F9,0))&lt;30,"",DATE($M$2,$S$2,30))</f>
        <v>46142</v>
      </c>
      <c r="AJ9" s="342" t="str">
        <f>IF(DAY(EOMONTH(F9,0))&lt;31,"",DATE($M$2,$S$2,31))</f>
        <v/>
      </c>
      <c r="AK9" s="81"/>
      <c r="AL9" s="85"/>
      <c r="AM9" s="86"/>
      <c r="AN9" s="86"/>
    </row>
    <row r="10" spans="1:41" ht="15" customHeight="1" x14ac:dyDescent="0.4">
      <c r="A10" s="72"/>
      <c r="B10" s="83"/>
      <c r="C10" s="77"/>
      <c r="D10" s="78"/>
      <c r="E10" s="79"/>
      <c r="F10" s="56">
        <f>DATE($M$2,$S$2,1)</f>
        <v>46113</v>
      </c>
      <c r="G10" s="56">
        <f>DATE($M$2,$S$2,2)</f>
        <v>46114</v>
      </c>
      <c r="H10" s="56">
        <f>DATE($M$2,$S$2,3)</f>
        <v>46115</v>
      </c>
      <c r="I10" s="56">
        <f>DATE($M$2,$S$2,4)</f>
        <v>46116</v>
      </c>
      <c r="J10" s="56">
        <f>DATE($M$2,$S$2,5)</f>
        <v>46117</v>
      </c>
      <c r="K10" s="56">
        <f>DATE($M$2,$S$2,6)</f>
        <v>46118</v>
      </c>
      <c r="L10" s="56">
        <f>DATE($M$2,$S$2,7)</f>
        <v>46119</v>
      </c>
      <c r="M10" s="56">
        <f>DATE($M$2,$S$2,8)</f>
        <v>46120</v>
      </c>
      <c r="N10" s="56">
        <f>DATE($M$2,$S$2,9)</f>
        <v>46121</v>
      </c>
      <c r="O10" s="56">
        <f>DATE($M$2,$S$2,10)</f>
        <v>46122</v>
      </c>
      <c r="P10" s="56">
        <f>DATE($M$2,$S$2,11)</f>
        <v>46123</v>
      </c>
      <c r="Q10" s="56">
        <f>DATE($M$2,$S$2,12)</f>
        <v>46124</v>
      </c>
      <c r="R10" s="56">
        <f>DATE($M$2,$S$2,13)</f>
        <v>46125</v>
      </c>
      <c r="S10" s="56">
        <f>DATE($M$2,$S$2,14)</f>
        <v>46126</v>
      </c>
      <c r="T10" s="56">
        <f>DATE($M$2,$S$2,15)</f>
        <v>46127</v>
      </c>
      <c r="U10" s="56">
        <f>DATE($M$2,$S$2,16)</f>
        <v>46128</v>
      </c>
      <c r="V10" s="56">
        <f>DATE($M$2,$S$2,17)</f>
        <v>46129</v>
      </c>
      <c r="W10" s="56">
        <f>DATE($M$2,$S$2,18)</f>
        <v>46130</v>
      </c>
      <c r="X10" s="56">
        <f>DATE($M$2,$S$2,19)</f>
        <v>46131</v>
      </c>
      <c r="Y10" s="56">
        <f>DATE($M$2,$S$2,20)</f>
        <v>46132</v>
      </c>
      <c r="Z10" s="56">
        <f>DATE($M$2,$S$2,21)</f>
        <v>46133</v>
      </c>
      <c r="AA10" s="56">
        <f>DATE($M$2,$S$2,22)</f>
        <v>46134</v>
      </c>
      <c r="AB10" s="56">
        <f>DATE($M$2,$S$2,23)</f>
        <v>46135</v>
      </c>
      <c r="AC10" s="56">
        <f>DATE($M$2,$S$2,24)</f>
        <v>46136</v>
      </c>
      <c r="AD10" s="56">
        <f>DATE($M$2,$S$2,25)</f>
        <v>46137</v>
      </c>
      <c r="AE10" s="56">
        <f>DATE($M$2,$S$2,26)</f>
        <v>46138</v>
      </c>
      <c r="AF10" s="56">
        <f>DATE($M$2,$S$2,27)</f>
        <v>46139</v>
      </c>
      <c r="AG10" s="56">
        <f>DATE($M$2,$S$2,28)</f>
        <v>46140</v>
      </c>
      <c r="AH10" s="343">
        <f>IF(DAY(EOMONTH(F10,0))&lt;29,"",DATE($M$2,$S$2,29))</f>
        <v>46141</v>
      </c>
      <c r="AI10" s="343">
        <f>IF(DAY(EOMONTH(F10,0))&lt;30,"",DATE($M$2,$S$2,30))</f>
        <v>46142</v>
      </c>
      <c r="AJ10" s="343" t="str">
        <f>IF(DAY(EOMONTH(F10,0))&lt;31,"",DATE($M$2,$S$2,31))</f>
        <v/>
      </c>
      <c r="AK10" s="81"/>
      <c r="AL10" s="85"/>
      <c r="AM10" s="86"/>
      <c r="AN10" s="86"/>
    </row>
    <row r="11" spans="1:41" ht="18" customHeight="1" x14ac:dyDescent="0.4">
      <c r="A11" s="54">
        <v>1</v>
      </c>
      <c r="B11" s="53" t="s">
        <v>53</v>
      </c>
      <c r="C11" s="52" t="s">
        <v>40</v>
      </c>
      <c r="D11" s="51"/>
      <c r="E11" s="50" t="s">
        <v>40</v>
      </c>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344"/>
      <c r="AI11" s="344"/>
      <c r="AJ11" s="344"/>
      <c r="AK11" s="44"/>
      <c r="AL11" s="55"/>
      <c r="AM11" s="84"/>
      <c r="AN11" s="84"/>
    </row>
    <row r="12" spans="1:41" ht="18" customHeight="1" x14ac:dyDescent="0.4">
      <c r="A12" s="54">
        <v>2</v>
      </c>
      <c r="B12" s="53" t="s">
        <v>87</v>
      </c>
      <c r="C12" s="52" t="s">
        <v>38</v>
      </c>
      <c r="D12" s="51"/>
      <c r="E12" s="50" t="s">
        <v>38</v>
      </c>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344"/>
      <c r="AI12" s="344"/>
      <c r="AJ12" s="344"/>
      <c r="AK12" s="48">
        <f>+SUM(F12:AJ12)</f>
        <v>0</v>
      </c>
      <c r="AL12" s="47">
        <f t="shared" ref="AL12:AL30" si="0">IF($AK$3="４週",AK12/4,AK12/(DAY(EOMONTH($F$9,0))/7))</f>
        <v>0</v>
      </c>
      <c r="AM12" s="84"/>
      <c r="AN12" s="84"/>
    </row>
    <row r="13" spans="1:41" ht="18" customHeight="1" x14ac:dyDescent="0.4">
      <c r="A13" s="54">
        <v>3</v>
      </c>
      <c r="B13" s="53" t="s">
        <v>87</v>
      </c>
      <c r="C13" s="52" t="s">
        <v>36</v>
      </c>
      <c r="D13" s="51"/>
      <c r="E13" s="50" t="s">
        <v>36</v>
      </c>
      <c r="F13" s="49"/>
      <c r="G13" s="49"/>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49"/>
      <c r="AH13" s="344"/>
      <c r="AI13" s="344"/>
      <c r="AJ13" s="344"/>
      <c r="AK13" s="48">
        <f>+SUM(F13:AJ13)</f>
        <v>0</v>
      </c>
      <c r="AL13" s="47">
        <f t="shared" si="0"/>
        <v>0</v>
      </c>
      <c r="AM13" s="84"/>
      <c r="AN13" s="84"/>
    </row>
    <row r="14" spans="1:41" ht="18" customHeight="1" x14ac:dyDescent="0.4">
      <c r="A14" s="54">
        <v>4</v>
      </c>
      <c r="B14" s="53" t="s">
        <v>81</v>
      </c>
      <c r="C14" s="52" t="s">
        <v>36</v>
      </c>
      <c r="D14" s="51"/>
      <c r="E14" s="50" t="s">
        <v>34</v>
      </c>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344"/>
      <c r="AI14" s="344"/>
      <c r="AJ14" s="344"/>
      <c r="AK14" s="48">
        <f t="shared" ref="AK14:AK30" si="1">+SUM(F14:AJ14)</f>
        <v>0</v>
      </c>
      <c r="AL14" s="47">
        <f t="shared" si="0"/>
        <v>0</v>
      </c>
      <c r="AM14" s="84"/>
      <c r="AN14" s="84"/>
    </row>
    <row r="15" spans="1:41" ht="18" customHeight="1" x14ac:dyDescent="0.4">
      <c r="A15" s="54">
        <v>5</v>
      </c>
      <c r="B15" s="53" t="s">
        <v>81</v>
      </c>
      <c r="C15" s="52" t="s">
        <v>36</v>
      </c>
      <c r="D15" s="51"/>
      <c r="E15" s="50" t="s">
        <v>86</v>
      </c>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344"/>
      <c r="AI15" s="344"/>
      <c r="AJ15" s="344"/>
      <c r="AK15" s="48">
        <f t="shared" si="1"/>
        <v>0</v>
      </c>
      <c r="AL15" s="47">
        <f t="shared" si="0"/>
        <v>0</v>
      </c>
      <c r="AM15" s="84"/>
      <c r="AN15" s="84"/>
    </row>
    <row r="16" spans="1:41" ht="18" customHeight="1" x14ac:dyDescent="0.4">
      <c r="A16" s="54">
        <v>6</v>
      </c>
      <c r="B16" s="53" t="s">
        <v>81</v>
      </c>
      <c r="C16" s="52" t="s">
        <v>34</v>
      </c>
      <c r="D16" s="51"/>
      <c r="E16" s="50" t="s">
        <v>85</v>
      </c>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344"/>
      <c r="AI16" s="344"/>
      <c r="AJ16" s="344"/>
      <c r="AK16" s="48">
        <f t="shared" si="1"/>
        <v>0</v>
      </c>
      <c r="AL16" s="47">
        <f t="shared" si="0"/>
        <v>0</v>
      </c>
      <c r="AM16" s="84"/>
      <c r="AN16" s="84"/>
    </row>
    <row r="17" spans="1:40" ht="18" customHeight="1" x14ac:dyDescent="0.4">
      <c r="A17" s="54">
        <v>7</v>
      </c>
      <c r="B17" s="53" t="s">
        <v>81</v>
      </c>
      <c r="C17" s="52" t="s">
        <v>34</v>
      </c>
      <c r="D17" s="51"/>
      <c r="E17" s="50" t="s">
        <v>84</v>
      </c>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344"/>
      <c r="AI17" s="344"/>
      <c r="AJ17" s="344"/>
      <c r="AK17" s="48">
        <f t="shared" si="1"/>
        <v>0</v>
      </c>
      <c r="AL17" s="47">
        <f t="shared" si="0"/>
        <v>0</v>
      </c>
      <c r="AM17" s="84"/>
      <c r="AN17" s="84"/>
    </row>
    <row r="18" spans="1:40" ht="18" customHeight="1" x14ac:dyDescent="0.4">
      <c r="A18" s="54">
        <v>8</v>
      </c>
      <c r="B18" s="53" t="s">
        <v>81</v>
      </c>
      <c r="C18" s="52" t="s">
        <v>34</v>
      </c>
      <c r="D18" s="51"/>
      <c r="E18" s="50" t="s">
        <v>83</v>
      </c>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344"/>
      <c r="AI18" s="344"/>
      <c r="AJ18" s="344"/>
      <c r="AK18" s="48">
        <f t="shared" si="1"/>
        <v>0</v>
      </c>
      <c r="AL18" s="47">
        <f t="shared" si="0"/>
        <v>0</v>
      </c>
      <c r="AM18" s="84"/>
      <c r="AN18" s="84"/>
    </row>
    <row r="19" spans="1:40" ht="18" customHeight="1" x14ac:dyDescent="0.4">
      <c r="A19" s="54">
        <v>9</v>
      </c>
      <c r="B19" s="53" t="s">
        <v>81</v>
      </c>
      <c r="C19" s="52" t="s">
        <v>34</v>
      </c>
      <c r="D19" s="51"/>
      <c r="E19" s="50" t="s">
        <v>82</v>
      </c>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344"/>
      <c r="AI19" s="344"/>
      <c r="AJ19" s="344"/>
      <c r="AK19" s="48">
        <f t="shared" si="1"/>
        <v>0</v>
      </c>
      <c r="AL19" s="47">
        <f t="shared" si="0"/>
        <v>0</v>
      </c>
      <c r="AM19" s="84"/>
      <c r="AN19" s="84"/>
    </row>
    <row r="20" spans="1:40" ht="18" customHeight="1" x14ac:dyDescent="0.4">
      <c r="A20" s="54">
        <v>10</v>
      </c>
      <c r="B20" s="53" t="s">
        <v>81</v>
      </c>
      <c r="C20" s="52" t="s">
        <v>34</v>
      </c>
      <c r="D20" s="51"/>
      <c r="E20" s="50" t="s">
        <v>80</v>
      </c>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344"/>
      <c r="AI20" s="344"/>
      <c r="AJ20" s="344"/>
      <c r="AK20" s="48">
        <f t="shared" si="1"/>
        <v>0</v>
      </c>
      <c r="AL20" s="47">
        <f t="shared" si="0"/>
        <v>0</v>
      </c>
      <c r="AM20" s="84"/>
      <c r="AN20" s="84"/>
    </row>
    <row r="21" spans="1:40" ht="18" customHeight="1" x14ac:dyDescent="0.4">
      <c r="A21" s="54">
        <v>11</v>
      </c>
      <c r="B21" s="53"/>
      <c r="C21" s="52"/>
      <c r="D21" s="51"/>
      <c r="E21" s="50"/>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344"/>
      <c r="AI21" s="344"/>
      <c r="AJ21" s="344"/>
      <c r="AK21" s="48">
        <f t="shared" si="1"/>
        <v>0</v>
      </c>
      <c r="AL21" s="47">
        <f t="shared" si="0"/>
        <v>0</v>
      </c>
      <c r="AM21" s="84"/>
      <c r="AN21" s="84"/>
    </row>
    <row r="22" spans="1:40" ht="18" customHeight="1" x14ac:dyDescent="0.4">
      <c r="A22" s="54">
        <v>12</v>
      </c>
      <c r="B22" s="53"/>
      <c r="C22" s="52"/>
      <c r="D22" s="51"/>
      <c r="E22" s="50"/>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344"/>
      <c r="AI22" s="344"/>
      <c r="AJ22" s="344"/>
      <c r="AK22" s="48">
        <f t="shared" si="1"/>
        <v>0</v>
      </c>
      <c r="AL22" s="47">
        <f t="shared" si="0"/>
        <v>0</v>
      </c>
      <c r="AM22" s="84"/>
      <c r="AN22" s="84"/>
    </row>
    <row r="23" spans="1:40" ht="18" customHeight="1" x14ac:dyDescent="0.4">
      <c r="A23" s="54">
        <v>13</v>
      </c>
      <c r="B23" s="53"/>
      <c r="C23" s="52"/>
      <c r="D23" s="51"/>
      <c r="E23" s="50"/>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344"/>
      <c r="AI23" s="344"/>
      <c r="AJ23" s="344"/>
      <c r="AK23" s="48">
        <f t="shared" si="1"/>
        <v>0</v>
      </c>
      <c r="AL23" s="47">
        <f t="shared" si="0"/>
        <v>0</v>
      </c>
      <c r="AM23" s="84"/>
      <c r="AN23" s="84"/>
    </row>
    <row r="24" spans="1:40" ht="18" customHeight="1" x14ac:dyDescent="0.4">
      <c r="A24" s="54">
        <v>14</v>
      </c>
      <c r="B24" s="53"/>
      <c r="C24" s="52"/>
      <c r="D24" s="51"/>
      <c r="E24" s="50"/>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c r="AG24" s="49"/>
      <c r="AH24" s="344"/>
      <c r="AI24" s="344"/>
      <c r="AJ24" s="344"/>
      <c r="AK24" s="48">
        <f t="shared" si="1"/>
        <v>0</v>
      </c>
      <c r="AL24" s="47">
        <f t="shared" si="0"/>
        <v>0</v>
      </c>
      <c r="AM24" s="84"/>
      <c r="AN24" s="84"/>
    </row>
    <row r="25" spans="1:40" ht="18" customHeight="1" x14ac:dyDescent="0.4">
      <c r="A25" s="54">
        <v>15</v>
      </c>
      <c r="B25" s="53"/>
      <c r="C25" s="52"/>
      <c r="D25" s="51"/>
      <c r="E25" s="50"/>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344"/>
      <c r="AI25" s="344"/>
      <c r="AJ25" s="344"/>
      <c r="AK25" s="48">
        <f t="shared" si="1"/>
        <v>0</v>
      </c>
      <c r="AL25" s="47">
        <f t="shared" si="0"/>
        <v>0</v>
      </c>
      <c r="AM25" s="84"/>
      <c r="AN25" s="84"/>
    </row>
    <row r="26" spans="1:40" ht="18" customHeight="1" x14ac:dyDescent="0.4">
      <c r="A26" s="54">
        <v>16</v>
      </c>
      <c r="B26" s="53"/>
      <c r="C26" s="52"/>
      <c r="D26" s="51"/>
      <c r="E26" s="50"/>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344"/>
      <c r="AI26" s="344"/>
      <c r="AJ26" s="344"/>
      <c r="AK26" s="48">
        <f t="shared" si="1"/>
        <v>0</v>
      </c>
      <c r="AL26" s="47">
        <f t="shared" si="0"/>
        <v>0</v>
      </c>
      <c r="AM26" s="84"/>
      <c r="AN26" s="84"/>
    </row>
    <row r="27" spans="1:40" ht="18" customHeight="1" x14ac:dyDescent="0.4">
      <c r="A27" s="54">
        <v>17</v>
      </c>
      <c r="B27" s="53"/>
      <c r="C27" s="52"/>
      <c r="D27" s="51"/>
      <c r="E27" s="50"/>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344"/>
      <c r="AI27" s="344"/>
      <c r="AJ27" s="344"/>
      <c r="AK27" s="48">
        <f t="shared" si="1"/>
        <v>0</v>
      </c>
      <c r="AL27" s="47">
        <f t="shared" si="0"/>
        <v>0</v>
      </c>
      <c r="AM27" s="84"/>
      <c r="AN27" s="84"/>
    </row>
    <row r="28" spans="1:40" ht="18" customHeight="1" x14ac:dyDescent="0.4">
      <c r="A28" s="54">
        <v>18</v>
      </c>
      <c r="B28" s="53"/>
      <c r="C28" s="52"/>
      <c r="D28" s="51"/>
      <c r="E28" s="50"/>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344"/>
      <c r="AI28" s="344"/>
      <c r="AJ28" s="344"/>
      <c r="AK28" s="48">
        <f t="shared" si="1"/>
        <v>0</v>
      </c>
      <c r="AL28" s="47">
        <f t="shared" si="0"/>
        <v>0</v>
      </c>
      <c r="AM28" s="84"/>
      <c r="AN28" s="84"/>
    </row>
    <row r="29" spans="1:40" ht="18" customHeight="1" x14ac:dyDescent="0.4">
      <c r="A29" s="54">
        <v>19</v>
      </c>
      <c r="B29" s="53"/>
      <c r="C29" s="52"/>
      <c r="D29" s="51"/>
      <c r="E29" s="50"/>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344"/>
      <c r="AI29" s="344"/>
      <c r="AJ29" s="344"/>
      <c r="AK29" s="48">
        <f t="shared" si="1"/>
        <v>0</v>
      </c>
      <c r="AL29" s="47">
        <f t="shared" si="0"/>
        <v>0</v>
      </c>
      <c r="AM29" s="84"/>
      <c r="AN29" s="84"/>
    </row>
    <row r="30" spans="1:40" ht="18" customHeight="1" x14ac:dyDescent="0.4">
      <c r="A30" s="54">
        <v>20</v>
      </c>
      <c r="B30" s="53"/>
      <c r="C30" s="52"/>
      <c r="D30" s="51"/>
      <c r="E30" s="50"/>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c r="AG30" s="49"/>
      <c r="AH30" s="344"/>
      <c r="AI30" s="344"/>
      <c r="AJ30" s="344"/>
      <c r="AK30" s="48">
        <f t="shared" si="1"/>
        <v>0</v>
      </c>
      <c r="AL30" s="47">
        <f t="shared" si="0"/>
        <v>0</v>
      </c>
      <c r="AM30" s="84"/>
      <c r="AN30" s="84"/>
    </row>
    <row r="31" spans="1:40" ht="18" customHeight="1" x14ac:dyDescent="0.4">
      <c r="A31" s="79" t="s">
        <v>79</v>
      </c>
      <c r="B31" s="89"/>
      <c r="C31" s="89"/>
      <c r="D31" s="89"/>
      <c r="E31" s="89"/>
      <c r="F31" s="45">
        <f>+SUM(F11:F30)</f>
        <v>0</v>
      </c>
      <c r="G31" s="45">
        <f t="shared" ref="G31:AJ31" si="2">+SUM(G11:G30)</f>
        <v>0</v>
      </c>
      <c r="H31" s="45">
        <f t="shared" si="2"/>
        <v>0</v>
      </c>
      <c r="I31" s="45">
        <f t="shared" si="2"/>
        <v>0</v>
      </c>
      <c r="J31" s="45">
        <f t="shared" si="2"/>
        <v>0</v>
      </c>
      <c r="K31" s="45">
        <f t="shared" si="2"/>
        <v>0</v>
      </c>
      <c r="L31" s="45">
        <f t="shared" si="2"/>
        <v>0</v>
      </c>
      <c r="M31" s="45">
        <f t="shared" si="2"/>
        <v>0</v>
      </c>
      <c r="N31" s="45">
        <f t="shared" si="2"/>
        <v>0</v>
      </c>
      <c r="O31" s="45">
        <f t="shared" si="2"/>
        <v>0</v>
      </c>
      <c r="P31" s="45">
        <f t="shared" si="2"/>
        <v>0</v>
      </c>
      <c r="Q31" s="45">
        <f t="shared" si="2"/>
        <v>0</v>
      </c>
      <c r="R31" s="45">
        <f t="shared" si="2"/>
        <v>0</v>
      </c>
      <c r="S31" s="45">
        <f t="shared" si="2"/>
        <v>0</v>
      </c>
      <c r="T31" s="45">
        <f t="shared" si="2"/>
        <v>0</v>
      </c>
      <c r="U31" s="45">
        <f t="shared" si="2"/>
        <v>0</v>
      </c>
      <c r="V31" s="45">
        <f t="shared" si="2"/>
        <v>0</v>
      </c>
      <c r="W31" s="45">
        <f t="shared" si="2"/>
        <v>0</v>
      </c>
      <c r="X31" s="45">
        <f t="shared" si="2"/>
        <v>0</v>
      </c>
      <c r="Y31" s="45">
        <f t="shared" si="2"/>
        <v>0</v>
      </c>
      <c r="Z31" s="45">
        <f t="shared" si="2"/>
        <v>0</v>
      </c>
      <c r="AA31" s="45">
        <f t="shared" si="2"/>
        <v>0</v>
      </c>
      <c r="AB31" s="45">
        <f t="shared" si="2"/>
        <v>0</v>
      </c>
      <c r="AC31" s="45">
        <f t="shared" si="2"/>
        <v>0</v>
      </c>
      <c r="AD31" s="45">
        <f t="shared" si="2"/>
        <v>0</v>
      </c>
      <c r="AE31" s="45">
        <f t="shared" si="2"/>
        <v>0</v>
      </c>
      <c r="AF31" s="45">
        <f t="shared" si="2"/>
        <v>0</v>
      </c>
      <c r="AG31" s="45">
        <f t="shared" si="2"/>
        <v>0</v>
      </c>
      <c r="AH31" s="344">
        <f t="shared" si="2"/>
        <v>0</v>
      </c>
      <c r="AI31" s="344">
        <f t="shared" si="2"/>
        <v>0</v>
      </c>
      <c r="AJ31" s="344">
        <f t="shared" si="2"/>
        <v>0</v>
      </c>
      <c r="AK31" s="48">
        <f>+SUM(F31:AJ31)</f>
        <v>0</v>
      </c>
      <c r="AL31" s="47">
        <f>IF($AK$3="４週",AK31/4,AK31/(DAY(EOMONTH($F$9,0))/7))</f>
        <v>0</v>
      </c>
      <c r="AM31" s="72"/>
      <c r="AN31" s="72"/>
    </row>
    <row r="32" spans="1:40" ht="18" customHeight="1" x14ac:dyDescent="0.4">
      <c r="A32" s="89" t="s">
        <v>78</v>
      </c>
      <c r="B32" s="89"/>
      <c r="C32" s="89"/>
      <c r="D32" s="89"/>
      <c r="E32" s="93"/>
      <c r="F32" s="46">
        <v>12</v>
      </c>
      <c r="G32" s="46">
        <v>20</v>
      </c>
      <c r="H32" s="46">
        <v>12</v>
      </c>
      <c r="I32" s="46">
        <v>20</v>
      </c>
      <c r="J32" s="46">
        <v>12</v>
      </c>
      <c r="K32" s="46">
        <v>20</v>
      </c>
      <c r="L32" s="46">
        <v>12</v>
      </c>
      <c r="M32" s="46">
        <v>20</v>
      </c>
      <c r="N32" s="46">
        <v>12</v>
      </c>
      <c r="O32" s="46">
        <v>20</v>
      </c>
      <c r="P32" s="46">
        <v>12</v>
      </c>
      <c r="Q32" s="46">
        <v>20</v>
      </c>
      <c r="R32" s="46">
        <v>12</v>
      </c>
      <c r="S32" s="46">
        <v>20</v>
      </c>
      <c r="T32" s="46">
        <v>12</v>
      </c>
      <c r="U32" s="46">
        <v>20</v>
      </c>
      <c r="V32" s="46">
        <v>12</v>
      </c>
      <c r="W32" s="46">
        <v>20</v>
      </c>
      <c r="X32" s="46">
        <v>12</v>
      </c>
      <c r="Y32" s="46">
        <v>20</v>
      </c>
      <c r="Z32" s="46">
        <v>12</v>
      </c>
      <c r="AA32" s="46">
        <v>20</v>
      </c>
      <c r="AB32" s="46">
        <v>12</v>
      </c>
      <c r="AC32" s="46">
        <v>20</v>
      </c>
      <c r="AD32" s="46">
        <v>12</v>
      </c>
      <c r="AE32" s="46">
        <v>20</v>
      </c>
      <c r="AF32" s="46">
        <v>12</v>
      </c>
      <c r="AG32" s="46">
        <v>20</v>
      </c>
      <c r="AH32" s="345">
        <v>12</v>
      </c>
      <c r="AI32" s="345">
        <v>20</v>
      </c>
      <c r="AJ32" s="345">
        <v>20</v>
      </c>
      <c r="AK32" s="45"/>
      <c r="AL32" s="44"/>
      <c r="AM32" s="72"/>
      <c r="AN32" s="72"/>
    </row>
    <row r="33" spans="1:40" ht="15" customHeight="1" x14ac:dyDescent="0.4">
      <c r="A33" s="29"/>
      <c r="B33" s="29"/>
      <c r="C33" s="29"/>
      <c r="D33" s="29"/>
      <c r="E33" s="29"/>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29"/>
      <c r="AL33" s="29"/>
      <c r="AM33" s="16"/>
    </row>
    <row r="34" spans="1:40" ht="5.0999999999999996" customHeight="1" x14ac:dyDescent="0.4">
      <c r="A34" s="15"/>
      <c r="B34" s="15"/>
      <c r="C34" s="15"/>
      <c r="D34"/>
      <c r="E34"/>
      <c r="F34"/>
      <c r="G34"/>
      <c r="H34"/>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31"/>
      <c r="AK34" s="11"/>
      <c r="AL34" s="29"/>
      <c r="AM34" s="29"/>
      <c r="AN34" s="16"/>
    </row>
    <row r="35" spans="1:40" ht="5.0999999999999996" customHeight="1" x14ac:dyDescent="0.4">
      <c r="A35" s="15"/>
      <c r="B35" s="15"/>
      <c r="C35" s="15"/>
      <c r="D35"/>
      <c r="E35"/>
      <c r="F35"/>
      <c r="G35"/>
      <c r="H35"/>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31"/>
      <c r="AK35" s="11"/>
      <c r="AL35" s="29"/>
      <c r="AM35" s="29"/>
      <c r="AN35" s="16"/>
    </row>
    <row r="36" spans="1:40" ht="5.0999999999999996" customHeight="1" x14ac:dyDescent="0.4">
      <c r="A36" s="15"/>
      <c r="B36" s="15"/>
      <c r="C36" s="15"/>
      <c r="D36"/>
      <c r="E36"/>
      <c r="F36"/>
      <c r="G36"/>
      <c r="H36"/>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31"/>
      <c r="AK36" s="11"/>
      <c r="AL36" s="29"/>
      <c r="AM36" s="29"/>
      <c r="AN36" s="16"/>
    </row>
    <row r="37" spans="1:40" ht="18" customHeight="1" x14ac:dyDescent="0.4">
      <c r="A37" s="9" t="s">
        <v>77</v>
      </c>
      <c r="B37" s="11"/>
      <c r="D37" s="11"/>
      <c r="E37" s="11"/>
      <c r="F37" s="11"/>
      <c r="G37" s="11"/>
      <c r="H37" s="11"/>
      <c r="I37" s="11"/>
      <c r="J37" s="11"/>
      <c r="K37" s="11"/>
    </row>
    <row r="38" spans="1:40" ht="18" customHeight="1" x14ac:dyDescent="0.4">
      <c r="A38" s="43" t="s">
        <v>76</v>
      </c>
      <c r="B38" s="43"/>
      <c r="M38" s="9" t="s">
        <v>75</v>
      </c>
      <c r="N38" s="11"/>
      <c r="P38" s="11"/>
      <c r="Q38" s="11"/>
      <c r="R38" s="11"/>
      <c r="S38" s="11"/>
      <c r="T38" s="11"/>
      <c r="U38" s="34" t="str">
        <f>IF(COUNTIF(M40:M43,"○")&gt;1,"いずれか１つを選択してください。","")</f>
        <v/>
      </c>
      <c r="V38" s="11"/>
      <c r="W38" s="11"/>
      <c r="X38" s="11"/>
      <c r="Y38" s="11"/>
      <c r="Z38" s="11"/>
      <c r="AA38" s="11"/>
      <c r="AB38" s="11"/>
      <c r="AC38" s="11"/>
      <c r="AD38" s="11"/>
      <c r="AE38" s="11"/>
      <c r="AF38" s="11"/>
      <c r="AG38" s="11"/>
      <c r="AH38" s="11"/>
      <c r="AI38" s="11"/>
      <c r="AJ38" s="11"/>
      <c r="AK38" s="31"/>
      <c r="AL38" s="11"/>
      <c r="AM38" s="29"/>
      <c r="AN38" s="29"/>
    </row>
    <row r="39" spans="1:40" ht="18.75" customHeight="1" x14ac:dyDescent="0.4">
      <c r="A39" s="87"/>
      <c r="B39" s="87"/>
      <c r="C39" s="87"/>
      <c r="D39" s="42">
        <f>IF(S2=1,10,IF(S2=2,11,IF(S2=3,12,S2-3)))</f>
        <v>1</v>
      </c>
      <c r="E39" s="42">
        <f>IF(S2=1,11,IF(S2=2,12,S2-2))</f>
        <v>2</v>
      </c>
      <c r="F39" s="88">
        <f>IF(S2=1,12,S2-1)</f>
        <v>3</v>
      </c>
      <c r="G39" s="88"/>
      <c r="H39" s="88"/>
      <c r="I39" s="78" t="s">
        <v>64</v>
      </c>
      <c r="J39" s="78"/>
      <c r="K39" s="78"/>
      <c r="M39" s="79" t="s">
        <v>74</v>
      </c>
      <c r="N39" s="89"/>
      <c r="O39" s="89"/>
      <c r="P39" s="89"/>
      <c r="Q39" s="89"/>
      <c r="R39" s="89"/>
      <c r="S39" s="89"/>
      <c r="T39" s="89"/>
      <c r="U39" s="89"/>
      <c r="V39" s="89"/>
      <c r="W39" s="89"/>
      <c r="X39" s="89"/>
      <c r="Y39" s="89"/>
      <c r="Z39" s="89"/>
      <c r="AA39" s="89"/>
      <c r="AB39" s="89"/>
      <c r="AC39" s="89"/>
      <c r="AD39" s="89"/>
      <c r="AE39" s="89"/>
      <c r="AF39" s="89"/>
      <c r="AG39" s="89"/>
      <c r="AH39" s="90" t="s">
        <v>73</v>
      </c>
      <c r="AI39" s="91"/>
      <c r="AJ39" s="91"/>
      <c r="AK39" s="91"/>
      <c r="AL39" s="92"/>
      <c r="AM39" s="85" t="s">
        <v>72</v>
      </c>
      <c r="AN39" s="85"/>
    </row>
    <row r="40" spans="1:40" ht="18" customHeight="1" x14ac:dyDescent="0.4">
      <c r="A40" s="85" t="s">
        <v>116</v>
      </c>
      <c r="B40" s="85"/>
      <c r="C40" s="85"/>
      <c r="D40" s="38">
        <v>80</v>
      </c>
      <c r="E40" s="38">
        <v>80</v>
      </c>
      <c r="F40" s="94">
        <v>81</v>
      </c>
      <c r="G40" s="94"/>
      <c r="H40" s="94"/>
      <c r="I40" s="78">
        <f>SUM(D40:F40)</f>
        <v>241</v>
      </c>
      <c r="J40" s="78"/>
      <c r="K40" s="78"/>
      <c r="M40" s="99" t="s">
        <v>70</v>
      </c>
      <c r="N40" s="75" t="s">
        <v>69</v>
      </c>
      <c r="O40" s="102"/>
      <c r="P40" s="103"/>
      <c r="Q40" s="108" t="s">
        <v>115</v>
      </c>
      <c r="R40" s="109"/>
      <c r="S40" s="109"/>
      <c r="T40" s="109"/>
      <c r="U40" s="109"/>
      <c r="V40" s="109"/>
      <c r="W40" s="109"/>
      <c r="X40" s="109"/>
      <c r="Y40" s="109"/>
      <c r="Z40" s="109"/>
      <c r="AA40" s="109"/>
      <c r="AB40" s="109"/>
      <c r="AC40" s="109"/>
      <c r="AD40" s="109"/>
      <c r="AE40" s="109"/>
      <c r="AF40" s="109"/>
      <c r="AG40" s="110"/>
      <c r="AH40" s="98">
        <f>SUM(F32:AJ32)</f>
        <v>500</v>
      </c>
      <c r="AI40" s="81"/>
      <c r="AJ40" s="41" t="s">
        <v>67</v>
      </c>
      <c r="AK40" s="98">
        <f>ROUNDUP(AH40/1000,0)</f>
        <v>1</v>
      </c>
      <c r="AL40" s="81"/>
      <c r="AM40" s="73">
        <f>MIN(AH40:AK42)</f>
        <v>1</v>
      </c>
      <c r="AN40" s="128"/>
    </row>
    <row r="41" spans="1:40" ht="18" customHeight="1" x14ac:dyDescent="0.4">
      <c r="A41" s="132"/>
      <c r="B41" s="132"/>
      <c r="C41" s="132"/>
      <c r="D41" s="29"/>
      <c r="E41" s="29"/>
      <c r="F41" s="65"/>
      <c r="G41" s="65"/>
      <c r="H41" s="37" t="s">
        <v>114</v>
      </c>
      <c r="I41" s="65"/>
      <c r="J41" s="65"/>
      <c r="K41" s="65"/>
      <c r="L41" s="10"/>
      <c r="M41" s="100"/>
      <c r="N41" s="76"/>
      <c r="O41" s="104"/>
      <c r="P41" s="105"/>
      <c r="Q41" s="95" t="s">
        <v>113</v>
      </c>
      <c r="R41" s="96"/>
      <c r="S41" s="96"/>
      <c r="T41" s="96"/>
      <c r="U41" s="96"/>
      <c r="V41" s="96"/>
      <c r="W41" s="96"/>
      <c r="X41" s="96"/>
      <c r="Y41" s="96"/>
      <c r="Z41" s="96"/>
      <c r="AA41" s="96"/>
      <c r="AB41" s="96"/>
      <c r="AC41" s="96"/>
      <c r="AD41" s="96"/>
      <c r="AE41" s="96"/>
      <c r="AF41" s="96"/>
      <c r="AG41" s="97"/>
      <c r="AH41" s="79">
        <f>COUNTA(B12:B30)</f>
        <v>9</v>
      </c>
      <c r="AI41" s="93"/>
      <c r="AJ41" s="40" t="s">
        <v>62</v>
      </c>
      <c r="AK41" s="98">
        <f>ROUNDUP(AH41/20,0)</f>
        <v>1</v>
      </c>
      <c r="AL41" s="81"/>
      <c r="AM41" s="74"/>
      <c r="AN41" s="129"/>
    </row>
    <row r="42" spans="1:40" ht="18" customHeight="1" x14ac:dyDescent="0.4">
      <c r="B42" s="1"/>
      <c r="I42" s="78">
        <f>I40/3</f>
        <v>80.333333333333329</v>
      </c>
      <c r="J42" s="78"/>
      <c r="K42" s="78"/>
      <c r="M42" s="101"/>
      <c r="N42" s="77"/>
      <c r="O42" s="106"/>
      <c r="P42" s="107"/>
      <c r="Q42" s="95" t="s">
        <v>112</v>
      </c>
      <c r="R42" s="96"/>
      <c r="S42" s="96"/>
      <c r="T42" s="96"/>
      <c r="U42" s="96"/>
      <c r="V42" s="96"/>
      <c r="W42" s="96"/>
      <c r="X42" s="96"/>
      <c r="Y42" s="96"/>
      <c r="Z42" s="96"/>
      <c r="AA42" s="96"/>
      <c r="AB42" s="96"/>
      <c r="AC42" s="96"/>
      <c r="AD42" s="96"/>
      <c r="AE42" s="96"/>
      <c r="AF42" s="96"/>
      <c r="AG42" s="97"/>
      <c r="AH42" s="98">
        <f>ROUNDDOWN(I42,1)</f>
        <v>80.3</v>
      </c>
      <c r="AI42" s="81"/>
      <c r="AJ42" s="39" t="s">
        <v>62</v>
      </c>
      <c r="AK42" s="98">
        <f>ROUNDUP(AH42/10,0)</f>
        <v>9</v>
      </c>
      <c r="AL42" s="81"/>
      <c r="AM42" s="130"/>
      <c r="AN42" s="131"/>
    </row>
    <row r="43" spans="1:40" ht="18" customHeight="1" x14ac:dyDescent="0.4">
      <c r="B43" s="1"/>
      <c r="I43" s="29"/>
      <c r="J43" s="29"/>
      <c r="K43" s="29"/>
      <c r="M43" s="38"/>
      <c r="N43" s="95" t="s">
        <v>59</v>
      </c>
      <c r="O43" s="96"/>
      <c r="P43" s="96"/>
      <c r="Q43" s="96"/>
      <c r="R43" s="96"/>
      <c r="S43" s="96"/>
      <c r="T43" s="96"/>
      <c r="U43" s="96"/>
      <c r="V43" s="96"/>
      <c r="W43" s="96"/>
      <c r="X43" s="96"/>
      <c r="Y43" s="96"/>
      <c r="Z43" s="96"/>
      <c r="AA43" s="96"/>
      <c r="AB43" s="96"/>
      <c r="AC43" s="96"/>
      <c r="AD43" s="96"/>
      <c r="AE43" s="96"/>
      <c r="AF43" s="96"/>
      <c r="AG43" s="97"/>
      <c r="AH43" s="133"/>
      <c r="AI43" s="134"/>
      <c r="AJ43" s="134"/>
      <c r="AK43" s="134"/>
      <c r="AL43" s="135"/>
      <c r="AM43" s="79">
        <f t="array" ref="AM43">ROUNDUP(_xlfn.IFS(AM40&lt;2,1,AND(AM40&lt;=2,AM40&lt;6),AM40-1,AM40&gt;=6,AM40/2*3),1)</f>
        <v>1</v>
      </c>
      <c r="AN43" s="93"/>
    </row>
    <row r="44" spans="1:40" ht="18" customHeight="1" x14ac:dyDescent="0.4">
      <c r="A44" s="16"/>
      <c r="B44" s="1"/>
      <c r="H44" s="11"/>
      <c r="M44" s="11" t="s">
        <v>111</v>
      </c>
      <c r="W44" s="29"/>
      <c r="X44" s="11"/>
      <c r="Y44" s="11"/>
      <c r="Z44" s="11"/>
      <c r="AA44" s="11"/>
      <c r="AB44" s="11"/>
      <c r="AC44" s="11"/>
      <c r="AD44" s="11"/>
      <c r="AE44" s="11"/>
      <c r="AF44" s="11"/>
      <c r="AG44" s="11"/>
      <c r="AH44" s="11"/>
      <c r="AI44" s="11"/>
      <c r="AJ44" s="31"/>
      <c r="AK44" s="11"/>
      <c r="AL44" s="29"/>
      <c r="AM44" s="29"/>
      <c r="AN44" s="16"/>
    </row>
    <row r="45" spans="1:40" ht="5.0999999999999996" customHeight="1" x14ac:dyDescent="0.4">
      <c r="A45" s="15"/>
      <c r="B45" s="15"/>
      <c r="C45" s="15"/>
      <c r="D45" s="15"/>
      <c r="E45" s="15"/>
      <c r="F45" s="15"/>
      <c r="G45" s="15"/>
      <c r="H45" s="15"/>
      <c r="I45" s="15"/>
      <c r="J45" s="11"/>
      <c r="K45" s="11"/>
      <c r="L45" s="11"/>
      <c r="M45" s="31"/>
      <c r="N45" s="11"/>
      <c r="W45" s="29"/>
      <c r="X45" s="11"/>
      <c r="Y45" s="11"/>
      <c r="Z45" s="11"/>
      <c r="AA45" s="11"/>
      <c r="AB45" s="11"/>
      <c r="AC45" s="11"/>
      <c r="AD45" s="11"/>
      <c r="AE45" s="11"/>
      <c r="AF45" s="11"/>
      <c r="AG45" s="11"/>
      <c r="AH45" s="11"/>
      <c r="AI45" s="11"/>
      <c r="AJ45" s="31"/>
      <c r="AK45" s="11"/>
      <c r="AL45" s="29"/>
      <c r="AM45" s="29"/>
      <c r="AN45" s="16"/>
    </row>
    <row r="46" spans="1:40" ht="21" customHeight="1" x14ac:dyDescent="0.4">
      <c r="A46" s="9" t="s">
        <v>54</v>
      </c>
      <c r="B46" s="1"/>
      <c r="C46" s="30"/>
      <c r="D46" s="30"/>
      <c r="E46" s="30"/>
      <c r="F46" s="30"/>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30"/>
      <c r="AM46" s="30"/>
      <c r="AN46" s="16"/>
    </row>
    <row r="47" spans="1:40" ht="24.95" customHeight="1" x14ac:dyDescent="0.4">
      <c r="A47" s="16"/>
      <c r="B47" s="29"/>
      <c r="C47" s="115" t="str">
        <f>IF(VLOOKUP($AK$1,[6]選択肢!$A$1:$J$32,C52,FALSE)=0,"-",VLOOKUP($AK$1,[6]選択肢!$A$1:$J$32,C52,FALSE))</f>
        <v>管理者</v>
      </c>
      <c r="D47" s="116"/>
      <c r="E47" s="117" t="str">
        <f>IF(VLOOKUP($AK$1,[6]選択肢!$A$1:$J$32,E52,FALSE)=0,"-",VLOOKUP($AK$1,[6]選択肢!$A$1:$J$32,E52,FALSE))</f>
        <v>サービス提供責任者</v>
      </c>
      <c r="F47" s="117"/>
      <c r="G47" s="117"/>
      <c r="H47" s="117"/>
      <c r="I47" s="115" t="str">
        <f>IF(VLOOKUP($AK$1,[6]選択肢!$A$1:$J$32,I52,FALSE)=0,"-",VLOOKUP($AK$1,[6]選択肢!$A$1:$J$32,I52,FALSE))</f>
        <v>従業者</v>
      </c>
      <c r="J47" s="116"/>
      <c r="K47" s="116"/>
      <c r="L47" s="116"/>
      <c r="M47" s="116"/>
      <c r="N47" s="118"/>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6"/>
    </row>
    <row r="48" spans="1:40" ht="18" customHeight="1" x14ac:dyDescent="0.4">
      <c r="A48" s="16"/>
      <c r="B48" s="29"/>
      <c r="C48" s="28" t="s">
        <v>52</v>
      </c>
      <c r="D48" s="28" t="s">
        <v>51</v>
      </c>
      <c r="E48" s="26" t="s">
        <v>52</v>
      </c>
      <c r="F48" s="124" t="s">
        <v>51</v>
      </c>
      <c r="G48" s="124"/>
      <c r="H48" s="124"/>
      <c r="I48" s="120" t="s">
        <v>52</v>
      </c>
      <c r="J48" s="121"/>
      <c r="K48" s="122"/>
      <c r="L48" s="120" t="s">
        <v>51</v>
      </c>
      <c r="M48" s="121"/>
      <c r="N48" s="122"/>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3"/>
      <c r="AL48" s="25"/>
      <c r="AM48" s="25"/>
      <c r="AN48" s="16"/>
    </row>
    <row r="49" spans="1:40" ht="18" customHeight="1" x14ac:dyDescent="0.4">
      <c r="A49" s="16"/>
      <c r="B49" s="14" t="s">
        <v>0</v>
      </c>
      <c r="C49" s="26">
        <f>COUNTIFS($B$11:$B$30,C$47,$C$11:$C$30,"A",$E$11:$E$30,"*")</f>
        <v>1</v>
      </c>
      <c r="D49" s="26">
        <f>COUNTIFS($B$11:$B$30,C$47,$C$11:$C$30,"B",$E$11:$E$30,"*")</f>
        <v>0</v>
      </c>
      <c r="E49" s="26">
        <f>COUNTIFS($B$11:$B$30,E$47,$C$11:$C$30,"A",$E$11:$E$30,"*")</f>
        <v>0</v>
      </c>
      <c r="F49" s="120">
        <f>COUNTIFS($B$11:$B$30,E$47,$C$11:$C$30,"B",$E$11:$E$30,"*")</f>
        <v>1</v>
      </c>
      <c r="G49" s="121"/>
      <c r="H49" s="122"/>
      <c r="I49" s="120">
        <f>COUNTIFS($B$11:$B$30,I$47,$C$11:$C$30,"A",$E$11:$E$30,"*")</f>
        <v>0</v>
      </c>
      <c r="J49" s="121"/>
      <c r="K49" s="122"/>
      <c r="L49" s="120">
        <f>COUNTIFS($B$11:$B$30,I$47,$C$11:$C$30,"B",$E$11:$E$30,"*")</f>
        <v>0</v>
      </c>
      <c r="M49" s="121"/>
      <c r="N49" s="122"/>
      <c r="O49" s="123"/>
      <c r="P49" s="123"/>
      <c r="Q49" s="123"/>
      <c r="R49" s="123"/>
      <c r="S49" s="123"/>
      <c r="T49" s="123"/>
      <c r="U49" s="123"/>
      <c r="V49" s="123"/>
      <c r="W49" s="123"/>
      <c r="X49" s="123"/>
      <c r="Y49" s="123"/>
      <c r="Z49" s="123"/>
      <c r="AA49" s="123"/>
      <c r="AB49" s="123"/>
      <c r="AC49" s="123"/>
      <c r="AD49" s="123"/>
      <c r="AE49" s="123"/>
      <c r="AF49" s="123"/>
      <c r="AG49" s="123"/>
      <c r="AH49" s="123"/>
      <c r="AI49" s="123"/>
      <c r="AJ49" s="123"/>
      <c r="AK49" s="123"/>
      <c r="AL49" s="25"/>
      <c r="AM49" s="25"/>
      <c r="AN49" s="16"/>
    </row>
    <row r="50" spans="1:40" ht="18" customHeight="1" x14ac:dyDescent="0.4">
      <c r="A50" s="16"/>
      <c r="B50" s="24" t="s">
        <v>1</v>
      </c>
      <c r="C50" s="27"/>
      <c r="D50" s="27"/>
      <c r="E50" s="26">
        <f>COUNTIFS($B$11:$B$30,E$47,$C$11:$C$30,"C",$E$11:$E$30,"*")</f>
        <v>1</v>
      </c>
      <c r="F50" s="120">
        <f>COUNTIFS($B$11:$B$30,E$47,$C$11:$C$30,"D",$E$11:$E$30,"*")</f>
        <v>0</v>
      </c>
      <c r="G50" s="121"/>
      <c r="H50" s="122"/>
      <c r="I50" s="120">
        <f>COUNTIFS($B$11:$B$30,I$47,$C$11:$C$30,"C",$E$11:$E$30,"*")</f>
        <v>2</v>
      </c>
      <c r="J50" s="121"/>
      <c r="K50" s="122"/>
      <c r="L50" s="120">
        <f>COUNTIFS($B$11:$B$30,I$47,$C$11:$C$30,"D",$E$11:$E$30,"*")</f>
        <v>5</v>
      </c>
      <c r="M50" s="121"/>
      <c r="N50" s="122"/>
      <c r="O50" s="123"/>
      <c r="P50" s="123"/>
      <c r="Q50" s="123"/>
      <c r="R50" s="123"/>
      <c r="S50" s="123"/>
      <c r="T50" s="123"/>
      <c r="U50" s="123"/>
      <c r="V50" s="123"/>
      <c r="W50" s="123"/>
      <c r="X50" s="123"/>
      <c r="Y50" s="123"/>
      <c r="Z50" s="123"/>
      <c r="AA50" s="123"/>
      <c r="AB50" s="123"/>
      <c r="AC50" s="123"/>
      <c r="AD50" s="123"/>
      <c r="AE50" s="123"/>
      <c r="AF50" s="123"/>
      <c r="AG50" s="123"/>
      <c r="AH50" s="123"/>
      <c r="AI50" s="123"/>
      <c r="AJ50" s="123"/>
      <c r="AK50" s="123"/>
      <c r="AL50" s="25"/>
      <c r="AM50" s="25"/>
      <c r="AN50" s="16"/>
    </row>
    <row r="51" spans="1:40" ht="18" customHeight="1" x14ac:dyDescent="0.4">
      <c r="A51" s="16"/>
      <c r="B51" s="24" t="s">
        <v>50</v>
      </c>
      <c r="C51" s="126"/>
      <c r="D51" s="127"/>
      <c r="E51" s="120">
        <f>IF($AK$3="４週",SUMIFS($AK$11:$AK$30,$B$11:$B$30,E47)/4/$AH$5,IF($AK$3="歴月",SUMIFS($AK$11:$AK$30,$B$11:$B$30,E47)/$AL$5,"記載する期間を選択してください"))</f>
        <v>0</v>
      </c>
      <c r="F51" s="121"/>
      <c r="G51" s="121"/>
      <c r="H51" s="122"/>
      <c r="I51" s="120">
        <f>IF($AK$3="４週",SUMIFS($AK$11:$AK$30,$B$11:$B$30,I47)/4/$AH$5,IF($AK$3="歴月",SUMIFS($AK$11:$AK$30,$B$11:$B$30,I47)/$AL$5,"記載する期間を選択してください"))</f>
        <v>0</v>
      </c>
      <c r="J51" s="121"/>
      <c r="K51" s="121"/>
      <c r="L51" s="121"/>
      <c r="M51" s="121"/>
      <c r="N51" s="122"/>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6"/>
    </row>
    <row r="52" spans="1:40" ht="5.0999999999999996" customHeight="1" x14ac:dyDescent="0.4">
      <c r="A52" s="16"/>
      <c r="B52" s="1"/>
      <c r="C52" s="19">
        <v>2</v>
      </c>
      <c r="D52" s="19"/>
      <c r="E52" s="19">
        <v>3</v>
      </c>
      <c r="F52" s="19"/>
      <c r="G52" s="19"/>
      <c r="H52" s="19"/>
      <c r="I52" s="19">
        <v>4</v>
      </c>
      <c r="J52" s="19"/>
      <c r="K52" s="19"/>
      <c r="L52" s="19"/>
      <c r="M52" s="19"/>
      <c r="N52" s="19"/>
      <c r="O52" s="19">
        <v>5</v>
      </c>
      <c r="P52" s="19"/>
      <c r="Q52" s="19"/>
      <c r="R52" s="19"/>
      <c r="S52" s="19"/>
      <c r="T52" s="19"/>
      <c r="U52" s="19">
        <v>6</v>
      </c>
      <c r="V52" s="19"/>
      <c r="W52" s="19"/>
      <c r="X52" s="19"/>
      <c r="Y52" s="19"/>
      <c r="Z52" s="19"/>
      <c r="AA52" s="19">
        <v>7</v>
      </c>
      <c r="AB52" s="19"/>
      <c r="AC52" s="19"/>
      <c r="AD52" s="19"/>
      <c r="AE52" s="19"/>
      <c r="AF52" s="19"/>
      <c r="AG52" s="19">
        <v>8</v>
      </c>
      <c r="AH52" s="19"/>
      <c r="AI52" s="19"/>
      <c r="AJ52" s="19"/>
      <c r="AK52" s="19"/>
      <c r="AL52" s="19">
        <v>9</v>
      </c>
      <c r="AM52" s="23"/>
      <c r="AN52" s="16"/>
    </row>
    <row r="53" spans="1:40" ht="15" customHeight="1" x14ac:dyDescent="0.4">
      <c r="A53" s="11" t="s">
        <v>49</v>
      </c>
      <c r="B53" s="22"/>
      <c r="C53" s="20"/>
      <c r="D53" s="20"/>
      <c r="E53" s="20"/>
      <c r="F53" s="21"/>
      <c r="G53" s="20"/>
      <c r="H53" s="19"/>
      <c r="I53" s="19"/>
      <c r="J53" s="19"/>
      <c r="K53" s="19"/>
      <c r="L53" s="19"/>
      <c r="M53" s="19"/>
      <c r="N53" s="19"/>
      <c r="O53" s="19"/>
      <c r="P53" s="19"/>
      <c r="Q53" s="19"/>
      <c r="R53" s="19">
        <v>6</v>
      </c>
      <c r="S53" s="19"/>
      <c r="T53" s="19"/>
      <c r="U53" s="19"/>
      <c r="V53" s="19"/>
      <c r="W53" s="19"/>
      <c r="X53" s="19">
        <v>7</v>
      </c>
      <c r="Y53" s="19"/>
      <c r="Z53" s="19"/>
      <c r="AA53" s="19"/>
      <c r="AB53" s="19"/>
      <c r="AC53" s="19"/>
      <c r="AD53" s="19">
        <v>8</v>
      </c>
      <c r="AE53" s="19"/>
      <c r="AF53" s="19"/>
      <c r="AG53" s="18"/>
      <c r="AH53" s="18"/>
      <c r="AI53" s="18"/>
      <c r="AJ53" s="18">
        <v>9</v>
      </c>
      <c r="AK53" s="17"/>
      <c r="AL53" s="17"/>
      <c r="AM53" s="16"/>
    </row>
    <row r="54" spans="1:40" s="11" customFormat="1" ht="15" customHeight="1" x14ac:dyDescent="0.4">
      <c r="A54" s="11" t="s">
        <v>48</v>
      </c>
      <c r="B54" s="15"/>
      <c r="C54" s="15"/>
      <c r="D54" s="15"/>
      <c r="E54" s="15"/>
      <c r="F54" s="15"/>
      <c r="G54" s="15"/>
      <c r="H54" s="9"/>
      <c r="I54" s="9"/>
      <c r="J54" s="9"/>
      <c r="K54" s="9"/>
      <c r="L54" s="9"/>
      <c r="M54" s="9"/>
    </row>
    <row r="55" spans="1:40" s="11" customFormat="1" ht="15" customHeight="1" x14ac:dyDescent="0.4">
      <c r="A55" s="11" t="s">
        <v>47</v>
      </c>
      <c r="B55" s="15"/>
      <c r="C55" s="15"/>
      <c r="D55" s="15"/>
      <c r="E55" s="15"/>
      <c r="F55" s="15"/>
      <c r="G55" s="15"/>
      <c r="H55" s="9"/>
      <c r="I55" s="9"/>
      <c r="J55" s="9"/>
      <c r="K55" s="9"/>
      <c r="L55" s="9"/>
      <c r="M55" s="9"/>
    </row>
    <row r="56" spans="1:40" s="11" customFormat="1" ht="15" customHeight="1" x14ac:dyDescent="0.4">
      <c r="A56" s="11" t="s">
        <v>46</v>
      </c>
      <c r="B56" s="15"/>
      <c r="C56" s="15"/>
      <c r="D56" s="15"/>
      <c r="E56" s="15"/>
      <c r="F56" s="15"/>
      <c r="G56" s="15"/>
      <c r="H56" s="9"/>
      <c r="I56" s="9"/>
      <c r="J56" s="9"/>
      <c r="K56" s="9"/>
      <c r="L56" s="9"/>
      <c r="M56" s="9"/>
    </row>
    <row r="57" spans="1:40" s="11" customFormat="1" ht="15" customHeight="1" x14ac:dyDescent="0.4">
      <c r="A57" s="11" t="s">
        <v>45</v>
      </c>
      <c r="B57" s="15"/>
      <c r="C57" s="15"/>
      <c r="D57" s="15"/>
      <c r="E57" s="15"/>
      <c r="F57" s="15"/>
      <c r="G57" s="15"/>
      <c r="H57" s="9"/>
      <c r="I57" s="9"/>
      <c r="J57" s="9"/>
      <c r="K57" s="9"/>
      <c r="L57" s="9"/>
      <c r="M57" s="9"/>
    </row>
    <row r="58" spans="1:40" ht="15" customHeight="1" x14ac:dyDescent="0.4">
      <c r="A58" s="11" t="s">
        <v>44</v>
      </c>
      <c r="B58" s="12"/>
      <c r="C58" s="11"/>
      <c r="D58" s="11"/>
      <c r="E58" s="11"/>
      <c r="F58" s="11"/>
      <c r="G58" s="11"/>
    </row>
    <row r="59" spans="1:40" ht="15" customHeight="1" x14ac:dyDescent="0.4">
      <c r="A59" s="11" t="s">
        <v>43</v>
      </c>
      <c r="B59" s="12"/>
      <c r="C59" s="11"/>
      <c r="D59" s="11"/>
      <c r="E59" s="11"/>
      <c r="F59" s="11"/>
      <c r="G59" s="11"/>
    </row>
    <row r="60" spans="1:40" ht="15" customHeight="1" x14ac:dyDescent="0.4">
      <c r="A60" s="11"/>
      <c r="B60" s="14" t="s">
        <v>42</v>
      </c>
      <c r="C60" s="78" t="s">
        <v>41</v>
      </c>
      <c r="D60" s="78"/>
      <c r="E60" s="78"/>
      <c r="F60" s="11"/>
      <c r="G60" s="11"/>
    </row>
    <row r="61" spans="1:40" ht="15" customHeight="1" x14ac:dyDescent="0.4">
      <c r="A61" s="11"/>
      <c r="B61" s="13" t="s">
        <v>40</v>
      </c>
      <c r="C61" s="125" t="s">
        <v>39</v>
      </c>
      <c r="D61" s="125"/>
      <c r="E61" s="125"/>
      <c r="F61" s="11"/>
      <c r="G61" s="11"/>
    </row>
    <row r="62" spans="1:40" ht="15" customHeight="1" x14ac:dyDescent="0.4">
      <c r="A62" s="11"/>
      <c r="B62" s="13" t="s">
        <v>38</v>
      </c>
      <c r="C62" s="125" t="s">
        <v>37</v>
      </c>
      <c r="D62" s="125"/>
      <c r="E62" s="125"/>
      <c r="F62" s="11"/>
      <c r="G62" s="11"/>
    </row>
    <row r="63" spans="1:40" ht="15" customHeight="1" x14ac:dyDescent="0.4">
      <c r="A63" s="11"/>
      <c r="B63" s="13" t="s">
        <v>36</v>
      </c>
      <c r="C63" s="125" t="s">
        <v>35</v>
      </c>
      <c r="D63" s="125"/>
      <c r="E63" s="125"/>
      <c r="F63" s="11"/>
      <c r="G63" s="11"/>
    </row>
    <row r="64" spans="1:40" ht="15" customHeight="1" x14ac:dyDescent="0.4">
      <c r="A64" s="11"/>
      <c r="B64" s="13" t="s">
        <v>34</v>
      </c>
      <c r="C64" s="125" t="s">
        <v>33</v>
      </c>
      <c r="D64" s="125"/>
      <c r="E64" s="125"/>
      <c r="F64" s="11"/>
      <c r="G64" s="11"/>
    </row>
    <row r="65" spans="1:7" ht="15" customHeight="1" x14ac:dyDescent="0.4">
      <c r="A65" s="11"/>
      <c r="B65" s="11" t="s">
        <v>32</v>
      </c>
      <c r="C65" s="11"/>
      <c r="D65" s="11"/>
      <c r="E65" s="11"/>
      <c r="F65" s="11"/>
      <c r="G65" s="11"/>
    </row>
    <row r="66" spans="1:7" ht="15" customHeight="1" x14ac:dyDescent="0.4">
      <c r="A66" s="11"/>
      <c r="B66" s="11" t="s">
        <v>31</v>
      </c>
      <c r="C66" s="11"/>
      <c r="D66" s="11"/>
      <c r="E66" s="11"/>
      <c r="F66" s="11"/>
      <c r="G66" s="11"/>
    </row>
    <row r="67" spans="1:7" ht="15" customHeight="1" x14ac:dyDescent="0.4">
      <c r="A67" s="11"/>
      <c r="B67" s="11" t="s">
        <v>30</v>
      </c>
      <c r="C67" s="11"/>
      <c r="D67" s="11"/>
      <c r="E67" s="11"/>
      <c r="F67" s="11"/>
      <c r="G67" s="11"/>
    </row>
    <row r="68" spans="1:7" ht="15" customHeight="1" x14ac:dyDescent="0.4">
      <c r="A68" s="11" t="s">
        <v>29</v>
      </c>
      <c r="B68" s="12"/>
      <c r="C68" s="11"/>
      <c r="D68" s="11"/>
      <c r="E68" s="11"/>
      <c r="F68" s="11"/>
      <c r="G68" s="11"/>
    </row>
    <row r="69" spans="1:7" ht="15" customHeight="1" x14ac:dyDescent="0.4">
      <c r="A69" s="11" t="s">
        <v>28</v>
      </c>
      <c r="B69" s="12"/>
      <c r="C69" s="11"/>
      <c r="D69" s="11"/>
      <c r="E69" s="11"/>
      <c r="F69" s="11"/>
      <c r="G69" s="11"/>
    </row>
    <row r="70" spans="1:7" ht="15" customHeight="1" x14ac:dyDescent="0.4">
      <c r="A70" s="11" t="s">
        <v>27</v>
      </c>
      <c r="B70" s="12"/>
      <c r="C70" s="11"/>
      <c r="D70" s="11"/>
      <c r="E70" s="11"/>
      <c r="F70" s="11"/>
      <c r="G70" s="11"/>
    </row>
    <row r="71" spans="1:7" ht="15" customHeight="1" x14ac:dyDescent="0.4">
      <c r="A71" s="11" t="s">
        <v>26</v>
      </c>
      <c r="B71" s="12"/>
      <c r="C71" s="11"/>
      <c r="D71" s="11"/>
      <c r="E71" s="11"/>
      <c r="F71" s="11"/>
      <c r="G71" s="11"/>
    </row>
    <row r="72" spans="1:7" ht="15" customHeight="1" x14ac:dyDescent="0.4">
      <c r="A72" s="11" t="s">
        <v>25</v>
      </c>
      <c r="B72" s="12"/>
      <c r="C72" s="11"/>
      <c r="D72" s="11"/>
      <c r="E72" s="11"/>
      <c r="F72" s="11"/>
      <c r="G72" s="11"/>
    </row>
    <row r="73" spans="1:7" ht="15" customHeight="1" x14ac:dyDescent="0.4">
      <c r="A73" s="11" t="s">
        <v>24</v>
      </c>
      <c r="B73" s="12"/>
      <c r="C73" s="11"/>
      <c r="D73" s="11"/>
      <c r="E73" s="11"/>
      <c r="F73" s="11"/>
      <c r="G73" s="11"/>
    </row>
    <row r="74" spans="1:7" ht="15" customHeight="1" x14ac:dyDescent="0.4">
      <c r="A74" s="11"/>
      <c r="B74" s="11" t="s">
        <v>23</v>
      </c>
      <c r="C74" s="11"/>
      <c r="D74" s="11"/>
      <c r="E74" s="11"/>
      <c r="F74" s="11"/>
      <c r="G74" s="11"/>
    </row>
    <row r="75" spans="1:7" ht="15" customHeight="1" x14ac:dyDescent="0.4">
      <c r="A75" s="11"/>
      <c r="B75" s="11" t="s">
        <v>22</v>
      </c>
      <c r="C75" s="11"/>
      <c r="D75" s="11"/>
      <c r="E75" s="11"/>
      <c r="F75" s="11"/>
      <c r="G75" s="11"/>
    </row>
    <row r="76" spans="1:7" ht="15" customHeight="1" x14ac:dyDescent="0.4">
      <c r="A76" s="11" t="s">
        <v>21</v>
      </c>
      <c r="B76" s="12"/>
      <c r="C76" s="11"/>
      <c r="D76" s="11"/>
      <c r="E76" s="11"/>
      <c r="F76" s="11"/>
      <c r="G76" s="11"/>
    </row>
    <row r="77" spans="1:7" ht="15" customHeight="1" x14ac:dyDescent="0.4">
      <c r="A77" s="11" t="s">
        <v>20</v>
      </c>
      <c r="B77" s="12"/>
      <c r="C77" s="11"/>
      <c r="D77" s="11"/>
      <c r="E77" s="11"/>
      <c r="F77" s="11"/>
      <c r="G77" s="11"/>
    </row>
    <row r="78" spans="1:7" ht="15" customHeight="1" x14ac:dyDescent="0.4">
      <c r="A78" s="11" t="s">
        <v>19</v>
      </c>
      <c r="B78" s="12"/>
      <c r="C78" s="11"/>
      <c r="D78" s="11"/>
      <c r="E78" s="11"/>
      <c r="F78" s="11"/>
      <c r="G78" s="11"/>
    </row>
    <row r="79" spans="1:7" ht="15" customHeight="1" x14ac:dyDescent="0.4">
      <c r="A79" s="11" t="s">
        <v>18</v>
      </c>
      <c r="B79" s="12"/>
      <c r="C79" s="11"/>
      <c r="D79" s="11"/>
      <c r="E79" s="11"/>
      <c r="F79" s="11"/>
      <c r="G79" s="11"/>
    </row>
    <row r="80" spans="1:7" ht="15" customHeight="1" x14ac:dyDescent="0.4">
      <c r="A80" s="11" t="s">
        <v>17</v>
      </c>
      <c r="B80" s="12"/>
      <c r="C80" s="11"/>
      <c r="D80" s="11"/>
      <c r="E80" s="11"/>
      <c r="F80" s="11"/>
      <c r="G80" s="11"/>
    </row>
    <row r="81" spans="1:7" ht="15" customHeight="1" x14ac:dyDescent="0.4">
      <c r="A81" s="11" t="s">
        <v>16</v>
      </c>
      <c r="B81" s="12"/>
      <c r="C81" s="11"/>
      <c r="D81" s="11"/>
      <c r="E81" s="11"/>
      <c r="F81" s="11"/>
      <c r="G81" s="11"/>
    </row>
    <row r="82" spans="1:7" ht="15" customHeight="1" x14ac:dyDescent="0.4">
      <c r="A82" s="11" t="s">
        <v>15</v>
      </c>
      <c r="B82" s="12"/>
      <c r="C82" s="11"/>
      <c r="D82" s="11"/>
      <c r="E82" s="11"/>
      <c r="F82" s="11"/>
      <c r="G82" s="11"/>
    </row>
    <row r="83" spans="1:7" ht="15" customHeight="1" x14ac:dyDescent="0.4">
      <c r="A83" s="11" t="s">
        <v>14</v>
      </c>
      <c r="B83" s="12"/>
      <c r="C83" s="11"/>
      <c r="D83" s="11"/>
      <c r="E83" s="11"/>
      <c r="F83" s="11"/>
      <c r="G83" s="11"/>
    </row>
  </sheetData>
  <mergeCells count="127">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 ref="C63:E63"/>
    <mergeCell ref="C64:E64"/>
    <mergeCell ref="AA51:AF51"/>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D48:AF48"/>
    <mergeCell ref="N43:AG43"/>
    <mergeCell ref="AH43:AL43"/>
    <mergeCell ref="AM43:AN43"/>
    <mergeCell ref="C47:D47"/>
    <mergeCell ref="E47:H47"/>
    <mergeCell ref="I47:N47"/>
    <mergeCell ref="O47:T47"/>
    <mergeCell ref="U47:Z47"/>
    <mergeCell ref="AA47:AF47"/>
    <mergeCell ref="AG47:AK47"/>
    <mergeCell ref="AL47:AM47"/>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8"/>
  <dataValidations count="8">
    <dataValidation allowBlank="1" showInputMessage="1" sqref="B11:B12" xr:uid="{02FB8C3F-85AF-43F5-9C99-35F12A9B502C}"/>
    <dataValidation type="list" allowBlank="1" showInputMessage="1" showErrorMessage="1" sqref="M40:M43" xr:uid="{21692B7E-836F-4EF2-800B-77AF5CB4AF77}">
      <formula1>"○"</formula1>
    </dataValidation>
    <dataValidation type="list" allowBlank="1" showInputMessage="1" sqref="B13:B30" xr:uid="{D0EDA430-AC24-4841-9758-46D955C4C13D}">
      <formula1>INDIRECT($AK$1)</formula1>
    </dataValidation>
    <dataValidation type="list" allowBlank="1" showInputMessage="1" showErrorMessage="1" sqref="AK3:AN3" xr:uid="{CC09C8A1-DA9B-41F2-B401-88DC25E5DFC6}">
      <formula1>"４週,歴月"</formula1>
    </dataValidation>
    <dataValidation type="list" allowBlank="1" showInputMessage="1" showErrorMessage="1" sqref="AK4:AN4" xr:uid="{0D2F5205-DD7B-4987-A0DE-3ECBE0BA7D91}">
      <formula1>"予定,実績"</formula1>
    </dataValidation>
    <dataValidation type="whole" operator="greaterThanOrEqual" allowBlank="1" showInputMessage="1" showErrorMessage="1" sqref="D40:E41 F40" xr:uid="{90481D9B-38E1-4174-8FDD-B10CE3EFC782}">
      <formula1>0</formula1>
    </dataValidation>
    <dataValidation operator="greaterThanOrEqual" allowBlank="1" showInputMessage="1" showErrorMessage="1" sqref="X38 I45 U38 I34:I37 L34:L36 L45" xr:uid="{A6AB0BB2-1808-47F0-862D-F9D38DE5B864}"/>
    <dataValidation type="list" allowBlank="1" showInputMessage="1" showErrorMessage="1" sqref="C11:C30" xr:uid="{1388A8CA-DB7B-4AC1-877B-38EF45E58D0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5" orientation="landscape" r:id="rId1"/>
  <headerFooter alignWithMargins="0">
    <oddHeader>&amp;L&amp;"ＭＳ ゴシック,標準"&amp;10（参考様式）</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0451C-C39B-48C2-BC62-D5EDD020A986}">
  <sheetPr>
    <pageSetUpPr fitToPage="1"/>
  </sheetPr>
  <dimension ref="A1:AO82"/>
  <sheetViews>
    <sheetView showGridLines="0" view="pageBreakPreview" zoomScale="70" zoomScaleNormal="100" zoomScaleSheetLayoutView="70" workbookViewId="0"/>
  </sheetViews>
  <sheetFormatPr defaultColWidth="8.25" defaultRowHeight="21" customHeight="1" x14ac:dyDescent="0.4"/>
  <cols>
    <col min="1" max="1" width="2.625" style="1" customWidth="1"/>
    <col min="2" max="2" width="15" style="8"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1" ht="24.95" customHeight="1" x14ac:dyDescent="0.4">
      <c r="A1" s="7" t="s">
        <v>110</v>
      </c>
      <c r="C1" s="64"/>
      <c r="D1" s="64"/>
      <c r="E1" s="64"/>
      <c r="F1" s="64"/>
      <c r="G1" s="64"/>
      <c r="H1" s="64"/>
      <c r="I1" s="64"/>
      <c r="J1" s="64"/>
      <c r="K1" s="64"/>
      <c r="L1" s="64"/>
      <c r="M1" s="64"/>
      <c r="N1" s="64"/>
      <c r="O1" s="64"/>
      <c r="P1" s="64"/>
      <c r="Q1" s="64"/>
      <c r="R1" s="64"/>
      <c r="S1" s="64"/>
      <c r="T1" s="64"/>
      <c r="U1" s="64"/>
      <c r="V1" s="64"/>
      <c r="W1" s="64"/>
      <c r="X1" s="9"/>
      <c r="Y1" s="9"/>
      <c r="Z1" s="16"/>
      <c r="AA1" s="16"/>
      <c r="AB1" s="16"/>
      <c r="AC1" s="16"/>
      <c r="AD1" s="63"/>
      <c r="AE1" s="63"/>
      <c r="AF1" s="63"/>
      <c r="AG1" s="63"/>
      <c r="AH1" s="63"/>
      <c r="AI1" s="62" t="s">
        <v>109</v>
      </c>
      <c r="AJ1" s="62"/>
      <c r="AK1" s="66" t="s">
        <v>120</v>
      </c>
      <c r="AL1" s="66"/>
      <c r="AM1" s="66"/>
      <c r="AN1" s="66"/>
    </row>
    <row r="2" spans="1:41" ht="18" customHeight="1" x14ac:dyDescent="0.4">
      <c r="A2" s="16"/>
      <c r="B2" s="30"/>
      <c r="C2" s="30"/>
      <c r="D2" s="30"/>
      <c r="E2" s="30"/>
      <c r="F2" s="30"/>
      <c r="G2" s="30"/>
      <c r="H2" s="30"/>
      <c r="I2" s="30"/>
      <c r="J2" s="30"/>
      <c r="K2" s="30"/>
      <c r="L2" s="30"/>
      <c r="M2" s="67">
        <v>2026</v>
      </c>
      <c r="N2" s="67"/>
      <c r="O2" s="67"/>
      <c r="P2" s="67"/>
      <c r="Q2" s="68" t="s">
        <v>107</v>
      </c>
      <c r="R2" s="68"/>
      <c r="S2" s="67">
        <v>4</v>
      </c>
      <c r="T2" s="67"/>
      <c r="U2" s="68" t="s">
        <v>106</v>
      </c>
      <c r="V2" s="68"/>
      <c r="W2" s="30"/>
      <c r="X2" s="30"/>
      <c r="Y2" s="30"/>
      <c r="Z2" s="16"/>
      <c r="AA2" s="16"/>
      <c r="AC2" s="62"/>
      <c r="AD2" s="30"/>
      <c r="AE2" s="30"/>
      <c r="AF2" s="30"/>
      <c r="AG2" s="30"/>
      <c r="AH2" s="30"/>
      <c r="AI2" s="62" t="s">
        <v>105</v>
      </c>
      <c r="AJ2" s="62"/>
      <c r="AK2" s="69"/>
      <c r="AL2" s="69"/>
      <c r="AM2" s="69"/>
      <c r="AN2" s="69"/>
    </row>
    <row r="3" spans="1:41" ht="18" customHeight="1" x14ac:dyDescent="0.4">
      <c r="A3" s="61"/>
      <c r="B3" s="61"/>
      <c r="C3" s="61"/>
      <c r="D3" s="61"/>
      <c r="E3" s="61"/>
      <c r="F3" s="61"/>
      <c r="G3" s="61"/>
      <c r="H3" s="61"/>
      <c r="I3" s="61"/>
      <c r="J3" s="61"/>
      <c r="K3" s="61"/>
      <c r="L3" s="61"/>
      <c r="M3" s="61"/>
      <c r="N3" s="61"/>
      <c r="O3" s="61"/>
      <c r="P3" s="61"/>
      <c r="Q3" s="61"/>
      <c r="R3" s="61"/>
      <c r="S3" s="61"/>
      <c r="T3" s="61"/>
      <c r="U3" s="61"/>
      <c r="V3" s="61"/>
      <c r="W3" s="61"/>
      <c r="Y3" s="58"/>
      <c r="Z3" s="58"/>
      <c r="AA3" s="58"/>
      <c r="AB3" s="16"/>
      <c r="AC3" s="58"/>
      <c r="AD3" s="58"/>
      <c r="AE3" s="58"/>
      <c r="AF3" s="58"/>
      <c r="AG3" s="58"/>
      <c r="AH3" s="58"/>
      <c r="AI3" s="60" t="s">
        <v>104</v>
      </c>
      <c r="AJ3" s="62"/>
      <c r="AK3" s="70" t="s">
        <v>103</v>
      </c>
      <c r="AL3" s="70"/>
      <c r="AM3" s="70"/>
      <c r="AN3" s="70"/>
      <c r="AO3" s="1" t="s">
        <v>240</v>
      </c>
    </row>
    <row r="4" spans="1:41" ht="18" customHeight="1" x14ac:dyDescent="0.4">
      <c r="A4" s="61"/>
      <c r="B4" s="61"/>
      <c r="C4" s="61"/>
      <c r="D4" s="61"/>
      <c r="E4" s="61"/>
      <c r="F4" s="61"/>
      <c r="G4" s="61"/>
      <c r="H4" s="61"/>
      <c r="I4" s="61"/>
      <c r="J4" s="61"/>
      <c r="K4" s="61"/>
      <c r="L4" s="61"/>
      <c r="M4" s="61"/>
      <c r="N4" s="61"/>
      <c r="O4" s="61"/>
      <c r="P4" s="61"/>
      <c r="Q4" s="61"/>
      <c r="R4" s="61"/>
      <c r="S4" s="61"/>
      <c r="T4" s="61"/>
      <c r="U4" s="61"/>
      <c r="V4" s="61"/>
      <c r="W4" s="61"/>
      <c r="Y4" s="58"/>
      <c r="Z4" s="58"/>
      <c r="AA4" s="58"/>
      <c r="AB4" s="16"/>
      <c r="AC4" s="58"/>
      <c r="AD4" s="58"/>
      <c r="AE4" s="58"/>
      <c r="AF4" s="58"/>
      <c r="AG4" s="58"/>
      <c r="AH4" s="58"/>
      <c r="AI4" s="60" t="s">
        <v>102</v>
      </c>
      <c r="AJ4" s="62"/>
      <c r="AK4" s="70"/>
      <c r="AL4" s="70"/>
      <c r="AM4" s="70"/>
      <c r="AN4" s="70"/>
      <c r="AO4" s="1" t="s">
        <v>241</v>
      </c>
    </row>
    <row r="5" spans="1:41" ht="18" customHeight="1" x14ac:dyDescent="0.4">
      <c r="A5" s="61"/>
      <c r="B5" s="61"/>
      <c r="C5" s="61"/>
      <c r="D5" s="61"/>
      <c r="E5" s="61"/>
      <c r="F5" s="61"/>
      <c r="G5" s="61"/>
      <c r="H5" s="61"/>
      <c r="I5" s="61"/>
      <c r="J5" s="61"/>
      <c r="K5" s="61"/>
      <c r="L5" s="61"/>
      <c r="M5" s="61"/>
      <c r="N5" s="61"/>
      <c r="O5" s="61"/>
      <c r="P5" s="61"/>
      <c r="Q5" s="61"/>
      <c r="R5" s="61"/>
      <c r="S5" s="61"/>
      <c r="U5" s="61"/>
      <c r="V5" s="61"/>
      <c r="W5" s="61"/>
      <c r="Y5" s="58"/>
      <c r="Z5" s="58"/>
      <c r="AA5" s="58"/>
      <c r="AB5" s="16"/>
      <c r="AC5" s="58"/>
      <c r="AD5" s="58"/>
      <c r="AE5" s="58"/>
      <c r="AF5" s="58"/>
      <c r="AG5" s="60" t="s">
        <v>101</v>
      </c>
      <c r="AH5" s="71">
        <v>40</v>
      </c>
      <c r="AI5" s="71"/>
      <c r="AJ5" s="71"/>
      <c r="AK5" s="58" t="s">
        <v>100</v>
      </c>
      <c r="AL5" s="59">
        <v>160</v>
      </c>
      <c r="AM5" s="58" t="s">
        <v>99</v>
      </c>
      <c r="AN5" s="16"/>
    </row>
    <row r="6" spans="1:41" ht="9.9499999999999993" customHeight="1" x14ac:dyDescent="0.4">
      <c r="A6" s="16"/>
      <c r="B6" s="29"/>
      <c r="C6" s="29"/>
      <c r="D6" s="29"/>
      <c r="E6" s="29"/>
      <c r="F6" s="29"/>
      <c r="G6" s="29"/>
      <c r="H6" s="29"/>
      <c r="I6" s="29"/>
      <c r="J6" s="29"/>
      <c r="K6" s="29"/>
      <c r="L6" s="29"/>
      <c r="M6" s="29"/>
      <c r="N6" s="29"/>
      <c r="O6" s="29"/>
      <c r="P6" s="29"/>
      <c r="Q6" s="29"/>
      <c r="R6" s="29"/>
      <c r="S6" s="29"/>
      <c r="T6" s="29"/>
      <c r="U6" s="29"/>
      <c r="V6" s="29"/>
      <c r="W6" s="29"/>
      <c r="X6" s="30"/>
      <c r="Y6" s="30"/>
      <c r="Z6" s="30"/>
      <c r="AA6" s="30"/>
      <c r="AB6" s="30"/>
      <c r="AC6" s="30"/>
      <c r="AD6" s="30"/>
      <c r="AE6" s="30"/>
      <c r="AF6" s="30"/>
      <c r="AG6" s="30"/>
      <c r="AH6" s="30"/>
      <c r="AI6" s="30"/>
      <c r="AJ6" s="30"/>
      <c r="AK6" s="30"/>
      <c r="AL6" s="30"/>
      <c r="AM6" s="16"/>
      <c r="AN6" s="16"/>
    </row>
    <row r="7" spans="1:41" ht="15" customHeight="1" x14ac:dyDescent="0.4">
      <c r="A7" s="72" t="s">
        <v>98</v>
      </c>
      <c r="B7" s="73" t="s">
        <v>97</v>
      </c>
      <c r="C7" s="75" t="s">
        <v>96</v>
      </c>
      <c r="D7" s="78" t="s">
        <v>95</v>
      </c>
      <c r="E7" s="79" t="s">
        <v>94</v>
      </c>
      <c r="F7" s="80" t="s">
        <v>93</v>
      </c>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1" t="s">
        <v>92</v>
      </c>
      <c r="AL7" s="85" t="s">
        <v>91</v>
      </c>
      <c r="AM7" s="86" t="s">
        <v>90</v>
      </c>
      <c r="AN7" s="86"/>
    </row>
    <row r="8" spans="1:41" ht="15" customHeight="1" x14ac:dyDescent="0.4">
      <c r="A8" s="72"/>
      <c r="B8" s="74"/>
      <c r="C8" s="76"/>
      <c r="D8" s="78"/>
      <c r="E8" s="79"/>
      <c r="F8" s="78" t="s">
        <v>6</v>
      </c>
      <c r="G8" s="78"/>
      <c r="H8" s="78"/>
      <c r="I8" s="78"/>
      <c r="J8" s="78"/>
      <c r="K8" s="78"/>
      <c r="L8" s="78"/>
      <c r="M8" s="78" t="s">
        <v>7</v>
      </c>
      <c r="N8" s="78"/>
      <c r="O8" s="78"/>
      <c r="P8" s="78"/>
      <c r="Q8" s="78"/>
      <c r="R8" s="78"/>
      <c r="S8" s="78"/>
      <c r="T8" s="78" t="s">
        <v>8</v>
      </c>
      <c r="U8" s="78"/>
      <c r="V8" s="78"/>
      <c r="W8" s="78"/>
      <c r="X8" s="78"/>
      <c r="Y8" s="78"/>
      <c r="Z8" s="78"/>
      <c r="AA8" s="78" t="s">
        <v>9</v>
      </c>
      <c r="AB8" s="78"/>
      <c r="AC8" s="78"/>
      <c r="AD8" s="78"/>
      <c r="AE8" s="78"/>
      <c r="AF8" s="78"/>
      <c r="AG8" s="78"/>
      <c r="AH8" s="78" t="s">
        <v>89</v>
      </c>
      <c r="AI8" s="78"/>
      <c r="AJ8" s="78"/>
      <c r="AK8" s="81"/>
      <c r="AL8" s="85"/>
      <c r="AM8" s="86"/>
      <c r="AN8" s="86"/>
    </row>
    <row r="9" spans="1:41" ht="15" customHeight="1" x14ac:dyDescent="0.4">
      <c r="A9" s="72"/>
      <c r="B9" s="82" t="s">
        <v>88</v>
      </c>
      <c r="C9" s="76"/>
      <c r="D9" s="78"/>
      <c r="E9" s="79"/>
      <c r="F9" s="57">
        <f>DATE($M$2,$S$2,1)</f>
        <v>46113</v>
      </c>
      <c r="G9" s="57">
        <f>DATE($M$2,$S$2,2)</f>
        <v>46114</v>
      </c>
      <c r="H9" s="57">
        <f>DATE($M$2,$S$2,3)</f>
        <v>46115</v>
      </c>
      <c r="I9" s="57">
        <f>DATE($M$2,$S$2,4)</f>
        <v>46116</v>
      </c>
      <c r="J9" s="57">
        <f>DATE($M$2,$S$2,5)</f>
        <v>46117</v>
      </c>
      <c r="K9" s="57">
        <f>DATE($M$2,$S$2,6)</f>
        <v>46118</v>
      </c>
      <c r="L9" s="57">
        <f>DATE($M$2,$S$2,7)</f>
        <v>46119</v>
      </c>
      <c r="M9" s="57">
        <f>DATE($M$2,$S$2,8)</f>
        <v>46120</v>
      </c>
      <c r="N9" s="57">
        <f>DATE($M$2,$S$2,9)</f>
        <v>46121</v>
      </c>
      <c r="O9" s="57">
        <f>DATE($M$2,$S$2,10)</f>
        <v>46122</v>
      </c>
      <c r="P9" s="57">
        <f>DATE($M$2,$S$2,11)</f>
        <v>46123</v>
      </c>
      <c r="Q9" s="57">
        <f>DATE($M$2,$S$2,12)</f>
        <v>46124</v>
      </c>
      <c r="R9" s="57">
        <f>DATE($M$2,$S$2,13)</f>
        <v>46125</v>
      </c>
      <c r="S9" s="57">
        <f>DATE($M$2,$S$2,14)</f>
        <v>46126</v>
      </c>
      <c r="T9" s="57">
        <f>DATE($M$2,$S$2,15)</f>
        <v>46127</v>
      </c>
      <c r="U9" s="57">
        <f>DATE($M$2,$S$2,16)</f>
        <v>46128</v>
      </c>
      <c r="V9" s="57">
        <f>DATE($M$2,$S$2,17)</f>
        <v>46129</v>
      </c>
      <c r="W9" s="57">
        <f>DATE($M$2,$S$2,18)</f>
        <v>46130</v>
      </c>
      <c r="X9" s="57">
        <f>DATE($M$2,$S$2,19)</f>
        <v>46131</v>
      </c>
      <c r="Y9" s="57">
        <f>DATE($M$2,$S$2,20)</f>
        <v>46132</v>
      </c>
      <c r="Z9" s="57">
        <f>DATE($M$2,$S$2,21)</f>
        <v>46133</v>
      </c>
      <c r="AA9" s="57">
        <f>DATE($M$2,$S$2,22)</f>
        <v>46134</v>
      </c>
      <c r="AB9" s="57">
        <f>DATE($M$2,$S$2,23)</f>
        <v>46135</v>
      </c>
      <c r="AC9" s="57">
        <f>DATE($M$2,$S$2,24)</f>
        <v>46136</v>
      </c>
      <c r="AD9" s="57">
        <f>DATE($M$2,$S$2,25)</f>
        <v>46137</v>
      </c>
      <c r="AE9" s="57">
        <f>DATE($M$2,$S$2,26)</f>
        <v>46138</v>
      </c>
      <c r="AF9" s="57">
        <f>DATE($M$2,$S$2,27)</f>
        <v>46139</v>
      </c>
      <c r="AG9" s="57">
        <f>DATE($M$2,$S$2,28)</f>
        <v>46140</v>
      </c>
      <c r="AH9" s="342">
        <f>IF(DAY(EOMONTH(F9,0))&lt;29,"",DATE($M$2,$S$2,29))</f>
        <v>46141</v>
      </c>
      <c r="AI9" s="342">
        <f>IF(DAY(EOMONTH(F9,0))&lt;30,"",DATE($M$2,$S$2,30))</f>
        <v>46142</v>
      </c>
      <c r="AJ9" s="342" t="str">
        <f>IF(DAY(EOMONTH(F9,0))&lt;31,"",DATE($M$2,$S$2,31))</f>
        <v/>
      </c>
      <c r="AK9" s="81"/>
      <c r="AL9" s="85"/>
      <c r="AM9" s="86"/>
      <c r="AN9" s="86"/>
    </row>
    <row r="10" spans="1:41" ht="15" customHeight="1" x14ac:dyDescent="0.4">
      <c r="A10" s="72"/>
      <c r="B10" s="83"/>
      <c r="C10" s="77"/>
      <c r="D10" s="78"/>
      <c r="E10" s="79"/>
      <c r="F10" s="56">
        <f>DATE($M$2,$S$2,1)</f>
        <v>46113</v>
      </c>
      <c r="G10" s="56">
        <f>DATE($M$2,$S$2,2)</f>
        <v>46114</v>
      </c>
      <c r="H10" s="56">
        <f>DATE($M$2,$S$2,3)</f>
        <v>46115</v>
      </c>
      <c r="I10" s="56">
        <f>DATE($M$2,$S$2,4)</f>
        <v>46116</v>
      </c>
      <c r="J10" s="56">
        <f>DATE($M$2,$S$2,5)</f>
        <v>46117</v>
      </c>
      <c r="K10" s="56">
        <f>DATE($M$2,$S$2,6)</f>
        <v>46118</v>
      </c>
      <c r="L10" s="56">
        <f>DATE($M$2,$S$2,7)</f>
        <v>46119</v>
      </c>
      <c r="M10" s="56">
        <f>DATE($M$2,$S$2,8)</f>
        <v>46120</v>
      </c>
      <c r="N10" s="56">
        <f>DATE($M$2,$S$2,9)</f>
        <v>46121</v>
      </c>
      <c r="O10" s="56">
        <f>DATE($M$2,$S$2,10)</f>
        <v>46122</v>
      </c>
      <c r="P10" s="56">
        <f>DATE($M$2,$S$2,11)</f>
        <v>46123</v>
      </c>
      <c r="Q10" s="56">
        <f>DATE($M$2,$S$2,12)</f>
        <v>46124</v>
      </c>
      <c r="R10" s="56">
        <f>DATE($M$2,$S$2,13)</f>
        <v>46125</v>
      </c>
      <c r="S10" s="56">
        <f>DATE($M$2,$S$2,14)</f>
        <v>46126</v>
      </c>
      <c r="T10" s="56">
        <f>DATE($M$2,$S$2,15)</f>
        <v>46127</v>
      </c>
      <c r="U10" s="56">
        <f>DATE($M$2,$S$2,16)</f>
        <v>46128</v>
      </c>
      <c r="V10" s="56">
        <f>DATE($M$2,$S$2,17)</f>
        <v>46129</v>
      </c>
      <c r="W10" s="56">
        <f>DATE($M$2,$S$2,18)</f>
        <v>46130</v>
      </c>
      <c r="X10" s="56">
        <f>DATE($M$2,$S$2,19)</f>
        <v>46131</v>
      </c>
      <c r="Y10" s="56">
        <f>DATE($M$2,$S$2,20)</f>
        <v>46132</v>
      </c>
      <c r="Z10" s="56">
        <f>DATE($M$2,$S$2,21)</f>
        <v>46133</v>
      </c>
      <c r="AA10" s="56">
        <f>DATE($M$2,$S$2,22)</f>
        <v>46134</v>
      </c>
      <c r="AB10" s="56">
        <f>DATE($M$2,$S$2,23)</f>
        <v>46135</v>
      </c>
      <c r="AC10" s="56">
        <f>DATE($M$2,$S$2,24)</f>
        <v>46136</v>
      </c>
      <c r="AD10" s="56">
        <f>DATE($M$2,$S$2,25)</f>
        <v>46137</v>
      </c>
      <c r="AE10" s="56">
        <f>DATE($M$2,$S$2,26)</f>
        <v>46138</v>
      </c>
      <c r="AF10" s="56">
        <f>DATE($M$2,$S$2,27)</f>
        <v>46139</v>
      </c>
      <c r="AG10" s="56">
        <f>DATE($M$2,$S$2,28)</f>
        <v>46140</v>
      </c>
      <c r="AH10" s="343">
        <f>IF(DAY(EOMONTH(F10,0))&lt;29,"",DATE($M$2,$S$2,29))</f>
        <v>46141</v>
      </c>
      <c r="AI10" s="343">
        <f>IF(DAY(EOMONTH(F10,0))&lt;30,"",DATE($M$2,$S$2,30))</f>
        <v>46142</v>
      </c>
      <c r="AJ10" s="343" t="str">
        <f>IF(DAY(EOMONTH(F10,0))&lt;31,"",DATE($M$2,$S$2,31))</f>
        <v/>
      </c>
      <c r="AK10" s="81"/>
      <c r="AL10" s="85"/>
      <c r="AM10" s="86"/>
      <c r="AN10" s="86"/>
    </row>
    <row r="11" spans="1:41" ht="18" customHeight="1" x14ac:dyDescent="0.4">
      <c r="A11" s="54">
        <v>1</v>
      </c>
      <c r="B11" s="53" t="s">
        <v>53</v>
      </c>
      <c r="C11" s="52" t="s">
        <v>40</v>
      </c>
      <c r="D11" s="51"/>
      <c r="E11" s="50" t="s">
        <v>40</v>
      </c>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344"/>
      <c r="AI11" s="344"/>
      <c r="AJ11" s="344"/>
      <c r="AK11" s="44"/>
      <c r="AL11" s="55"/>
      <c r="AM11" s="84"/>
      <c r="AN11" s="84"/>
    </row>
    <row r="12" spans="1:41" ht="18" customHeight="1" x14ac:dyDescent="0.4">
      <c r="A12" s="54">
        <v>2</v>
      </c>
      <c r="B12" s="53" t="s">
        <v>87</v>
      </c>
      <c r="C12" s="52" t="s">
        <v>38</v>
      </c>
      <c r="D12" s="51"/>
      <c r="E12" s="50" t="s">
        <v>38</v>
      </c>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344"/>
      <c r="AI12" s="344"/>
      <c r="AJ12" s="344"/>
      <c r="AK12" s="48">
        <f>+SUM(F12:AJ12)</f>
        <v>0</v>
      </c>
      <c r="AL12" s="47">
        <f t="shared" ref="AL12:AL30" si="0">IF($AK$3="４週",AK12/4,AK12/(DAY(EOMONTH($F$9,0))/7))</f>
        <v>0</v>
      </c>
      <c r="AM12" s="84"/>
      <c r="AN12" s="84"/>
    </row>
    <row r="13" spans="1:41" ht="18" customHeight="1" x14ac:dyDescent="0.4">
      <c r="A13" s="54">
        <v>3</v>
      </c>
      <c r="B13" s="53" t="s">
        <v>87</v>
      </c>
      <c r="C13" s="52" t="s">
        <v>36</v>
      </c>
      <c r="D13" s="51"/>
      <c r="E13" s="50" t="s">
        <v>36</v>
      </c>
      <c r="F13" s="49"/>
      <c r="G13" s="49"/>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49"/>
      <c r="AH13" s="344"/>
      <c r="AI13" s="344"/>
      <c r="AJ13" s="344"/>
      <c r="AK13" s="48">
        <f>+SUM(F13:AJ13)</f>
        <v>0</v>
      </c>
      <c r="AL13" s="47">
        <f t="shared" si="0"/>
        <v>0</v>
      </c>
      <c r="AM13" s="84"/>
      <c r="AN13" s="84"/>
    </row>
    <row r="14" spans="1:41" ht="18" customHeight="1" x14ac:dyDescent="0.4">
      <c r="A14" s="54">
        <v>4</v>
      </c>
      <c r="B14" s="53" t="s">
        <v>81</v>
      </c>
      <c r="C14" s="52" t="s">
        <v>36</v>
      </c>
      <c r="D14" s="51"/>
      <c r="E14" s="50" t="s">
        <v>34</v>
      </c>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344"/>
      <c r="AI14" s="344"/>
      <c r="AJ14" s="344"/>
      <c r="AK14" s="48">
        <f t="shared" ref="AK14:AK30" si="1">+SUM(F14:AJ14)</f>
        <v>0</v>
      </c>
      <c r="AL14" s="47">
        <f t="shared" si="0"/>
        <v>0</v>
      </c>
      <c r="AM14" s="84"/>
      <c r="AN14" s="84"/>
    </row>
    <row r="15" spans="1:41" ht="18" customHeight="1" x14ac:dyDescent="0.4">
      <c r="A15" s="54">
        <v>5</v>
      </c>
      <c r="B15" s="53" t="s">
        <v>81</v>
      </c>
      <c r="C15" s="52" t="s">
        <v>36</v>
      </c>
      <c r="D15" s="51"/>
      <c r="E15" s="50" t="s">
        <v>86</v>
      </c>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344"/>
      <c r="AI15" s="344"/>
      <c r="AJ15" s="344"/>
      <c r="AK15" s="48">
        <f t="shared" si="1"/>
        <v>0</v>
      </c>
      <c r="AL15" s="47">
        <f t="shared" si="0"/>
        <v>0</v>
      </c>
      <c r="AM15" s="84"/>
      <c r="AN15" s="84"/>
    </row>
    <row r="16" spans="1:41" ht="18" customHeight="1" x14ac:dyDescent="0.4">
      <c r="A16" s="54">
        <v>6</v>
      </c>
      <c r="B16" s="53" t="s">
        <v>81</v>
      </c>
      <c r="C16" s="52" t="s">
        <v>34</v>
      </c>
      <c r="D16" s="51"/>
      <c r="E16" s="50" t="s">
        <v>85</v>
      </c>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344"/>
      <c r="AI16" s="344"/>
      <c r="AJ16" s="344"/>
      <c r="AK16" s="48">
        <f t="shared" si="1"/>
        <v>0</v>
      </c>
      <c r="AL16" s="47">
        <f t="shared" si="0"/>
        <v>0</v>
      </c>
      <c r="AM16" s="84"/>
      <c r="AN16" s="84"/>
    </row>
    <row r="17" spans="1:40" ht="18" customHeight="1" x14ac:dyDescent="0.4">
      <c r="A17" s="54">
        <v>7</v>
      </c>
      <c r="B17" s="53" t="s">
        <v>81</v>
      </c>
      <c r="C17" s="52" t="s">
        <v>34</v>
      </c>
      <c r="D17" s="51"/>
      <c r="E17" s="50" t="s">
        <v>84</v>
      </c>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344"/>
      <c r="AI17" s="344"/>
      <c r="AJ17" s="344"/>
      <c r="AK17" s="48">
        <f t="shared" si="1"/>
        <v>0</v>
      </c>
      <c r="AL17" s="47">
        <f t="shared" si="0"/>
        <v>0</v>
      </c>
      <c r="AM17" s="84"/>
      <c r="AN17" s="84"/>
    </row>
    <row r="18" spans="1:40" ht="18" customHeight="1" x14ac:dyDescent="0.4">
      <c r="A18" s="54">
        <v>8</v>
      </c>
      <c r="B18" s="53" t="s">
        <v>81</v>
      </c>
      <c r="C18" s="52" t="s">
        <v>34</v>
      </c>
      <c r="D18" s="51"/>
      <c r="E18" s="50" t="s">
        <v>83</v>
      </c>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344"/>
      <c r="AI18" s="344"/>
      <c r="AJ18" s="344"/>
      <c r="AK18" s="48">
        <f t="shared" si="1"/>
        <v>0</v>
      </c>
      <c r="AL18" s="47">
        <f t="shared" si="0"/>
        <v>0</v>
      </c>
      <c r="AM18" s="84"/>
      <c r="AN18" s="84"/>
    </row>
    <row r="19" spans="1:40" ht="18" customHeight="1" x14ac:dyDescent="0.4">
      <c r="A19" s="54">
        <v>9</v>
      </c>
      <c r="B19" s="53" t="s">
        <v>81</v>
      </c>
      <c r="C19" s="52" t="s">
        <v>34</v>
      </c>
      <c r="D19" s="51"/>
      <c r="E19" s="50" t="s">
        <v>82</v>
      </c>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344"/>
      <c r="AI19" s="344"/>
      <c r="AJ19" s="344"/>
      <c r="AK19" s="48">
        <f t="shared" si="1"/>
        <v>0</v>
      </c>
      <c r="AL19" s="47">
        <f t="shared" si="0"/>
        <v>0</v>
      </c>
      <c r="AM19" s="84"/>
      <c r="AN19" s="84"/>
    </row>
    <row r="20" spans="1:40" ht="18" customHeight="1" x14ac:dyDescent="0.4">
      <c r="A20" s="54">
        <v>10</v>
      </c>
      <c r="B20" s="53" t="s">
        <v>119</v>
      </c>
      <c r="C20" s="52" t="s">
        <v>34</v>
      </c>
      <c r="D20" s="51"/>
      <c r="E20" s="50" t="s">
        <v>80</v>
      </c>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344"/>
      <c r="AI20" s="344"/>
      <c r="AJ20" s="344"/>
      <c r="AK20" s="48">
        <f t="shared" si="1"/>
        <v>0</v>
      </c>
      <c r="AL20" s="47">
        <f t="shared" si="0"/>
        <v>0</v>
      </c>
      <c r="AM20" s="84"/>
      <c r="AN20" s="84"/>
    </row>
    <row r="21" spans="1:40" ht="18" customHeight="1" x14ac:dyDescent="0.4">
      <c r="A21" s="54">
        <v>11</v>
      </c>
      <c r="B21" s="53"/>
      <c r="C21" s="52"/>
      <c r="D21" s="51"/>
      <c r="E21" s="50"/>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344"/>
      <c r="AI21" s="344"/>
      <c r="AJ21" s="344"/>
      <c r="AK21" s="48">
        <f t="shared" si="1"/>
        <v>0</v>
      </c>
      <c r="AL21" s="47">
        <f t="shared" si="0"/>
        <v>0</v>
      </c>
      <c r="AM21" s="84"/>
      <c r="AN21" s="84"/>
    </row>
    <row r="22" spans="1:40" ht="18" customHeight="1" x14ac:dyDescent="0.4">
      <c r="A22" s="54">
        <v>12</v>
      </c>
      <c r="B22" s="53"/>
      <c r="C22" s="52"/>
      <c r="D22" s="51"/>
      <c r="E22" s="50"/>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344"/>
      <c r="AI22" s="344"/>
      <c r="AJ22" s="344"/>
      <c r="AK22" s="48">
        <f t="shared" si="1"/>
        <v>0</v>
      </c>
      <c r="AL22" s="47">
        <f t="shared" si="0"/>
        <v>0</v>
      </c>
      <c r="AM22" s="84"/>
      <c r="AN22" s="84"/>
    </row>
    <row r="23" spans="1:40" ht="18" customHeight="1" x14ac:dyDescent="0.4">
      <c r="A23" s="54">
        <v>13</v>
      </c>
      <c r="B23" s="53"/>
      <c r="C23" s="52"/>
      <c r="D23" s="51"/>
      <c r="E23" s="50"/>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344"/>
      <c r="AI23" s="344"/>
      <c r="AJ23" s="344"/>
      <c r="AK23" s="48">
        <f t="shared" si="1"/>
        <v>0</v>
      </c>
      <c r="AL23" s="47">
        <f t="shared" si="0"/>
        <v>0</v>
      </c>
      <c r="AM23" s="84"/>
      <c r="AN23" s="84"/>
    </row>
    <row r="24" spans="1:40" ht="18" customHeight="1" x14ac:dyDescent="0.4">
      <c r="A24" s="54">
        <v>14</v>
      </c>
      <c r="B24" s="53"/>
      <c r="C24" s="52"/>
      <c r="D24" s="51"/>
      <c r="E24" s="50"/>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c r="AG24" s="49"/>
      <c r="AH24" s="344"/>
      <c r="AI24" s="344"/>
      <c r="AJ24" s="344"/>
      <c r="AK24" s="48">
        <f t="shared" si="1"/>
        <v>0</v>
      </c>
      <c r="AL24" s="47">
        <f t="shared" si="0"/>
        <v>0</v>
      </c>
      <c r="AM24" s="84"/>
      <c r="AN24" s="84"/>
    </row>
    <row r="25" spans="1:40" ht="18" customHeight="1" x14ac:dyDescent="0.4">
      <c r="A25" s="54">
        <v>15</v>
      </c>
      <c r="B25" s="53"/>
      <c r="C25" s="52"/>
      <c r="D25" s="51"/>
      <c r="E25" s="50"/>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344"/>
      <c r="AI25" s="344"/>
      <c r="AJ25" s="344"/>
      <c r="AK25" s="48">
        <f t="shared" si="1"/>
        <v>0</v>
      </c>
      <c r="AL25" s="47">
        <f t="shared" si="0"/>
        <v>0</v>
      </c>
      <c r="AM25" s="84"/>
      <c r="AN25" s="84"/>
    </row>
    <row r="26" spans="1:40" ht="18" customHeight="1" x14ac:dyDescent="0.4">
      <c r="A26" s="54">
        <v>16</v>
      </c>
      <c r="B26" s="53"/>
      <c r="C26" s="52"/>
      <c r="D26" s="51"/>
      <c r="E26" s="50"/>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344"/>
      <c r="AI26" s="344"/>
      <c r="AJ26" s="344"/>
      <c r="AK26" s="48">
        <f t="shared" si="1"/>
        <v>0</v>
      </c>
      <c r="AL26" s="47">
        <f t="shared" si="0"/>
        <v>0</v>
      </c>
      <c r="AM26" s="84"/>
      <c r="AN26" s="84"/>
    </row>
    <row r="27" spans="1:40" ht="18" customHeight="1" x14ac:dyDescent="0.4">
      <c r="A27" s="54">
        <v>17</v>
      </c>
      <c r="B27" s="53"/>
      <c r="C27" s="52"/>
      <c r="D27" s="51"/>
      <c r="E27" s="50"/>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344"/>
      <c r="AI27" s="344"/>
      <c r="AJ27" s="344"/>
      <c r="AK27" s="48">
        <f t="shared" si="1"/>
        <v>0</v>
      </c>
      <c r="AL27" s="47">
        <f t="shared" si="0"/>
        <v>0</v>
      </c>
      <c r="AM27" s="84"/>
      <c r="AN27" s="84"/>
    </row>
    <row r="28" spans="1:40" ht="18" customHeight="1" x14ac:dyDescent="0.4">
      <c r="A28" s="54">
        <v>18</v>
      </c>
      <c r="B28" s="53"/>
      <c r="C28" s="52"/>
      <c r="D28" s="51"/>
      <c r="E28" s="50"/>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344"/>
      <c r="AI28" s="344"/>
      <c r="AJ28" s="344"/>
      <c r="AK28" s="48">
        <f t="shared" si="1"/>
        <v>0</v>
      </c>
      <c r="AL28" s="47">
        <f t="shared" si="0"/>
        <v>0</v>
      </c>
      <c r="AM28" s="84"/>
      <c r="AN28" s="84"/>
    </row>
    <row r="29" spans="1:40" ht="18" customHeight="1" x14ac:dyDescent="0.4">
      <c r="A29" s="54">
        <v>19</v>
      </c>
      <c r="B29" s="53"/>
      <c r="C29" s="52"/>
      <c r="D29" s="51"/>
      <c r="E29" s="50"/>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344"/>
      <c r="AI29" s="344"/>
      <c r="AJ29" s="344"/>
      <c r="AK29" s="48">
        <f t="shared" si="1"/>
        <v>0</v>
      </c>
      <c r="AL29" s="47">
        <f t="shared" si="0"/>
        <v>0</v>
      </c>
      <c r="AM29" s="84"/>
      <c r="AN29" s="84"/>
    </row>
    <row r="30" spans="1:40" ht="18" customHeight="1" x14ac:dyDescent="0.4">
      <c r="A30" s="54">
        <v>20</v>
      </c>
      <c r="B30" s="53"/>
      <c r="C30" s="52"/>
      <c r="D30" s="51"/>
      <c r="E30" s="50"/>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c r="AG30" s="49"/>
      <c r="AH30" s="344"/>
      <c r="AI30" s="344"/>
      <c r="AJ30" s="344"/>
      <c r="AK30" s="48">
        <f t="shared" si="1"/>
        <v>0</v>
      </c>
      <c r="AL30" s="47">
        <f t="shared" si="0"/>
        <v>0</v>
      </c>
      <c r="AM30" s="84"/>
      <c r="AN30" s="84"/>
    </row>
    <row r="31" spans="1:40" ht="18" customHeight="1" x14ac:dyDescent="0.4">
      <c r="A31" s="79" t="s">
        <v>79</v>
      </c>
      <c r="B31" s="89"/>
      <c r="C31" s="89"/>
      <c r="D31" s="89"/>
      <c r="E31" s="89"/>
      <c r="F31" s="45">
        <f>+SUM(F11:F30)</f>
        <v>0</v>
      </c>
      <c r="G31" s="45">
        <f t="shared" ref="G31:AJ31" si="2">+SUM(G11:G30)</f>
        <v>0</v>
      </c>
      <c r="H31" s="45">
        <f t="shared" si="2"/>
        <v>0</v>
      </c>
      <c r="I31" s="45">
        <f t="shared" si="2"/>
        <v>0</v>
      </c>
      <c r="J31" s="45">
        <f t="shared" si="2"/>
        <v>0</v>
      </c>
      <c r="K31" s="45">
        <f t="shared" si="2"/>
        <v>0</v>
      </c>
      <c r="L31" s="45">
        <f t="shared" si="2"/>
        <v>0</v>
      </c>
      <c r="M31" s="45">
        <f t="shared" si="2"/>
        <v>0</v>
      </c>
      <c r="N31" s="45">
        <f t="shared" si="2"/>
        <v>0</v>
      </c>
      <c r="O31" s="45">
        <f t="shared" si="2"/>
        <v>0</v>
      </c>
      <c r="P31" s="45">
        <f t="shared" si="2"/>
        <v>0</v>
      </c>
      <c r="Q31" s="45">
        <f t="shared" si="2"/>
        <v>0</v>
      </c>
      <c r="R31" s="45">
        <f t="shared" si="2"/>
        <v>0</v>
      </c>
      <c r="S31" s="45">
        <f t="shared" si="2"/>
        <v>0</v>
      </c>
      <c r="T31" s="45">
        <f t="shared" si="2"/>
        <v>0</v>
      </c>
      <c r="U31" s="45">
        <f t="shared" si="2"/>
        <v>0</v>
      </c>
      <c r="V31" s="45">
        <f t="shared" si="2"/>
        <v>0</v>
      </c>
      <c r="W31" s="45">
        <f t="shared" si="2"/>
        <v>0</v>
      </c>
      <c r="X31" s="45">
        <f t="shared" si="2"/>
        <v>0</v>
      </c>
      <c r="Y31" s="45">
        <f t="shared" si="2"/>
        <v>0</v>
      </c>
      <c r="Z31" s="45">
        <f t="shared" si="2"/>
        <v>0</v>
      </c>
      <c r="AA31" s="45">
        <f t="shared" si="2"/>
        <v>0</v>
      </c>
      <c r="AB31" s="45">
        <f t="shared" si="2"/>
        <v>0</v>
      </c>
      <c r="AC31" s="45">
        <f t="shared" si="2"/>
        <v>0</v>
      </c>
      <c r="AD31" s="45">
        <f t="shared" si="2"/>
        <v>0</v>
      </c>
      <c r="AE31" s="45">
        <f t="shared" si="2"/>
        <v>0</v>
      </c>
      <c r="AF31" s="45">
        <f t="shared" si="2"/>
        <v>0</v>
      </c>
      <c r="AG31" s="45">
        <f t="shared" si="2"/>
        <v>0</v>
      </c>
      <c r="AH31" s="344">
        <f t="shared" si="2"/>
        <v>0</v>
      </c>
      <c r="AI31" s="344">
        <f t="shared" si="2"/>
        <v>0</v>
      </c>
      <c r="AJ31" s="344">
        <f t="shared" si="2"/>
        <v>0</v>
      </c>
      <c r="AK31" s="48">
        <f>+SUM(F31:AJ31)</f>
        <v>0</v>
      </c>
      <c r="AL31" s="47">
        <f>IF($AK$3="４週",AK31/4,AK31/(DAY(EOMONTH($F$9,0))/7))</f>
        <v>0</v>
      </c>
      <c r="AM31" s="72"/>
      <c r="AN31" s="72"/>
    </row>
    <row r="32" spans="1:40" ht="18" customHeight="1" x14ac:dyDescent="0.4">
      <c r="A32" s="89" t="s">
        <v>78</v>
      </c>
      <c r="B32" s="89"/>
      <c r="C32" s="89"/>
      <c r="D32" s="89"/>
      <c r="E32" s="93"/>
      <c r="F32" s="46">
        <v>12</v>
      </c>
      <c r="G32" s="46">
        <v>20</v>
      </c>
      <c r="H32" s="46">
        <v>12</v>
      </c>
      <c r="I32" s="46">
        <v>20</v>
      </c>
      <c r="J32" s="46">
        <v>12</v>
      </c>
      <c r="K32" s="46">
        <v>20</v>
      </c>
      <c r="L32" s="46">
        <v>12</v>
      </c>
      <c r="M32" s="46">
        <v>20</v>
      </c>
      <c r="N32" s="46">
        <v>12</v>
      </c>
      <c r="O32" s="46">
        <v>20</v>
      </c>
      <c r="P32" s="46">
        <v>12</v>
      </c>
      <c r="Q32" s="46">
        <v>20</v>
      </c>
      <c r="R32" s="46">
        <v>12</v>
      </c>
      <c r="S32" s="46">
        <v>20</v>
      </c>
      <c r="T32" s="46">
        <v>12</v>
      </c>
      <c r="U32" s="46">
        <v>20</v>
      </c>
      <c r="V32" s="46">
        <v>12</v>
      </c>
      <c r="W32" s="46">
        <v>20</v>
      </c>
      <c r="X32" s="46">
        <v>12</v>
      </c>
      <c r="Y32" s="46">
        <v>20</v>
      </c>
      <c r="Z32" s="46">
        <v>12</v>
      </c>
      <c r="AA32" s="46">
        <v>20</v>
      </c>
      <c r="AB32" s="46">
        <v>12</v>
      </c>
      <c r="AC32" s="46">
        <v>20</v>
      </c>
      <c r="AD32" s="46">
        <v>12</v>
      </c>
      <c r="AE32" s="46">
        <v>20</v>
      </c>
      <c r="AF32" s="46">
        <v>12</v>
      </c>
      <c r="AG32" s="46">
        <v>20</v>
      </c>
      <c r="AH32" s="345">
        <v>12</v>
      </c>
      <c r="AI32" s="345">
        <v>20</v>
      </c>
      <c r="AJ32" s="345">
        <v>10</v>
      </c>
      <c r="AK32" s="45"/>
      <c r="AL32" s="44"/>
      <c r="AM32" s="72"/>
      <c r="AN32" s="72"/>
    </row>
    <row r="33" spans="1:40" ht="15" customHeight="1" x14ac:dyDescent="0.4">
      <c r="A33" s="29"/>
      <c r="B33" s="29"/>
      <c r="C33" s="29"/>
      <c r="D33" s="29"/>
      <c r="E33" s="29"/>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29"/>
      <c r="AL33" s="29"/>
      <c r="AM33" s="16"/>
    </row>
    <row r="34" spans="1:40" ht="5.0999999999999996" customHeight="1" x14ac:dyDescent="0.4">
      <c r="A34" s="15"/>
      <c r="B34" s="15"/>
      <c r="C34" s="15"/>
      <c r="D34"/>
      <c r="E34"/>
      <c r="F34"/>
      <c r="G34"/>
      <c r="H34"/>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31"/>
      <c r="AK34" s="11"/>
      <c r="AL34" s="29"/>
      <c r="AM34" s="29"/>
      <c r="AN34" s="16"/>
    </row>
    <row r="35" spans="1:40" ht="5.0999999999999996" customHeight="1" x14ac:dyDescent="0.4">
      <c r="A35" s="15"/>
      <c r="B35" s="15"/>
      <c r="C35" s="15"/>
      <c r="D35"/>
      <c r="E35"/>
      <c r="F35"/>
      <c r="G35"/>
      <c r="H35"/>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31"/>
      <c r="AK35" s="11"/>
      <c r="AL35" s="29"/>
      <c r="AM35" s="29"/>
      <c r="AN35" s="16"/>
    </row>
    <row r="36" spans="1:40" ht="5.0999999999999996" customHeight="1" x14ac:dyDescent="0.4">
      <c r="A36" s="15"/>
      <c r="B36" s="15"/>
      <c r="C36" s="15"/>
      <c r="D36"/>
      <c r="E36"/>
      <c r="F36"/>
      <c r="G36"/>
      <c r="H36"/>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31"/>
      <c r="AK36" s="11"/>
      <c r="AL36" s="29"/>
      <c r="AM36" s="29"/>
      <c r="AN36" s="16"/>
    </row>
    <row r="37" spans="1:40" ht="18" customHeight="1" x14ac:dyDescent="0.4">
      <c r="A37" s="9" t="s">
        <v>77</v>
      </c>
      <c r="B37" s="11"/>
      <c r="D37" s="11"/>
      <c r="E37" s="11"/>
      <c r="F37" s="11"/>
      <c r="G37" s="11"/>
      <c r="H37" s="11"/>
      <c r="I37" s="11"/>
      <c r="J37" s="11"/>
      <c r="K37" s="11"/>
    </row>
    <row r="38" spans="1:40" ht="18" customHeight="1" x14ac:dyDescent="0.4">
      <c r="A38" s="43" t="s">
        <v>76</v>
      </c>
      <c r="B38" s="43"/>
      <c r="M38" s="9" t="s">
        <v>75</v>
      </c>
      <c r="N38" s="11"/>
      <c r="P38" s="11"/>
      <c r="Q38" s="11"/>
      <c r="R38" s="11"/>
      <c r="S38" s="11"/>
      <c r="T38" s="11"/>
      <c r="U38" s="34" t="str">
        <f>IF(COUNTIF(M40:M43,"○")&gt;1,"いずれか１つを選択してください。","")</f>
        <v/>
      </c>
      <c r="V38" s="11"/>
      <c r="W38" s="11"/>
      <c r="X38" s="11"/>
      <c r="Y38" s="11"/>
      <c r="Z38" s="11"/>
      <c r="AA38" s="11"/>
      <c r="AB38" s="11"/>
      <c r="AC38" s="11"/>
      <c r="AD38" s="11"/>
      <c r="AE38" s="11"/>
      <c r="AF38" s="11"/>
      <c r="AG38" s="11"/>
      <c r="AH38" s="11"/>
      <c r="AI38" s="11"/>
      <c r="AJ38" s="11"/>
      <c r="AK38" s="31"/>
      <c r="AL38" s="11"/>
      <c r="AM38" s="29"/>
      <c r="AN38" s="29"/>
    </row>
    <row r="39" spans="1:40" ht="18.75" customHeight="1" x14ac:dyDescent="0.4">
      <c r="A39" s="87"/>
      <c r="B39" s="87"/>
      <c r="C39" s="87"/>
      <c r="D39" s="42">
        <f>IF(S2=1,10,IF(S2=2,11,IF(S2=3,12,S2-3)))</f>
        <v>1</v>
      </c>
      <c r="E39" s="42">
        <f>IF(S2=1,11,IF(S2=2,12,S2-2))</f>
        <v>2</v>
      </c>
      <c r="F39" s="88">
        <f>IF(S2=1,12,S2-1)</f>
        <v>3</v>
      </c>
      <c r="G39" s="88"/>
      <c r="H39" s="88"/>
      <c r="I39" s="78" t="s">
        <v>64</v>
      </c>
      <c r="J39" s="78"/>
      <c r="K39" s="78"/>
      <c r="M39" s="79" t="s">
        <v>74</v>
      </c>
      <c r="N39" s="89"/>
      <c r="O39" s="89"/>
      <c r="P39" s="89"/>
      <c r="Q39" s="89"/>
      <c r="R39" s="89"/>
      <c r="S39" s="89"/>
      <c r="T39" s="89"/>
      <c r="U39" s="89"/>
      <c r="V39" s="89"/>
      <c r="W39" s="89"/>
      <c r="X39" s="89"/>
      <c r="Y39" s="89"/>
      <c r="Z39" s="89"/>
      <c r="AA39" s="89"/>
      <c r="AB39" s="89"/>
      <c r="AC39" s="89"/>
      <c r="AD39" s="89"/>
      <c r="AE39" s="89"/>
      <c r="AF39" s="89"/>
      <c r="AG39" s="89"/>
      <c r="AH39" s="90" t="s">
        <v>73</v>
      </c>
      <c r="AI39" s="91"/>
      <c r="AJ39" s="91"/>
      <c r="AK39" s="91"/>
      <c r="AL39" s="92"/>
      <c r="AM39" s="85" t="s">
        <v>72</v>
      </c>
      <c r="AN39" s="85"/>
    </row>
    <row r="40" spans="1:40" ht="18" customHeight="1" x14ac:dyDescent="0.4">
      <c r="A40" s="85" t="s">
        <v>116</v>
      </c>
      <c r="B40" s="85"/>
      <c r="C40" s="85"/>
      <c r="D40" s="38">
        <v>80</v>
      </c>
      <c r="E40" s="38">
        <v>80</v>
      </c>
      <c r="F40" s="94">
        <v>81</v>
      </c>
      <c r="G40" s="94"/>
      <c r="H40" s="94"/>
      <c r="I40" s="78">
        <f>SUM(D40:F40)</f>
        <v>241</v>
      </c>
      <c r="J40" s="78"/>
      <c r="K40" s="78"/>
      <c r="M40" s="99" t="s">
        <v>70</v>
      </c>
      <c r="N40" s="75" t="s">
        <v>69</v>
      </c>
      <c r="O40" s="102"/>
      <c r="P40" s="103"/>
      <c r="Q40" s="108" t="s">
        <v>68</v>
      </c>
      <c r="R40" s="109"/>
      <c r="S40" s="109"/>
      <c r="T40" s="109"/>
      <c r="U40" s="109"/>
      <c r="V40" s="109"/>
      <c r="W40" s="109"/>
      <c r="X40" s="109"/>
      <c r="Y40" s="109"/>
      <c r="Z40" s="109"/>
      <c r="AA40" s="109"/>
      <c r="AB40" s="109"/>
      <c r="AC40" s="109"/>
      <c r="AD40" s="109"/>
      <c r="AE40" s="109"/>
      <c r="AF40" s="109"/>
      <c r="AG40" s="110"/>
      <c r="AH40" s="98">
        <f>SUM(F32:AJ32)</f>
        <v>490</v>
      </c>
      <c r="AI40" s="81"/>
      <c r="AJ40" s="41" t="s">
        <v>67</v>
      </c>
      <c r="AK40" s="98">
        <f>ROUNDUP(AH40/450,0)</f>
        <v>2</v>
      </c>
      <c r="AL40" s="81"/>
      <c r="AM40" s="78">
        <f>MIN(AH40:AK42)</f>
        <v>1</v>
      </c>
      <c r="AN40" s="78"/>
    </row>
    <row r="41" spans="1:40" ht="18" customHeight="1" x14ac:dyDescent="0.4">
      <c r="A41" s="104"/>
      <c r="B41" s="104"/>
      <c r="C41" s="104"/>
      <c r="D41" s="29"/>
      <c r="E41" s="29"/>
      <c r="F41" s="29"/>
      <c r="G41" s="29"/>
      <c r="H41" s="29"/>
      <c r="I41" s="29" t="s">
        <v>118</v>
      </c>
      <c r="J41" s="29"/>
      <c r="K41" s="29"/>
      <c r="M41" s="100"/>
      <c r="N41" s="76"/>
      <c r="O41" s="104"/>
      <c r="P41" s="105"/>
      <c r="Q41" s="95" t="s">
        <v>65</v>
      </c>
      <c r="R41" s="96"/>
      <c r="S41" s="96"/>
      <c r="T41" s="96"/>
      <c r="U41" s="96"/>
      <c r="V41" s="96"/>
      <c r="W41" s="96"/>
      <c r="X41" s="96"/>
      <c r="Y41" s="96"/>
      <c r="Z41" s="96"/>
      <c r="AA41" s="96"/>
      <c r="AB41" s="96"/>
      <c r="AC41" s="96"/>
      <c r="AD41" s="96"/>
      <c r="AE41" s="96"/>
      <c r="AF41" s="96"/>
      <c r="AG41" s="97"/>
      <c r="AH41" s="79">
        <f>COUNTA(B12:B30)</f>
        <v>9</v>
      </c>
      <c r="AI41" s="89"/>
      <c r="AJ41" s="40" t="s">
        <v>62</v>
      </c>
      <c r="AK41" s="98">
        <f>ROUNDUP(AH41/10,0)</f>
        <v>1</v>
      </c>
      <c r="AL41" s="81"/>
      <c r="AM41" s="78"/>
      <c r="AN41" s="78"/>
    </row>
    <row r="42" spans="1:40" ht="18" customHeight="1" x14ac:dyDescent="0.4">
      <c r="A42" s="132"/>
      <c r="B42" s="132"/>
      <c r="C42" s="132"/>
      <c r="D42" s="29"/>
      <c r="E42" s="29"/>
      <c r="F42" s="132"/>
      <c r="G42" s="132"/>
      <c r="H42" s="132"/>
      <c r="I42" s="78">
        <f>I40/3</f>
        <v>80.333333333333329</v>
      </c>
      <c r="J42" s="78"/>
      <c r="K42" s="78"/>
      <c r="M42" s="101"/>
      <c r="N42" s="77"/>
      <c r="O42" s="106"/>
      <c r="P42" s="107"/>
      <c r="Q42" s="95" t="s">
        <v>63</v>
      </c>
      <c r="R42" s="96"/>
      <c r="S42" s="96"/>
      <c r="T42" s="96"/>
      <c r="U42" s="96"/>
      <c r="V42" s="96"/>
      <c r="W42" s="96"/>
      <c r="X42" s="96"/>
      <c r="Y42" s="96"/>
      <c r="Z42" s="96"/>
      <c r="AA42" s="96"/>
      <c r="AB42" s="96"/>
      <c r="AC42" s="96"/>
      <c r="AD42" s="96"/>
      <c r="AE42" s="96"/>
      <c r="AF42" s="96"/>
      <c r="AG42" s="97"/>
      <c r="AH42" s="98">
        <f>ROUNDDOWN(I42,1)</f>
        <v>80.3</v>
      </c>
      <c r="AI42" s="81"/>
      <c r="AJ42" s="39" t="s">
        <v>62</v>
      </c>
      <c r="AK42" s="98">
        <f>ROUNDUP(AH42/40,0)</f>
        <v>3</v>
      </c>
      <c r="AL42" s="81"/>
      <c r="AM42" s="78"/>
      <c r="AN42" s="78"/>
    </row>
    <row r="43" spans="1:40" ht="18" customHeight="1" x14ac:dyDescent="0.4">
      <c r="B43" s="16"/>
      <c r="M43" s="38"/>
      <c r="N43" s="95" t="s">
        <v>59</v>
      </c>
      <c r="O43" s="96"/>
      <c r="P43" s="96"/>
      <c r="Q43" s="96"/>
      <c r="R43" s="96"/>
      <c r="S43" s="96"/>
      <c r="T43" s="96"/>
      <c r="U43" s="96"/>
      <c r="V43" s="96"/>
      <c r="W43" s="96"/>
      <c r="X43" s="96"/>
      <c r="Y43" s="96"/>
      <c r="Z43" s="96"/>
      <c r="AA43" s="96"/>
      <c r="AB43" s="96"/>
      <c r="AC43" s="96"/>
      <c r="AD43" s="96"/>
      <c r="AE43" s="96"/>
      <c r="AF43" s="96"/>
      <c r="AG43" s="97"/>
      <c r="AH43" s="111"/>
      <c r="AI43" s="111"/>
      <c r="AJ43" s="111"/>
      <c r="AK43" s="111"/>
      <c r="AL43" s="111"/>
      <c r="AM43" s="79">
        <f t="array" ref="AM43">ROUNDUP(_xlfn.IFS(AM40&lt;2,1,AND(AM40&lt;=2,AM40&lt;6),AM40-1,AM40&gt;=6,AM40/2*3),1)</f>
        <v>1</v>
      </c>
      <c r="AN43" s="93"/>
    </row>
    <row r="44" spans="1:40" ht="5.0999999999999996" customHeight="1" x14ac:dyDescent="0.4">
      <c r="A44" s="15"/>
      <c r="B44" s="15"/>
      <c r="C44" s="15"/>
      <c r="D44" s="15"/>
      <c r="E44" s="15"/>
      <c r="F44" s="15"/>
      <c r="G44" s="15"/>
      <c r="H44" s="15"/>
      <c r="I44" s="15"/>
      <c r="J44" s="11"/>
      <c r="K44" s="11"/>
      <c r="L44" s="11"/>
      <c r="M44" s="31"/>
      <c r="N44" s="11"/>
      <c r="W44" s="29"/>
      <c r="X44" s="11"/>
      <c r="Y44" s="11"/>
      <c r="Z44" s="11"/>
      <c r="AA44" s="11"/>
      <c r="AB44" s="11"/>
      <c r="AC44" s="11"/>
      <c r="AD44" s="11"/>
      <c r="AE44" s="11"/>
      <c r="AF44" s="11"/>
      <c r="AG44" s="11"/>
      <c r="AH44" s="11"/>
      <c r="AI44" s="11"/>
      <c r="AJ44" s="31"/>
      <c r="AK44" s="11"/>
      <c r="AL44" s="29"/>
      <c r="AM44" s="29"/>
      <c r="AN44" s="16"/>
    </row>
    <row r="45" spans="1:40" ht="21" customHeight="1" x14ac:dyDescent="0.4">
      <c r="A45" s="9" t="s">
        <v>54</v>
      </c>
      <c r="B45" s="1"/>
      <c r="C45" s="30"/>
      <c r="D45" s="30"/>
      <c r="E45" s="30"/>
      <c r="F45" s="30"/>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30"/>
      <c r="AM45" s="30"/>
      <c r="AN45" s="16"/>
    </row>
    <row r="46" spans="1:40" ht="24.95" customHeight="1" x14ac:dyDescent="0.4">
      <c r="A46" s="16"/>
      <c r="B46" s="29"/>
      <c r="C46" s="115" t="str">
        <f>IF(VLOOKUP($AK$1,[6]選択肢!$A$1:$J$32,C51,FALSE)=0,"-",VLOOKUP($AK$1,[6]選択肢!$A$1:$J$32,C51,FALSE))</f>
        <v>管理者</v>
      </c>
      <c r="D46" s="116"/>
      <c r="E46" s="117" t="str">
        <f>IF(VLOOKUP($AK$1,[6]選択肢!$A$1:$J$32,E51,FALSE)=0,"-",VLOOKUP($AK$1,[6]選択肢!$A$1:$J$32,E51,FALSE))</f>
        <v>サービス提供責任者</v>
      </c>
      <c r="F46" s="117"/>
      <c r="G46" s="117"/>
      <c r="H46" s="117"/>
      <c r="I46" s="115" t="str">
        <f>IF(VLOOKUP($AK$1,[6]選択肢!$A$1:$J$32,I51,FALSE)=0,"-",VLOOKUP($AK$1,[6]選択肢!$A$1:$J$32,I51,FALSE))</f>
        <v>従業者</v>
      </c>
      <c r="J46" s="116"/>
      <c r="K46" s="116"/>
      <c r="L46" s="116"/>
      <c r="M46" s="116"/>
      <c r="N46" s="118"/>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6"/>
    </row>
    <row r="47" spans="1:40" ht="18" customHeight="1" x14ac:dyDescent="0.4">
      <c r="A47" s="16"/>
      <c r="B47" s="29"/>
      <c r="C47" s="28" t="s">
        <v>52</v>
      </c>
      <c r="D47" s="28" t="s">
        <v>51</v>
      </c>
      <c r="E47" s="26" t="s">
        <v>52</v>
      </c>
      <c r="F47" s="124" t="s">
        <v>51</v>
      </c>
      <c r="G47" s="124"/>
      <c r="H47" s="124"/>
      <c r="I47" s="120" t="s">
        <v>52</v>
      </c>
      <c r="J47" s="121"/>
      <c r="K47" s="122"/>
      <c r="L47" s="120" t="s">
        <v>51</v>
      </c>
      <c r="M47" s="121"/>
      <c r="N47" s="122"/>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3"/>
      <c r="AL47" s="25"/>
      <c r="AM47" s="25"/>
      <c r="AN47" s="16"/>
    </row>
    <row r="48" spans="1:40" ht="18" customHeight="1" x14ac:dyDescent="0.4">
      <c r="A48" s="16"/>
      <c r="B48" s="14" t="s">
        <v>0</v>
      </c>
      <c r="C48" s="26">
        <f>COUNTIFS($B$11:$B$30,C$46,$C$11:$C$30,"A",$E$11:$E$30,"*")</f>
        <v>1</v>
      </c>
      <c r="D48" s="26">
        <f>COUNTIFS($B$11:$B$30,C$46,$C$11:$C$30,"B",$E$11:$E$30,"*")</f>
        <v>0</v>
      </c>
      <c r="E48" s="26">
        <f>COUNTIFS($B$11:$B$30,E$46,$C$11:$C$30,"A",$E$11:$E$30,"*")</f>
        <v>0</v>
      </c>
      <c r="F48" s="120">
        <f>COUNTIFS($B$11:$B$30,E$46,$C$11:$C$30,"B",$E$11:$E$30,"*")</f>
        <v>1</v>
      </c>
      <c r="G48" s="121"/>
      <c r="H48" s="122"/>
      <c r="I48" s="120">
        <f>COUNTIFS($B$11:$B$30,I$46,$C$11:$C$30,"A",$E$11:$E$30,"*")</f>
        <v>0</v>
      </c>
      <c r="J48" s="121"/>
      <c r="K48" s="122"/>
      <c r="L48" s="120">
        <f>COUNTIFS($B$11:$B$30,I$46,$C$11:$C$30,"B",$E$11:$E$30,"*")</f>
        <v>0</v>
      </c>
      <c r="M48" s="121"/>
      <c r="N48" s="122"/>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3"/>
      <c r="AL48" s="25"/>
      <c r="AM48" s="25"/>
      <c r="AN48" s="16"/>
    </row>
    <row r="49" spans="1:40" ht="18" customHeight="1" x14ac:dyDescent="0.4">
      <c r="A49" s="16"/>
      <c r="B49" s="24" t="s">
        <v>1</v>
      </c>
      <c r="C49" s="27"/>
      <c r="D49" s="27"/>
      <c r="E49" s="26">
        <f>COUNTIFS($B$11:$B$30,E$46,$C$11:$C$30,"C",$E$11:$E$30,"*")</f>
        <v>1</v>
      </c>
      <c r="F49" s="120">
        <f>COUNTIFS($B$11:$B$30,E$46,$C$11:$C$30,"D",$E$11:$E$30,"*")</f>
        <v>0</v>
      </c>
      <c r="G49" s="121"/>
      <c r="H49" s="122"/>
      <c r="I49" s="120">
        <f>COUNTIFS($B$11:$B$30,I$46,$C$11:$C$30,"C",$E$11:$E$30,"*")</f>
        <v>2</v>
      </c>
      <c r="J49" s="121"/>
      <c r="K49" s="122"/>
      <c r="L49" s="120">
        <f>COUNTIFS($B$11:$B$30,I$46,$C$11:$C$30,"D",$E$11:$E$30,"*")</f>
        <v>5</v>
      </c>
      <c r="M49" s="121"/>
      <c r="N49" s="122"/>
      <c r="O49" s="123"/>
      <c r="P49" s="123"/>
      <c r="Q49" s="123"/>
      <c r="R49" s="123"/>
      <c r="S49" s="123"/>
      <c r="T49" s="123"/>
      <c r="U49" s="123"/>
      <c r="V49" s="123"/>
      <c r="W49" s="123"/>
      <c r="X49" s="123"/>
      <c r="Y49" s="123"/>
      <c r="Z49" s="123"/>
      <c r="AA49" s="123"/>
      <c r="AB49" s="123"/>
      <c r="AC49" s="123"/>
      <c r="AD49" s="123"/>
      <c r="AE49" s="123"/>
      <c r="AF49" s="123"/>
      <c r="AG49" s="123"/>
      <c r="AH49" s="123"/>
      <c r="AI49" s="123"/>
      <c r="AJ49" s="123"/>
      <c r="AK49" s="123"/>
      <c r="AL49" s="25"/>
      <c r="AM49" s="25"/>
      <c r="AN49" s="16"/>
    </row>
    <row r="50" spans="1:40" ht="18" customHeight="1" x14ac:dyDescent="0.4">
      <c r="A50" s="16"/>
      <c r="B50" s="24" t="s">
        <v>50</v>
      </c>
      <c r="C50" s="126"/>
      <c r="D50" s="127"/>
      <c r="E50" s="120">
        <f>IF($AK$3="４週",SUMIFS($AK$11:$AK$30,$B$11:$B$30,E46)/4/$AH$5,IF($AK$3="歴月",SUMIFS($AK$11:$AK$30,$B$11:$B$30,E46)/$AL$5,"記載する期間を選択してください"))</f>
        <v>0</v>
      </c>
      <c r="F50" s="121"/>
      <c r="G50" s="121"/>
      <c r="H50" s="122"/>
      <c r="I50" s="120">
        <f>IF($AK$3="４週",SUMIFS($AK$11:$AK$30,$B$11:$B$30,I46)/4/$AH$5,IF($AK$3="歴月",SUMIFS($AK$11:$AK$30,$B$11:$B$30,I46)/$AL$5,"記載する期間を選択してください"))</f>
        <v>0</v>
      </c>
      <c r="J50" s="121"/>
      <c r="K50" s="121"/>
      <c r="L50" s="121"/>
      <c r="M50" s="121"/>
      <c r="N50" s="122"/>
      <c r="O50" s="123"/>
      <c r="P50" s="123"/>
      <c r="Q50" s="123"/>
      <c r="R50" s="123"/>
      <c r="S50" s="123"/>
      <c r="T50" s="123"/>
      <c r="U50" s="123"/>
      <c r="V50" s="123"/>
      <c r="W50" s="123"/>
      <c r="X50" s="123"/>
      <c r="Y50" s="123"/>
      <c r="Z50" s="123"/>
      <c r="AA50" s="123"/>
      <c r="AB50" s="123"/>
      <c r="AC50" s="123"/>
      <c r="AD50" s="123"/>
      <c r="AE50" s="123"/>
      <c r="AF50" s="123"/>
      <c r="AG50" s="123"/>
      <c r="AH50" s="123"/>
      <c r="AI50" s="123"/>
      <c r="AJ50" s="123"/>
      <c r="AK50" s="123"/>
      <c r="AL50" s="123"/>
      <c r="AM50" s="123"/>
      <c r="AN50" s="16"/>
    </row>
    <row r="51" spans="1:40" ht="5.0999999999999996" customHeight="1" x14ac:dyDescent="0.4">
      <c r="A51" s="16"/>
      <c r="B51" s="1"/>
      <c r="C51" s="19">
        <v>2</v>
      </c>
      <c r="D51" s="19"/>
      <c r="E51" s="19">
        <v>3</v>
      </c>
      <c r="F51" s="19"/>
      <c r="G51" s="19"/>
      <c r="H51" s="19"/>
      <c r="I51" s="19">
        <v>4</v>
      </c>
      <c r="J51" s="19"/>
      <c r="K51" s="19"/>
      <c r="L51" s="19"/>
      <c r="M51" s="19"/>
      <c r="N51" s="19"/>
      <c r="O51" s="19">
        <v>5</v>
      </c>
      <c r="P51" s="19"/>
      <c r="Q51" s="19"/>
      <c r="R51" s="19"/>
      <c r="S51" s="19"/>
      <c r="T51" s="19"/>
      <c r="U51" s="19">
        <v>6</v>
      </c>
      <c r="V51" s="19"/>
      <c r="W51" s="19"/>
      <c r="X51" s="19"/>
      <c r="Y51" s="19"/>
      <c r="Z51" s="19"/>
      <c r="AA51" s="19">
        <v>7</v>
      </c>
      <c r="AB51" s="19"/>
      <c r="AC51" s="19"/>
      <c r="AD51" s="19"/>
      <c r="AE51" s="19"/>
      <c r="AF51" s="19"/>
      <c r="AG51" s="19">
        <v>8</v>
      </c>
      <c r="AH51" s="19"/>
      <c r="AI51" s="19"/>
      <c r="AJ51" s="19"/>
      <c r="AK51" s="19"/>
      <c r="AL51" s="19">
        <v>9</v>
      </c>
      <c r="AM51" s="23"/>
      <c r="AN51" s="16"/>
    </row>
    <row r="52" spans="1:40" ht="15" customHeight="1" x14ac:dyDescent="0.4">
      <c r="A52" s="11" t="s">
        <v>49</v>
      </c>
      <c r="B52" s="22"/>
      <c r="C52" s="20"/>
      <c r="D52" s="20"/>
      <c r="E52" s="20"/>
      <c r="F52" s="21"/>
      <c r="G52" s="20"/>
      <c r="H52" s="19"/>
      <c r="I52" s="19"/>
      <c r="J52" s="19"/>
      <c r="K52" s="19"/>
      <c r="L52" s="19"/>
      <c r="M52" s="19"/>
      <c r="N52" s="19"/>
      <c r="O52" s="19"/>
      <c r="P52" s="19"/>
      <c r="Q52" s="19"/>
      <c r="R52" s="19">
        <v>6</v>
      </c>
      <c r="S52" s="19"/>
      <c r="T52" s="19"/>
      <c r="U52" s="19"/>
      <c r="V52" s="19"/>
      <c r="W52" s="19"/>
      <c r="X52" s="19">
        <v>7</v>
      </c>
      <c r="Y52" s="19"/>
      <c r="Z52" s="19"/>
      <c r="AA52" s="19"/>
      <c r="AB52" s="19"/>
      <c r="AC52" s="19"/>
      <c r="AD52" s="19">
        <v>8</v>
      </c>
      <c r="AE52" s="19"/>
      <c r="AF52" s="19"/>
      <c r="AG52" s="18"/>
      <c r="AH52" s="18"/>
      <c r="AI52" s="18"/>
      <c r="AJ52" s="18">
        <v>9</v>
      </c>
      <c r="AK52" s="17"/>
      <c r="AL52" s="17"/>
      <c r="AM52" s="16"/>
    </row>
    <row r="53" spans="1:40" s="11" customFormat="1" ht="15" customHeight="1" x14ac:dyDescent="0.4">
      <c r="A53" s="11" t="s">
        <v>48</v>
      </c>
      <c r="B53" s="15"/>
      <c r="C53" s="15"/>
      <c r="D53" s="15"/>
      <c r="E53" s="15"/>
      <c r="F53" s="15"/>
      <c r="G53" s="15"/>
      <c r="H53" s="9"/>
      <c r="I53" s="9"/>
      <c r="J53" s="9"/>
      <c r="K53" s="9"/>
      <c r="L53" s="9"/>
      <c r="M53" s="9"/>
    </row>
    <row r="54" spans="1:40" s="11" customFormat="1" ht="15" customHeight="1" x14ac:dyDescent="0.4">
      <c r="A54" s="11" t="s">
        <v>47</v>
      </c>
      <c r="B54" s="15"/>
      <c r="C54" s="15"/>
      <c r="D54" s="15"/>
      <c r="E54" s="15"/>
      <c r="F54" s="15"/>
      <c r="G54" s="15"/>
      <c r="H54" s="9"/>
      <c r="I54" s="9"/>
      <c r="J54" s="9"/>
      <c r="K54" s="9"/>
      <c r="L54" s="9"/>
      <c r="M54" s="9"/>
    </row>
    <row r="55" spans="1:40" s="11" customFormat="1" ht="15" customHeight="1" x14ac:dyDescent="0.4">
      <c r="A55" s="11" t="s">
        <v>46</v>
      </c>
      <c r="B55" s="15"/>
      <c r="C55" s="15"/>
      <c r="D55" s="15"/>
      <c r="E55" s="15"/>
      <c r="F55" s="15"/>
      <c r="G55" s="15"/>
      <c r="H55" s="9"/>
      <c r="I55" s="9"/>
      <c r="J55" s="9"/>
      <c r="K55" s="9"/>
      <c r="L55" s="9"/>
      <c r="M55" s="9"/>
    </row>
    <row r="56" spans="1:40" s="11" customFormat="1" ht="15" customHeight="1" x14ac:dyDescent="0.4">
      <c r="A56" s="11" t="s">
        <v>45</v>
      </c>
      <c r="B56" s="15"/>
      <c r="C56" s="15"/>
      <c r="D56" s="15"/>
      <c r="E56" s="15"/>
      <c r="F56" s="15"/>
      <c r="G56" s="15"/>
      <c r="H56" s="9"/>
      <c r="I56" s="9"/>
      <c r="J56" s="9"/>
      <c r="K56" s="9"/>
      <c r="L56" s="9"/>
      <c r="M56" s="9"/>
    </row>
    <row r="57" spans="1:40" ht="15" customHeight="1" x14ac:dyDescent="0.4">
      <c r="A57" s="11" t="s">
        <v>44</v>
      </c>
      <c r="B57" s="12"/>
      <c r="C57" s="11"/>
      <c r="D57" s="11"/>
      <c r="E57" s="11"/>
      <c r="F57" s="11"/>
      <c r="G57" s="11"/>
    </row>
    <row r="58" spans="1:40" ht="15" customHeight="1" x14ac:dyDescent="0.4">
      <c r="A58" s="11" t="s">
        <v>43</v>
      </c>
      <c r="B58" s="12"/>
      <c r="C58" s="11"/>
      <c r="D58" s="11"/>
      <c r="E58" s="11"/>
      <c r="F58" s="11"/>
      <c r="G58" s="11"/>
    </row>
    <row r="59" spans="1:40" ht="15" customHeight="1" x14ac:dyDescent="0.4">
      <c r="A59" s="11"/>
      <c r="B59" s="14" t="s">
        <v>42</v>
      </c>
      <c r="C59" s="78" t="s">
        <v>41</v>
      </c>
      <c r="D59" s="78"/>
      <c r="E59" s="78"/>
      <c r="F59" s="11"/>
      <c r="G59" s="11"/>
    </row>
    <row r="60" spans="1:40" ht="15" customHeight="1" x14ac:dyDescent="0.4">
      <c r="A60" s="11"/>
      <c r="B60" s="13" t="s">
        <v>40</v>
      </c>
      <c r="C60" s="125" t="s">
        <v>39</v>
      </c>
      <c r="D60" s="125"/>
      <c r="E60" s="125"/>
      <c r="F60" s="11"/>
      <c r="G60" s="11"/>
    </row>
    <row r="61" spans="1:40" ht="15" customHeight="1" x14ac:dyDescent="0.4">
      <c r="A61" s="11"/>
      <c r="B61" s="13" t="s">
        <v>38</v>
      </c>
      <c r="C61" s="125" t="s">
        <v>37</v>
      </c>
      <c r="D61" s="125"/>
      <c r="E61" s="125"/>
      <c r="F61" s="11"/>
      <c r="G61" s="11"/>
    </row>
    <row r="62" spans="1:40" ht="15" customHeight="1" x14ac:dyDescent="0.4">
      <c r="A62" s="11"/>
      <c r="B62" s="13" t="s">
        <v>36</v>
      </c>
      <c r="C62" s="125" t="s">
        <v>35</v>
      </c>
      <c r="D62" s="125"/>
      <c r="E62" s="125"/>
      <c r="F62" s="11"/>
      <c r="G62" s="11"/>
    </row>
    <row r="63" spans="1:40" ht="15" customHeight="1" x14ac:dyDescent="0.4">
      <c r="A63" s="11"/>
      <c r="B63" s="13" t="s">
        <v>34</v>
      </c>
      <c r="C63" s="125" t="s">
        <v>33</v>
      </c>
      <c r="D63" s="125"/>
      <c r="E63" s="125"/>
      <c r="F63" s="11"/>
      <c r="G63" s="11"/>
    </row>
    <row r="64" spans="1:40" ht="15" customHeight="1" x14ac:dyDescent="0.4">
      <c r="A64" s="11"/>
      <c r="B64" s="11" t="s">
        <v>32</v>
      </c>
      <c r="C64" s="11"/>
      <c r="D64" s="11"/>
      <c r="E64" s="11"/>
      <c r="F64" s="11"/>
      <c r="G64" s="11"/>
    </row>
    <row r="65" spans="1:7" ht="15" customHeight="1" x14ac:dyDescent="0.4">
      <c r="A65" s="11"/>
      <c r="B65" s="11" t="s">
        <v>31</v>
      </c>
      <c r="C65" s="11"/>
      <c r="D65" s="11"/>
      <c r="E65" s="11"/>
      <c r="F65" s="11"/>
      <c r="G65" s="11"/>
    </row>
    <row r="66" spans="1:7" ht="15" customHeight="1" x14ac:dyDescent="0.4">
      <c r="A66" s="11"/>
      <c r="B66" s="11" t="s">
        <v>30</v>
      </c>
      <c r="C66" s="11"/>
      <c r="D66" s="11"/>
      <c r="E66" s="11"/>
      <c r="F66" s="11"/>
      <c r="G66" s="11"/>
    </row>
    <row r="67" spans="1:7" ht="15" customHeight="1" x14ac:dyDescent="0.4">
      <c r="A67" s="11" t="s">
        <v>29</v>
      </c>
      <c r="B67" s="12"/>
      <c r="C67" s="11"/>
      <c r="D67" s="11"/>
      <c r="E67" s="11"/>
      <c r="F67" s="11"/>
      <c r="G67" s="11"/>
    </row>
    <row r="68" spans="1:7" ht="15" customHeight="1" x14ac:dyDescent="0.4">
      <c r="A68" s="11" t="s">
        <v>28</v>
      </c>
      <c r="B68" s="12"/>
      <c r="C68" s="11"/>
      <c r="D68" s="11"/>
      <c r="E68" s="11"/>
      <c r="F68" s="11"/>
      <c r="G68" s="11"/>
    </row>
    <row r="69" spans="1:7" ht="15" customHeight="1" x14ac:dyDescent="0.4">
      <c r="A69" s="11" t="s">
        <v>27</v>
      </c>
      <c r="B69" s="12"/>
      <c r="C69" s="11"/>
      <c r="D69" s="11"/>
      <c r="E69" s="11"/>
      <c r="F69" s="11"/>
      <c r="G69" s="11"/>
    </row>
    <row r="70" spans="1:7" ht="15" customHeight="1" x14ac:dyDescent="0.4">
      <c r="A70" s="11" t="s">
        <v>26</v>
      </c>
      <c r="B70" s="12"/>
      <c r="C70" s="11"/>
      <c r="D70" s="11"/>
      <c r="E70" s="11"/>
      <c r="F70" s="11"/>
      <c r="G70" s="11"/>
    </row>
    <row r="71" spans="1:7" ht="15" customHeight="1" x14ac:dyDescent="0.4">
      <c r="A71" s="11" t="s">
        <v>25</v>
      </c>
      <c r="B71" s="12"/>
      <c r="C71" s="11"/>
      <c r="D71" s="11"/>
      <c r="E71" s="11"/>
      <c r="F71" s="11"/>
      <c r="G71" s="11"/>
    </row>
    <row r="72" spans="1:7" ht="15" customHeight="1" x14ac:dyDescent="0.4">
      <c r="A72" s="11" t="s">
        <v>24</v>
      </c>
      <c r="B72" s="12"/>
      <c r="C72" s="11"/>
      <c r="D72" s="11"/>
      <c r="E72" s="11"/>
      <c r="F72" s="11"/>
      <c r="G72" s="11"/>
    </row>
    <row r="73" spans="1:7" ht="15" customHeight="1" x14ac:dyDescent="0.4">
      <c r="A73" s="11"/>
      <c r="B73" s="11" t="s">
        <v>23</v>
      </c>
      <c r="C73" s="11"/>
      <c r="D73" s="11"/>
      <c r="E73" s="11"/>
      <c r="F73" s="11"/>
      <c r="G73" s="11"/>
    </row>
    <row r="74" spans="1:7" ht="15" customHeight="1" x14ac:dyDescent="0.4">
      <c r="A74" s="11"/>
      <c r="B74" s="11" t="s">
        <v>22</v>
      </c>
      <c r="C74" s="11"/>
      <c r="D74" s="11"/>
      <c r="E74" s="11"/>
      <c r="F74" s="11"/>
      <c r="G74" s="11"/>
    </row>
    <row r="75" spans="1:7" ht="15" customHeight="1" x14ac:dyDescent="0.4">
      <c r="A75" s="11" t="s">
        <v>21</v>
      </c>
      <c r="B75" s="12"/>
      <c r="C75" s="11"/>
      <c r="D75" s="11"/>
      <c r="E75" s="11"/>
      <c r="F75" s="11"/>
      <c r="G75" s="11"/>
    </row>
    <row r="76" spans="1:7" ht="15" customHeight="1" x14ac:dyDescent="0.4">
      <c r="A76" s="11" t="s">
        <v>20</v>
      </c>
      <c r="B76" s="12"/>
      <c r="C76" s="11"/>
      <c r="D76" s="11"/>
      <c r="E76" s="11"/>
      <c r="F76" s="11"/>
      <c r="G76" s="11"/>
    </row>
    <row r="77" spans="1:7" ht="15" customHeight="1" x14ac:dyDescent="0.4">
      <c r="A77" s="11" t="s">
        <v>19</v>
      </c>
      <c r="B77" s="12"/>
      <c r="C77" s="11"/>
      <c r="D77" s="11"/>
      <c r="E77" s="11"/>
      <c r="F77" s="11"/>
      <c r="G77" s="11"/>
    </row>
    <row r="78" spans="1:7" ht="15" customHeight="1" x14ac:dyDescent="0.4">
      <c r="A78" s="11" t="s">
        <v>18</v>
      </c>
      <c r="B78" s="12"/>
      <c r="C78" s="11"/>
      <c r="D78" s="11"/>
      <c r="E78" s="11"/>
      <c r="F78" s="11"/>
      <c r="G78" s="11"/>
    </row>
    <row r="79" spans="1:7" ht="15" customHeight="1" x14ac:dyDescent="0.4">
      <c r="A79" s="11" t="s">
        <v>17</v>
      </c>
      <c r="B79" s="12"/>
      <c r="C79" s="11"/>
      <c r="D79" s="11"/>
      <c r="E79" s="11"/>
      <c r="F79" s="11"/>
      <c r="G79" s="11"/>
    </row>
    <row r="80" spans="1:7" ht="15" customHeight="1" x14ac:dyDescent="0.4">
      <c r="A80" s="11" t="s">
        <v>16</v>
      </c>
      <c r="B80" s="12"/>
      <c r="C80" s="11"/>
      <c r="D80" s="11"/>
      <c r="E80" s="11"/>
      <c r="F80" s="11"/>
      <c r="G80" s="11"/>
    </row>
    <row r="81" spans="1:7" ht="15" customHeight="1" x14ac:dyDescent="0.4">
      <c r="A81" s="11" t="s">
        <v>15</v>
      </c>
      <c r="B81" s="12"/>
      <c r="C81" s="11"/>
      <c r="D81" s="11"/>
      <c r="E81" s="11"/>
      <c r="F81" s="11"/>
      <c r="G81" s="11"/>
    </row>
    <row r="82" spans="1:7" ht="15" customHeight="1" x14ac:dyDescent="0.4">
      <c r="A82" s="11" t="s">
        <v>14</v>
      </c>
      <c r="B82" s="12"/>
      <c r="C82" s="11"/>
      <c r="D82" s="11"/>
      <c r="E82" s="11"/>
      <c r="F82" s="11"/>
      <c r="G82" s="11"/>
    </row>
  </sheetData>
  <mergeCells count="129">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7:W47"/>
    <mergeCell ref="X47:Z47"/>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U49:W49"/>
    <mergeCell ref="X49:Z49"/>
    <mergeCell ref="N43:AG43"/>
    <mergeCell ref="AH43:AL43"/>
    <mergeCell ref="AA47:AC47"/>
    <mergeCell ref="AD47:AF47"/>
    <mergeCell ref="AG47:AI47"/>
    <mergeCell ref="AJ47:AK47"/>
    <mergeCell ref="F48:H48"/>
    <mergeCell ref="I48:K48"/>
    <mergeCell ref="L48:N48"/>
    <mergeCell ref="O48:Q48"/>
    <mergeCell ref="R48:T48"/>
    <mergeCell ref="U48:W48"/>
    <mergeCell ref="F47:H47"/>
    <mergeCell ref="I47:K47"/>
    <mergeCell ref="L47:N47"/>
    <mergeCell ref="O47:Q47"/>
    <mergeCell ref="R47:T47"/>
    <mergeCell ref="AM43:AN43"/>
    <mergeCell ref="C46:D46"/>
    <mergeCell ref="E46:H46"/>
    <mergeCell ref="I46:N46"/>
    <mergeCell ref="O46:T46"/>
    <mergeCell ref="U46:Z46"/>
    <mergeCell ref="AA46:AF46"/>
    <mergeCell ref="AG46:AK46"/>
    <mergeCell ref="AL46:AM46"/>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8"/>
  <dataValidations count="8">
    <dataValidation allowBlank="1" showInputMessage="1" sqref="B11:B12" xr:uid="{BB362C0B-FEEF-44AE-9824-7E3EC8DF60FB}"/>
    <dataValidation type="list" allowBlank="1" showInputMessage="1" showErrorMessage="1" sqref="M40:M43" xr:uid="{F50052B2-3A9E-40C3-81E7-86E3622712E6}">
      <formula1>"○"</formula1>
    </dataValidation>
    <dataValidation type="list" allowBlank="1" showInputMessage="1" sqref="B13:B30" xr:uid="{5BF661FA-802E-4114-80D4-DA9DAEBF5449}">
      <formula1>INDIRECT($AK$1)</formula1>
    </dataValidation>
    <dataValidation type="list" allowBlank="1" showInputMessage="1" showErrorMessage="1" sqref="AK3:AN3" xr:uid="{08757129-28E1-46DF-812E-95E6745970ED}">
      <formula1>"４週,歴月"</formula1>
    </dataValidation>
    <dataValidation type="list" allowBlank="1" showInputMessage="1" showErrorMessage="1" sqref="AK4:AN4" xr:uid="{A38589BB-E95F-42E4-9445-6CEE7E073144}">
      <formula1>"予定,実績"</formula1>
    </dataValidation>
    <dataValidation type="whole" operator="greaterThanOrEqual" allowBlank="1" showInputMessage="1" showErrorMessage="1" sqref="D40:F41" xr:uid="{1559925E-D08C-4FBB-8B1A-3DE13128E932}">
      <formula1>0</formula1>
    </dataValidation>
    <dataValidation operator="greaterThanOrEqual" allowBlank="1" showInputMessage="1" showErrorMessage="1" sqref="X38 I44 U38 I34:I37 L34:L36 L44" xr:uid="{3A6788EC-051B-4425-A038-393984939859}"/>
    <dataValidation type="list" allowBlank="1" showInputMessage="1" showErrorMessage="1" sqref="C11:C30" xr:uid="{998FD1B6-A8C8-4351-A59D-1F1A19324586}">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6" orientation="landscape" r:id="rId1"/>
  <headerFooter alignWithMargins="0">
    <oddHeader>&amp;L&amp;"ＭＳ ゴシック,標準"&amp;10（参考様式）</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811EA-4C9F-4A0A-A6E2-79F3BFBE5D7B}">
  <sheetPr>
    <pageSetUpPr fitToPage="1"/>
  </sheetPr>
  <dimension ref="A1:AO82"/>
  <sheetViews>
    <sheetView showGridLines="0" view="pageBreakPreview" zoomScale="70" zoomScaleNormal="100" zoomScaleSheetLayoutView="70" workbookViewId="0"/>
  </sheetViews>
  <sheetFormatPr defaultColWidth="8.25" defaultRowHeight="21" customHeight="1" x14ac:dyDescent="0.4"/>
  <cols>
    <col min="1" max="1" width="2.625" style="1" customWidth="1"/>
    <col min="2" max="2" width="15" style="8"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1" ht="24.95" customHeight="1" x14ac:dyDescent="0.4">
      <c r="A1" s="7" t="s">
        <v>110</v>
      </c>
      <c r="C1" s="64"/>
      <c r="D1" s="64"/>
      <c r="E1" s="64"/>
      <c r="F1" s="64"/>
      <c r="G1" s="64"/>
      <c r="H1" s="64"/>
      <c r="I1" s="64"/>
      <c r="J1" s="64"/>
      <c r="K1" s="64"/>
      <c r="L1" s="64"/>
      <c r="M1" s="64"/>
      <c r="N1" s="64"/>
      <c r="O1" s="64"/>
      <c r="P1" s="64"/>
      <c r="Q1" s="64"/>
      <c r="R1" s="64"/>
      <c r="S1" s="64"/>
      <c r="T1" s="64"/>
      <c r="U1" s="64"/>
      <c r="V1" s="64"/>
      <c r="W1" s="64"/>
      <c r="X1" s="9"/>
      <c r="Y1" s="9"/>
      <c r="Z1" s="16"/>
      <c r="AA1" s="16"/>
      <c r="AB1" s="16"/>
      <c r="AC1" s="16"/>
      <c r="AD1" s="63"/>
      <c r="AE1" s="63"/>
      <c r="AF1" s="63"/>
      <c r="AG1" s="63"/>
      <c r="AH1" s="63"/>
      <c r="AI1" s="62" t="s">
        <v>109</v>
      </c>
      <c r="AJ1" s="62"/>
      <c r="AK1" s="66" t="s">
        <v>121</v>
      </c>
      <c r="AL1" s="66"/>
      <c r="AM1" s="66"/>
      <c r="AN1" s="66"/>
    </row>
    <row r="2" spans="1:41" ht="18" customHeight="1" x14ac:dyDescent="0.4">
      <c r="A2" s="16"/>
      <c r="B2" s="30"/>
      <c r="C2" s="30"/>
      <c r="D2" s="30"/>
      <c r="E2" s="30"/>
      <c r="F2" s="30"/>
      <c r="G2" s="30"/>
      <c r="H2" s="30"/>
      <c r="I2" s="30"/>
      <c r="J2" s="30"/>
      <c r="K2" s="30"/>
      <c r="L2" s="30"/>
      <c r="M2" s="67">
        <v>2026</v>
      </c>
      <c r="N2" s="67"/>
      <c r="O2" s="67"/>
      <c r="P2" s="67"/>
      <c r="Q2" s="68" t="s">
        <v>107</v>
      </c>
      <c r="R2" s="68"/>
      <c r="S2" s="67">
        <v>4</v>
      </c>
      <c r="T2" s="67"/>
      <c r="U2" s="68" t="s">
        <v>106</v>
      </c>
      <c r="V2" s="68"/>
      <c r="W2" s="30"/>
      <c r="X2" s="30"/>
      <c r="Y2" s="30"/>
      <c r="Z2" s="16"/>
      <c r="AA2" s="16"/>
      <c r="AC2" s="62"/>
      <c r="AD2" s="30"/>
      <c r="AE2" s="30"/>
      <c r="AF2" s="30"/>
      <c r="AG2" s="30"/>
      <c r="AH2" s="30"/>
      <c r="AI2" s="62" t="s">
        <v>105</v>
      </c>
      <c r="AJ2" s="62"/>
      <c r="AK2" s="69"/>
      <c r="AL2" s="69"/>
      <c r="AM2" s="69"/>
      <c r="AN2" s="69"/>
    </row>
    <row r="3" spans="1:41" ht="18" customHeight="1" x14ac:dyDescent="0.4">
      <c r="A3" s="61"/>
      <c r="B3" s="61"/>
      <c r="C3" s="61"/>
      <c r="D3" s="61"/>
      <c r="E3" s="61"/>
      <c r="F3" s="61"/>
      <c r="G3" s="61"/>
      <c r="H3" s="61"/>
      <c r="I3" s="61"/>
      <c r="J3" s="61"/>
      <c r="K3" s="61"/>
      <c r="L3" s="61"/>
      <c r="M3" s="61"/>
      <c r="N3" s="61"/>
      <c r="O3" s="61"/>
      <c r="P3" s="61"/>
      <c r="Q3" s="61"/>
      <c r="R3" s="61"/>
      <c r="S3" s="61"/>
      <c r="T3" s="61"/>
      <c r="U3" s="61"/>
      <c r="V3" s="61"/>
      <c r="W3" s="61"/>
      <c r="Y3" s="58"/>
      <c r="Z3" s="58"/>
      <c r="AA3" s="58"/>
      <c r="AB3" s="16"/>
      <c r="AC3" s="58"/>
      <c r="AD3" s="58"/>
      <c r="AE3" s="58"/>
      <c r="AF3" s="58"/>
      <c r="AG3" s="58"/>
      <c r="AH3" s="58"/>
      <c r="AI3" s="60" t="s">
        <v>104</v>
      </c>
      <c r="AJ3" s="62"/>
      <c r="AK3" s="70" t="s">
        <v>103</v>
      </c>
      <c r="AL3" s="70"/>
      <c r="AM3" s="70"/>
      <c r="AN3" s="70"/>
      <c r="AO3" s="1" t="s">
        <v>240</v>
      </c>
    </row>
    <row r="4" spans="1:41" ht="18" customHeight="1" x14ac:dyDescent="0.4">
      <c r="A4" s="61"/>
      <c r="B4" s="61"/>
      <c r="C4" s="61"/>
      <c r="D4" s="61"/>
      <c r="E4" s="61"/>
      <c r="F4" s="61"/>
      <c r="G4" s="61"/>
      <c r="H4" s="61"/>
      <c r="I4" s="61"/>
      <c r="J4" s="61"/>
      <c r="K4" s="61"/>
      <c r="L4" s="61"/>
      <c r="M4" s="61"/>
      <c r="N4" s="61"/>
      <c r="O4" s="61"/>
      <c r="P4" s="61"/>
      <c r="Q4" s="61"/>
      <c r="R4" s="61"/>
      <c r="S4" s="61"/>
      <c r="T4" s="61"/>
      <c r="U4" s="61"/>
      <c r="V4" s="61"/>
      <c r="W4" s="61"/>
      <c r="Y4" s="58"/>
      <c r="Z4" s="58"/>
      <c r="AA4" s="58"/>
      <c r="AB4" s="16"/>
      <c r="AC4" s="58"/>
      <c r="AD4" s="58"/>
      <c r="AE4" s="58"/>
      <c r="AF4" s="58"/>
      <c r="AG4" s="58"/>
      <c r="AH4" s="58"/>
      <c r="AI4" s="60" t="s">
        <v>102</v>
      </c>
      <c r="AJ4" s="62"/>
      <c r="AK4" s="70"/>
      <c r="AL4" s="70"/>
      <c r="AM4" s="70"/>
      <c r="AN4" s="70"/>
      <c r="AO4" s="1" t="s">
        <v>241</v>
      </c>
    </row>
    <row r="5" spans="1:41" ht="18" customHeight="1" x14ac:dyDescent="0.4">
      <c r="A5" s="61"/>
      <c r="B5" s="61"/>
      <c r="C5" s="61"/>
      <c r="D5" s="61"/>
      <c r="E5" s="61"/>
      <c r="F5" s="61"/>
      <c r="G5" s="61"/>
      <c r="H5" s="61"/>
      <c r="I5" s="61"/>
      <c r="J5" s="61"/>
      <c r="K5" s="61"/>
      <c r="L5" s="61"/>
      <c r="M5" s="61"/>
      <c r="N5" s="61"/>
      <c r="O5" s="61"/>
      <c r="P5" s="61"/>
      <c r="Q5" s="61"/>
      <c r="R5" s="61"/>
      <c r="S5" s="61"/>
      <c r="U5" s="61"/>
      <c r="V5" s="61"/>
      <c r="W5" s="61"/>
      <c r="Y5" s="58"/>
      <c r="Z5" s="58"/>
      <c r="AA5" s="58"/>
      <c r="AB5" s="16"/>
      <c r="AC5" s="58"/>
      <c r="AD5" s="58"/>
      <c r="AE5" s="58"/>
      <c r="AF5" s="58"/>
      <c r="AG5" s="60" t="s">
        <v>101</v>
      </c>
      <c r="AH5" s="71">
        <v>40</v>
      </c>
      <c r="AI5" s="71"/>
      <c r="AJ5" s="71"/>
      <c r="AK5" s="58" t="s">
        <v>100</v>
      </c>
      <c r="AL5" s="59">
        <v>160</v>
      </c>
      <c r="AM5" s="58" t="s">
        <v>99</v>
      </c>
      <c r="AN5" s="16"/>
    </row>
    <row r="6" spans="1:41" ht="9.9499999999999993" customHeight="1" x14ac:dyDescent="0.4">
      <c r="A6" s="16"/>
      <c r="B6" s="29"/>
      <c r="C6" s="29"/>
      <c r="D6" s="29"/>
      <c r="E6" s="29"/>
      <c r="F6" s="29"/>
      <c r="G6" s="29"/>
      <c r="H6" s="29"/>
      <c r="I6" s="29"/>
      <c r="J6" s="29"/>
      <c r="K6" s="29"/>
      <c r="L6" s="29"/>
      <c r="M6" s="29"/>
      <c r="N6" s="29"/>
      <c r="O6" s="29"/>
      <c r="P6" s="29"/>
      <c r="Q6" s="29"/>
      <c r="R6" s="29"/>
      <c r="S6" s="29"/>
      <c r="T6" s="29"/>
      <c r="U6" s="29"/>
      <c r="V6" s="29"/>
      <c r="W6" s="29"/>
      <c r="X6" s="30"/>
      <c r="Y6" s="30"/>
      <c r="Z6" s="30"/>
      <c r="AA6" s="30"/>
      <c r="AB6" s="30"/>
      <c r="AC6" s="30"/>
      <c r="AD6" s="30"/>
      <c r="AE6" s="30"/>
      <c r="AF6" s="30"/>
      <c r="AG6" s="30"/>
      <c r="AH6" s="30"/>
      <c r="AI6" s="30"/>
      <c r="AJ6" s="30"/>
      <c r="AK6" s="30"/>
      <c r="AL6" s="30"/>
      <c r="AM6" s="16"/>
      <c r="AN6" s="16"/>
    </row>
    <row r="7" spans="1:41" ht="15" customHeight="1" x14ac:dyDescent="0.4">
      <c r="A7" s="72" t="s">
        <v>98</v>
      </c>
      <c r="B7" s="73" t="s">
        <v>97</v>
      </c>
      <c r="C7" s="75" t="s">
        <v>96</v>
      </c>
      <c r="D7" s="78" t="s">
        <v>95</v>
      </c>
      <c r="E7" s="79" t="s">
        <v>94</v>
      </c>
      <c r="F7" s="80" t="s">
        <v>93</v>
      </c>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1" t="s">
        <v>92</v>
      </c>
      <c r="AL7" s="85" t="s">
        <v>91</v>
      </c>
      <c r="AM7" s="86" t="s">
        <v>90</v>
      </c>
      <c r="AN7" s="86"/>
    </row>
    <row r="8" spans="1:41" ht="15" customHeight="1" x14ac:dyDescent="0.4">
      <c r="A8" s="72"/>
      <c r="B8" s="74"/>
      <c r="C8" s="76"/>
      <c r="D8" s="78"/>
      <c r="E8" s="79"/>
      <c r="F8" s="78" t="s">
        <v>6</v>
      </c>
      <c r="G8" s="78"/>
      <c r="H8" s="78"/>
      <c r="I8" s="78"/>
      <c r="J8" s="78"/>
      <c r="K8" s="78"/>
      <c r="L8" s="78"/>
      <c r="M8" s="78" t="s">
        <v>7</v>
      </c>
      <c r="N8" s="78"/>
      <c r="O8" s="78"/>
      <c r="P8" s="78"/>
      <c r="Q8" s="78"/>
      <c r="R8" s="78"/>
      <c r="S8" s="78"/>
      <c r="T8" s="78" t="s">
        <v>8</v>
      </c>
      <c r="U8" s="78"/>
      <c r="V8" s="78"/>
      <c r="W8" s="78"/>
      <c r="X8" s="78"/>
      <c r="Y8" s="78"/>
      <c r="Z8" s="78"/>
      <c r="AA8" s="78" t="s">
        <v>9</v>
      </c>
      <c r="AB8" s="78"/>
      <c r="AC8" s="78"/>
      <c r="AD8" s="78"/>
      <c r="AE8" s="78"/>
      <c r="AF8" s="78"/>
      <c r="AG8" s="78"/>
      <c r="AH8" s="78" t="s">
        <v>89</v>
      </c>
      <c r="AI8" s="78"/>
      <c r="AJ8" s="78"/>
      <c r="AK8" s="81"/>
      <c r="AL8" s="85"/>
      <c r="AM8" s="86"/>
      <c r="AN8" s="86"/>
    </row>
    <row r="9" spans="1:41" ht="15" customHeight="1" x14ac:dyDescent="0.4">
      <c r="A9" s="72"/>
      <c r="B9" s="82" t="s">
        <v>88</v>
      </c>
      <c r="C9" s="76"/>
      <c r="D9" s="78"/>
      <c r="E9" s="79"/>
      <c r="F9" s="57">
        <f>DATE($M$2,$S$2,1)</f>
        <v>46113</v>
      </c>
      <c r="G9" s="57">
        <f>DATE($M$2,$S$2,2)</f>
        <v>46114</v>
      </c>
      <c r="H9" s="57">
        <f>DATE($M$2,$S$2,3)</f>
        <v>46115</v>
      </c>
      <c r="I9" s="57">
        <f>DATE($M$2,$S$2,4)</f>
        <v>46116</v>
      </c>
      <c r="J9" s="57">
        <f>DATE($M$2,$S$2,5)</f>
        <v>46117</v>
      </c>
      <c r="K9" s="57">
        <f>DATE($M$2,$S$2,6)</f>
        <v>46118</v>
      </c>
      <c r="L9" s="57">
        <f>DATE($M$2,$S$2,7)</f>
        <v>46119</v>
      </c>
      <c r="M9" s="57">
        <f>DATE($M$2,$S$2,8)</f>
        <v>46120</v>
      </c>
      <c r="N9" s="57">
        <f>DATE($M$2,$S$2,9)</f>
        <v>46121</v>
      </c>
      <c r="O9" s="57">
        <f>DATE($M$2,$S$2,10)</f>
        <v>46122</v>
      </c>
      <c r="P9" s="57">
        <f>DATE($M$2,$S$2,11)</f>
        <v>46123</v>
      </c>
      <c r="Q9" s="57">
        <f>DATE($M$2,$S$2,12)</f>
        <v>46124</v>
      </c>
      <c r="R9" s="57">
        <f>DATE($M$2,$S$2,13)</f>
        <v>46125</v>
      </c>
      <c r="S9" s="57">
        <f>DATE($M$2,$S$2,14)</f>
        <v>46126</v>
      </c>
      <c r="T9" s="57">
        <f>DATE($M$2,$S$2,15)</f>
        <v>46127</v>
      </c>
      <c r="U9" s="57">
        <f>DATE($M$2,$S$2,16)</f>
        <v>46128</v>
      </c>
      <c r="V9" s="57">
        <f>DATE($M$2,$S$2,17)</f>
        <v>46129</v>
      </c>
      <c r="W9" s="57">
        <f>DATE($M$2,$S$2,18)</f>
        <v>46130</v>
      </c>
      <c r="X9" s="57">
        <f>DATE($M$2,$S$2,19)</f>
        <v>46131</v>
      </c>
      <c r="Y9" s="57">
        <f>DATE($M$2,$S$2,20)</f>
        <v>46132</v>
      </c>
      <c r="Z9" s="57">
        <f>DATE($M$2,$S$2,21)</f>
        <v>46133</v>
      </c>
      <c r="AA9" s="57">
        <f>DATE($M$2,$S$2,22)</f>
        <v>46134</v>
      </c>
      <c r="AB9" s="57">
        <f>DATE($M$2,$S$2,23)</f>
        <v>46135</v>
      </c>
      <c r="AC9" s="57">
        <f>DATE($M$2,$S$2,24)</f>
        <v>46136</v>
      </c>
      <c r="AD9" s="57">
        <f>DATE($M$2,$S$2,25)</f>
        <v>46137</v>
      </c>
      <c r="AE9" s="57">
        <f>DATE($M$2,$S$2,26)</f>
        <v>46138</v>
      </c>
      <c r="AF9" s="57">
        <f>DATE($M$2,$S$2,27)</f>
        <v>46139</v>
      </c>
      <c r="AG9" s="57">
        <f>DATE($M$2,$S$2,28)</f>
        <v>46140</v>
      </c>
      <c r="AH9" s="342">
        <f>IF(DAY(EOMONTH(F9,0))&lt;29,"",DATE($M$2,$S$2,29))</f>
        <v>46141</v>
      </c>
      <c r="AI9" s="342">
        <f>IF(DAY(EOMONTH(F9,0))&lt;30,"",DATE($M$2,$S$2,30))</f>
        <v>46142</v>
      </c>
      <c r="AJ9" s="342" t="str">
        <f>IF(DAY(EOMONTH(F9,0))&lt;31,"",DATE($M$2,$S$2,31))</f>
        <v/>
      </c>
      <c r="AK9" s="81"/>
      <c r="AL9" s="85"/>
      <c r="AM9" s="86"/>
      <c r="AN9" s="86"/>
    </row>
    <row r="10" spans="1:41" ht="15" customHeight="1" x14ac:dyDescent="0.4">
      <c r="A10" s="72"/>
      <c r="B10" s="83"/>
      <c r="C10" s="77"/>
      <c r="D10" s="78"/>
      <c r="E10" s="79"/>
      <c r="F10" s="56">
        <f>DATE($M$2,$S$2,1)</f>
        <v>46113</v>
      </c>
      <c r="G10" s="56">
        <f>DATE($M$2,$S$2,2)</f>
        <v>46114</v>
      </c>
      <c r="H10" s="56">
        <f>DATE($M$2,$S$2,3)</f>
        <v>46115</v>
      </c>
      <c r="I10" s="56">
        <f>DATE($M$2,$S$2,4)</f>
        <v>46116</v>
      </c>
      <c r="J10" s="56">
        <f>DATE($M$2,$S$2,5)</f>
        <v>46117</v>
      </c>
      <c r="K10" s="56">
        <f>DATE($M$2,$S$2,6)</f>
        <v>46118</v>
      </c>
      <c r="L10" s="56">
        <f>DATE($M$2,$S$2,7)</f>
        <v>46119</v>
      </c>
      <c r="M10" s="56">
        <f>DATE($M$2,$S$2,8)</f>
        <v>46120</v>
      </c>
      <c r="N10" s="56">
        <f>DATE($M$2,$S$2,9)</f>
        <v>46121</v>
      </c>
      <c r="O10" s="56">
        <f>DATE($M$2,$S$2,10)</f>
        <v>46122</v>
      </c>
      <c r="P10" s="56">
        <f>DATE($M$2,$S$2,11)</f>
        <v>46123</v>
      </c>
      <c r="Q10" s="56">
        <f>DATE($M$2,$S$2,12)</f>
        <v>46124</v>
      </c>
      <c r="R10" s="56">
        <f>DATE($M$2,$S$2,13)</f>
        <v>46125</v>
      </c>
      <c r="S10" s="56">
        <f>DATE($M$2,$S$2,14)</f>
        <v>46126</v>
      </c>
      <c r="T10" s="56">
        <f>DATE($M$2,$S$2,15)</f>
        <v>46127</v>
      </c>
      <c r="U10" s="56">
        <f>DATE($M$2,$S$2,16)</f>
        <v>46128</v>
      </c>
      <c r="V10" s="56">
        <f>DATE($M$2,$S$2,17)</f>
        <v>46129</v>
      </c>
      <c r="W10" s="56">
        <f>DATE($M$2,$S$2,18)</f>
        <v>46130</v>
      </c>
      <c r="X10" s="56">
        <f>DATE($M$2,$S$2,19)</f>
        <v>46131</v>
      </c>
      <c r="Y10" s="56">
        <f>DATE($M$2,$S$2,20)</f>
        <v>46132</v>
      </c>
      <c r="Z10" s="56">
        <f>DATE($M$2,$S$2,21)</f>
        <v>46133</v>
      </c>
      <c r="AA10" s="56">
        <f>DATE($M$2,$S$2,22)</f>
        <v>46134</v>
      </c>
      <c r="AB10" s="56">
        <f>DATE($M$2,$S$2,23)</f>
        <v>46135</v>
      </c>
      <c r="AC10" s="56">
        <f>DATE($M$2,$S$2,24)</f>
        <v>46136</v>
      </c>
      <c r="AD10" s="56">
        <f>DATE($M$2,$S$2,25)</f>
        <v>46137</v>
      </c>
      <c r="AE10" s="56">
        <f>DATE($M$2,$S$2,26)</f>
        <v>46138</v>
      </c>
      <c r="AF10" s="56">
        <f>DATE($M$2,$S$2,27)</f>
        <v>46139</v>
      </c>
      <c r="AG10" s="56">
        <f>DATE($M$2,$S$2,28)</f>
        <v>46140</v>
      </c>
      <c r="AH10" s="343">
        <f>IF(DAY(EOMONTH(F10,0))&lt;29,"",DATE($M$2,$S$2,29))</f>
        <v>46141</v>
      </c>
      <c r="AI10" s="343">
        <f>IF(DAY(EOMONTH(F10,0))&lt;30,"",DATE($M$2,$S$2,30))</f>
        <v>46142</v>
      </c>
      <c r="AJ10" s="343" t="str">
        <f>IF(DAY(EOMONTH(F10,0))&lt;31,"",DATE($M$2,$S$2,31))</f>
        <v/>
      </c>
      <c r="AK10" s="81"/>
      <c r="AL10" s="85"/>
      <c r="AM10" s="86"/>
      <c r="AN10" s="86"/>
    </row>
    <row r="11" spans="1:41" ht="18" customHeight="1" x14ac:dyDescent="0.4">
      <c r="A11" s="54">
        <v>1</v>
      </c>
      <c r="B11" s="53" t="s">
        <v>53</v>
      </c>
      <c r="C11" s="52" t="s">
        <v>40</v>
      </c>
      <c r="D11" s="51"/>
      <c r="E11" s="50" t="s">
        <v>40</v>
      </c>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344"/>
      <c r="AI11" s="344"/>
      <c r="AJ11" s="344"/>
      <c r="AK11" s="44"/>
      <c r="AL11" s="55"/>
      <c r="AM11" s="84"/>
      <c r="AN11" s="84"/>
    </row>
    <row r="12" spans="1:41" ht="18" customHeight="1" x14ac:dyDescent="0.4">
      <c r="A12" s="54">
        <v>2</v>
      </c>
      <c r="B12" s="53" t="s">
        <v>87</v>
      </c>
      <c r="C12" s="52" t="s">
        <v>38</v>
      </c>
      <c r="D12" s="51"/>
      <c r="E12" s="50" t="s">
        <v>38</v>
      </c>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344"/>
      <c r="AI12" s="344"/>
      <c r="AJ12" s="344"/>
      <c r="AK12" s="48">
        <f>+SUM(F12:AJ12)</f>
        <v>0</v>
      </c>
      <c r="AL12" s="47">
        <f t="shared" ref="AL12:AL30" si="0">IF($AK$3="４週",AK12/4,AK12/(DAY(EOMONTH($F$9,0))/7))</f>
        <v>0</v>
      </c>
      <c r="AM12" s="84"/>
      <c r="AN12" s="84"/>
    </row>
    <row r="13" spans="1:41" ht="18" customHeight="1" x14ac:dyDescent="0.4">
      <c r="A13" s="54">
        <v>3</v>
      </c>
      <c r="B13" s="53" t="s">
        <v>87</v>
      </c>
      <c r="C13" s="52" t="s">
        <v>36</v>
      </c>
      <c r="D13" s="51"/>
      <c r="E13" s="50" t="s">
        <v>36</v>
      </c>
      <c r="F13" s="49"/>
      <c r="G13" s="49"/>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49"/>
      <c r="AH13" s="344"/>
      <c r="AI13" s="344"/>
      <c r="AJ13" s="344"/>
      <c r="AK13" s="48">
        <f>+SUM(F13:AJ13)</f>
        <v>0</v>
      </c>
      <c r="AL13" s="47">
        <f t="shared" si="0"/>
        <v>0</v>
      </c>
      <c r="AM13" s="84"/>
      <c r="AN13" s="84"/>
    </row>
    <row r="14" spans="1:41" ht="18" customHeight="1" x14ac:dyDescent="0.4">
      <c r="A14" s="54">
        <v>4</v>
      </c>
      <c r="B14" s="53" t="s">
        <v>81</v>
      </c>
      <c r="C14" s="52" t="s">
        <v>36</v>
      </c>
      <c r="D14" s="51"/>
      <c r="E14" s="50" t="s">
        <v>34</v>
      </c>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344"/>
      <c r="AI14" s="344"/>
      <c r="AJ14" s="344"/>
      <c r="AK14" s="48">
        <f t="shared" ref="AK14:AK30" si="1">+SUM(F14:AJ14)</f>
        <v>0</v>
      </c>
      <c r="AL14" s="47">
        <f t="shared" si="0"/>
        <v>0</v>
      </c>
      <c r="AM14" s="84"/>
      <c r="AN14" s="84"/>
    </row>
    <row r="15" spans="1:41" ht="18" customHeight="1" x14ac:dyDescent="0.4">
      <c r="A15" s="54">
        <v>5</v>
      </c>
      <c r="B15" s="53" t="s">
        <v>81</v>
      </c>
      <c r="C15" s="52" t="s">
        <v>36</v>
      </c>
      <c r="D15" s="51"/>
      <c r="E15" s="50" t="s">
        <v>86</v>
      </c>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344"/>
      <c r="AI15" s="344"/>
      <c r="AJ15" s="344"/>
      <c r="AK15" s="48">
        <f t="shared" si="1"/>
        <v>0</v>
      </c>
      <c r="AL15" s="47">
        <f t="shared" si="0"/>
        <v>0</v>
      </c>
      <c r="AM15" s="84"/>
      <c r="AN15" s="84"/>
    </row>
    <row r="16" spans="1:41" ht="18" customHeight="1" x14ac:dyDescent="0.4">
      <c r="A16" s="54">
        <v>6</v>
      </c>
      <c r="B16" s="53" t="s">
        <v>81</v>
      </c>
      <c r="C16" s="52" t="s">
        <v>34</v>
      </c>
      <c r="D16" s="51"/>
      <c r="E16" s="50" t="s">
        <v>85</v>
      </c>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344"/>
      <c r="AI16" s="344"/>
      <c r="AJ16" s="344"/>
      <c r="AK16" s="48">
        <f t="shared" si="1"/>
        <v>0</v>
      </c>
      <c r="AL16" s="47">
        <f t="shared" si="0"/>
        <v>0</v>
      </c>
      <c r="AM16" s="84"/>
      <c r="AN16" s="84"/>
    </row>
    <row r="17" spans="1:40" ht="18" customHeight="1" x14ac:dyDescent="0.4">
      <c r="A17" s="54">
        <v>7</v>
      </c>
      <c r="B17" s="53" t="s">
        <v>81</v>
      </c>
      <c r="C17" s="52" t="s">
        <v>34</v>
      </c>
      <c r="D17" s="51"/>
      <c r="E17" s="50" t="s">
        <v>84</v>
      </c>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344"/>
      <c r="AI17" s="344"/>
      <c r="AJ17" s="344"/>
      <c r="AK17" s="48">
        <f t="shared" si="1"/>
        <v>0</v>
      </c>
      <c r="AL17" s="47">
        <f t="shared" si="0"/>
        <v>0</v>
      </c>
      <c r="AM17" s="84"/>
      <c r="AN17" s="84"/>
    </row>
    <row r="18" spans="1:40" ht="18" customHeight="1" x14ac:dyDescent="0.4">
      <c r="A18" s="54">
        <v>8</v>
      </c>
      <c r="B18" s="53" t="s">
        <v>81</v>
      </c>
      <c r="C18" s="52" t="s">
        <v>34</v>
      </c>
      <c r="D18" s="51"/>
      <c r="E18" s="50" t="s">
        <v>83</v>
      </c>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344"/>
      <c r="AI18" s="344"/>
      <c r="AJ18" s="344"/>
      <c r="AK18" s="48">
        <f t="shared" si="1"/>
        <v>0</v>
      </c>
      <c r="AL18" s="47">
        <f t="shared" si="0"/>
        <v>0</v>
      </c>
      <c r="AM18" s="84"/>
      <c r="AN18" s="84"/>
    </row>
    <row r="19" spans="1:40" ht="18" customHeight="1" x14ac:dyDescent="0.4">
      <c r="A19" s="54">
        <v>9</v>
      </c>
      <c r="B19" s="53" t="s">
        <v>81</v>
      </c>
      <c r="C19" s="52" t="s">
        <v>34</v>
      </c>
      <c r="D19" s="51"/>
      <c r="E19" s="50" t="s">
        <v>82</v>
      </c>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344"/>
      <c r="AI19" s="344"/>
      <c r="AJ19" s="344"/>
      <c r="AK19" s="48">
        <f t="shared" si="1"/>
        <v>0</v>
      </c>
      <c r="AL19" s="47">
        <f t="shared" si="0"/>
        <v>0</v>
      </c>
      <c r="AM19" s="84"/>
      <c r="AN19" s="84"/>
    </row>
    <row r="20" spans="1:40" ht="18" customHeight="1" x14ac:dyDescent="0.4">
      <c r="A20" s="54">
        <v>10</v>
      </c>
      <c r="B20" s="53" t="s">
        <v>81</v>
      </c>
      <c r="C20" s="52" t="s">
        <v>34</v>
      </c>
      <c r="D20" s="51"/>
      <c r="E20" s="50" t="s">
        <v>80</v>
      </c>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344"/>
      <c r="AI20" s="344"/>
      <c r="AJ20" s="344"/>
      <c r="AK20" s="48">
        <f t="shared" si="1"/>
        <v>0</v>
      </c>
      <c r="AL20" s="47">
        <f t="shared" si="0"/>
        <v>0</v>
      </c>
      <c r="AM20" s="84"/>
      <c r="AN20" s="84"/>
    </row>
    <row r="21" spans="1:40" ht="18" customHeight="1" x14ac:dyDescent="0.4">
      <c r="A21" s="54">
        <v>11</v>
      </c>
      <c r="B21" s="53"/>
      <c r="C21" s="52"/>
      <c r="D21" s="51"/>
      <c r="E21" s="50"/>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344"/>
      <c r="AI21" s="344"/>
      <c r="AJ21" s="344"/>
      <c r="AK21" s="48">
        <f t="shared" si="1"/>
        <v>0</v>
      </c>
      <c r="AL21" s="47">
        <f t="shared" si="0"/>
        <v>0</v>
      </c>
      <c r="AM21" s="84"/>
      <c r="AN21" s="84"/>
    </row>
    <row r="22" spans="1:40" ht="18" customHeight="1" x14ac:dyDescent="0.4">
      <c r="A22" s="54">
        <v>12</v>
      </c>
      <c r="B22" s="53"/>
      <c r="C22" s="52"/>
      <c r="D22" s="51"/>
      <c r="E22" s="50"/>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344"/>
      <c r="AI22" s="344"/>
      <c r="AJ22" s="344"/>
      <c r="AK22" s="48">
        <f t="shared" si="1"/>
        <v>0</v>
      </c>
      <c r="AL22" s="47">
        <f t="shared" si="0"/>
        <v>0</v>
      </c>
      <c r="AM22" s="84"/>
      <c r="AN22" s="84"/>
    </row>
    <row r="23" spans="1:40" ht="18" customHeight="1" x14ac:dyDescent="0.4">
      <c r="A23" s="54">
        <v>13</v>
      </c>
      <c r="B23" s="53"/>
      <c r="C23" s="52"/>
      <c r="D23" s="51"/>
      <c r="E23" s="50"/>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344"/>
      <c r="AI23" s="344"/>
      <c r="AJ23" s="344"/>
      <c r="AK23" s="48">
        <f t="shared" si="1"/>
        <v>0</v>
      </c>
      <c r="AL23" s="47">
        <f t="shared" si="0"/>
        <v>0</v>
      </c>
      <c r="AM23" s="84"/>
      <c r="AN23" s="84"/>
    </row>
    <row r="24" spans="1:40" ht="18" customHeight="1" x14ac:dyDescent="0.4">
      <c r="A24" s="54">
        <v>14</v>
      </c>
      <c r="B24" s="53"/>
      <c r="C24" s="52"/>
      <c r="D24" s="51"/>
      <c r="E24" s="50"/>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c r="AG24" s="49"/>
      <c r="AH24" s="344"/>
      <c r="AI24" s="344"/>
      <c r="AJ24" s="344"/>
      <c r="AK24" s="48">
        <f t="shared" si="1"/>
        <v>0</v>
      </c>
      <c r="AL24" s="47">
        <f t="shared" si="0"/>
        <v>0</v>
      </c>
      <c r="AM24" s="84"/>
      <c r="AN24" s="84"/>
    </row>
    <row r="25" spans="1:40" ht="18" customHeight="1" x14ac:dyDescent="0.4">
      <c r="A25" s="54">
        <v>15</v>
      </c>
      <c r="B25" s="53"/>
      <c r="C25" s="52"/>
      <c r="D25" s="51"/>
      <c r="E25" s="50"/>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344"/>
      <c r="AI25" s="344"/>
      <c r="AJ25" s="344"/>
      <c r="AK25" s="48">
        <f t="shared" si="1"/>
        <v>0</v>
      </c>
      <c r="AL25" s="47">
        <f t="shared" si="0"/>
        <v>0</v>
      </c>
      <c r="AM25" s="84"/>
      <c r="AN25" s="84"/>
    </row>
    <row r="26" spans="1:40" ht="18" customHeight="1" x14ac:dyDescent="0.4">
      <c r="A26" s="54">
        <v>16</v>
      </c>
      <c r="B26" s="53"/>
      <c r="C26" s="52"/>
      <c r="D26" s="51"/>
      <c r="E26" s="50"/>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344"/>
      <c r="AI26" s="344"/>
      <c r="AJ26" s="344"/>
      <c r="AK26" s="48">
        <f t="shared" si="1"/>
        <v>0</v>
      </c>
      <c r="AL26" s="47">
        <f t="shared" si="0"/>
        <v>0</v>
      </c>
      <c r="AM26" s="84"/>
      <c r="AN26" s="84"/>
    </row>
    <row r="27" spans="1:40" ht="18" customHeight="1" x14ac:dyDescent="0.4">
      <c r="A27" s="54">
        <v>17</v>
      </c>
      <c r="B27" s="53"/>
      <c r="C27" s="52"/>
      <c r="D27" s="51"/>
      <c r="E27" s="50"/>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344"/>
      <c r="AI27" s="344"/>
      <c r="AJ27" s="344"/>
      <c r="AK27" s="48">
        <f t="shared" si="1"/>
        <v>0</v>
      </c>
      <c r="AL27" s="47">
        <f t="shared" si="0"/>
        <v>0</v>
      </c>
      <c r="AM27" s="84"/>
      <c r="AN27" s="84"/>
    </row>
    <row r="28" spans="1:40" ht="18" customHeight="1" x14ac:dyDescent="0.4">
      <c r="A28" s="54">
        <v>18</v>
      </c>
      <c r="B28" s="53"/>
      <c r="C28" s="52"/>
      <c r="D28" s="51"/>
      <c r="E28" s="50"/>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344"/>
      <c r="AI28" s="344"/>
      <c r="AJ28" s="344"/>
      <c r="AK28" s="48">
        <f t="shared" si="1"/>
        <v>0</v>
      </c>
      <c r="AL28" s="47">
        <f t="shared" si="0"/>
        <v>0</v>
      </c>
      <c r="AM28" s="84"/>
      <c r="AN28" s="84"/>
    </row>
    <row r="29" spans="1:40" ht="18" customHeight="1" x14ac:dyDescent="0.4">
      <c r="A29" s="54">
        <v>19</v>
      </c>
      <c r="B29" s="53"/>
      <c r="C29" s="52"/>
      <c r="D29" s="51"/>
      <c r="E29" s="50"/>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344"/>
      <c r="AI29" s="344"/>
      <c r="AJ29" s="344"/>
      <c r="AK29" s="48">
        <f t="shared" si="1"/>
        <v>0</v>
      </c>
      <c r="AL29" s="47">
        <f t="shared" si="0"/>
        <v>0</v>
      </c>
      <c r="AM29" s="84"/>
      <c r="AN29" s="84"/>
    </row>
    <row r="30" spans="1:40" ht="18" customHeight="1" x14ac:dyDescent="0.4">
      <c r="A30" s="54">
        <v>20</v>
      </c>
      <c r="B30" s="53"/>
      <c r="C30" s="52"/>
      <c r="D30" s="51"/>
      <c r="E30" s="50"/>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c r="AG30" s="49"/>
      <c r="AH30" s="344"/>
      <c r="AI30" s="344"/>
      <c r="AJ30" s="344"/>
      <c r="AK30" s="48">
        <f t="shared" si="1"/>
        <v>0</v>
      </c>
      <c r="AL30" s="47">
        <f t="shared" si="0"/>
        <v>0</v>
      </c>
      <c r="AM30" s="84"/>
      <c r="AN30" s="84"/>
    </row>
    <row r="31" spans="1:40" ht="18" customHeight="1" x14ac:dyDescent="0.4">
      <c r="A31" s="79" t="s">
        <v>79</v>
      </c>
      <c r="B31" s="89"/>
      <c r="C31" s="89"/>
      <c r="D31" s="89"/>
      <c r="E31" s="89"/>
      <c r="F31" s="45">
        <f>+SUM(F11:F30)</f>
        <v>0</v>
      </c>
      <c r="G31" s="45">
        <f t="shared" ref="G31:AJ31" si="2">+SUM(G11:G30)</f>
        <v>0</v>
      </c>
      <c r="H31" s="45">
        <f t="shared" si="2"/>
        <v>0</v>
      </c>
      <c r="I31" s="45">
        <f t="shared" si="2"/>
        <v>0</v>
      </c>
      <c r="J31" s="45">
        <f t="shared" si="2"/>
        <v>0</v>
      </c>
      <c r="K31" s="45">
        <f t="shared" si="2"/>
        <v>0</v>
      </c>
      <c r="L31" s="45">
        <f t="shared" si="2"/>
        <v>0</v>
      </c>
      <c r="M31" s="45">
        <f t="shared" si="2"/>
        <v>0</v>
      </c>
      <c r="N31" s="45">
        <f t="shared" si="2"/>
        <v>0</v>
      </c>
      <c r="O31" s="45">
        <f t="shared" si="2"/>
        <v>0</v>
      </c>
      <c r="P31" s="45">
        <f t="shared" si="2"/>
        <v>0</v>
      </c>
      <c r="Q31" s="45">
        <f t="shared" si="2"/>
        <v>0</v>
      </c>
      <c r="R31" s="45">
        <f t="shared" si="2"/>
        <v>0</v>
      </c>
      <c r="S31" s="45">
        <f t="shared" si="2"/>
        <v>0</v>
      </c>
      <c r="T31" s="45">
        <f t="shared" si="2"/>
        <v>0</v>
      </c>
      <c r="U31" s="45">
        <f t="shared" si="2"/>
        <v>0</v>
      </c>
      <c r="V31" s="45">
        <f t="shared" si="2"/>
        <v>0</v>
      </c>
      <c r="W31" s="45">
        <f t="shared" si="2"/>
        <v>0</v>
      </c>
      <c r="X31" s="45">
        <f t="shared" si="2"/>
        <v>0</v>
      </c>
      <c r="Y31" s="45">
        <f t="shared" si="2"/>
        <v>0</v>
      </c>
      <c r="Z31" s="45">
        <f t="shared" si="2"/>
        <v>0</v>
      </c>
      <c r="AA31" s="45">
        <f t="shared" si="2"/>
        <v>0</v>
      </c>
      <c r="AB31" s="45">
        <f t="shared" si="2"/>
        <v>0</v>
      </c>
      <c r="AC31" s="45">
        <f t="shared" si="2"/>
        <v>0</v>
      </c>
      <c r="AD31" s="45">
        <f t="shared" si="2"/>
        <v>0</v>
      </c>
      <c r="AE31" s="45">
        <f t="shared" si="2"/>
        <v>0</v>
      </c>
      <c r="AF31" s="45">
        <f t="shared" si="2"/>
        <v>0</v>
      </c>
      <c r="AG31" s="45">
        <f t="shared" si="2"/>
        <v>0</v>
      </c>
      <c r="AH31" s="344">
        <f t="shared" si="2"/>
        <v>0</v>
      </c>
      <c r="AI31" s="344">
        <f t="shared" si="2"/>
        <v>0</v>
      </c>
      <c r="AJ31" s="344">
        <f t="shared" si="2"/>
        <v>0</v>
      </c>
      <c r="AK31" s="48">
        <f>+SUM(F31:AJ31)</f>
        <v>0</v>
      </c>
      <c r="AL31" s="47">
        <f>IF($AK$3="４週",AK31/4,AK31/(DAY(EOMONTH($F$9,0))/7))</f>
        <v>0</v>
      </c>
      <c r="AM31" s="72"/>
      <c r="AN31" s="72"/>
    </row>
    <row r="32" spans="1:40" ht="18" customHeight="1" x14ac:dyDescent="0.4">
      <c r="A32" s="89" t="s">
        <v>78</v>
      </c>
      <c r="B32" s="89"/>
      <c r="C32" s="89"/>
      <c r="D32" s="89"/>
      <c r="E32" s="93"/>
      <c r="F32" s="46">
        <v>12</v>
      </c>
      <c r="G32" s="46">
        <v>20</v>
      </c>
      <c r="H32" s="46">
        <v>12</v>
      </c>
      <c r="I32" s="46">
        <v>20</v>
      </c>
      <c r="J32" s="46">
        <v>12</v>
      </c>
      <c r="K32" s="46">
        <v>20</v>
      </c>
      <c r="L32" s="46">
        <v>12</v>
      </c>
      <c r="M32" s="46">
        <v>20</v>
      </c>
      <c r="N32" s="46">
        <v>12</v>
      </c>
      <c r="O32" s="46">
        <v>20</v>
      </c>
      <c r="P32" s="46">
        <v>12</v>
      </c>
      <c r="Q32" s="46">
        <v>20</v>
      </c>
      <c r="R32" s="46">
        <v>12</v>
      </c>
      <c r="S32" s="46">
        <v>20</v>
      </c>
      <c r="T32" s="46">
        <v>12</v>
      </c>
      <c r="U32" s="46">
        <v>20</v>
      </c>
      <c r="V32" s="46">
        <v>12</v>
      </c>
      <c r="W32" s="46">
        <v>20</v>
      </c>
      <c r="X32" s="46">
        <v>12</v>
      </c>
      <c r="Y32" s="46">
        <v>20</v>
      </c>
      <c r="Z32" s="46">
        <v>12</v>
      </c>
      <c r="AA32" s="46">
        <v>20</v>
      </c>
      <c r="AB32" s="46">
        <v>12</v>
      </c>
      <c r="AC32" s="46">
        <v>20</v>
      </c>
      <c r="AD32" s="46">
        <v>12</v>
      </c>
      <c r="AE32" s="46">
        <v>20</v>
      </c>
      <c r="AF32" s="46">
        <v>12</v>
      </c>
      <c r="AG32" s="46">
        <v>20</v>
      </c>
      <c r="AH32" s="345">
        <v>12</v>
      </c>
      <c r="AI32" s="345">
        <v>20</v>
      </c>
      <c r="AJ32" s="345">
        <v>10</v>
      </c>
      <c r="AK32" s="45"/>
      <c r="AL32" s="44"/>
      <c r="AM32" s="72"/>
      <c r="AN32" s="72"/>
    </row>
    <row r="33" spans="1:40" ht="15" customHeight="1" x14ac:dyDescent="0.4">
      <c r="A33" s="29"/>
      <c r="B33" s="29"/>
      <c r="C33" s="29"/>
      <c r="D33" s="29"/>
      <c r="E33" s="29"/>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29"/>
      <c r="AL33" s="29"/>
      <c r="AM33" s="16"/>
    </row>
    <row r="34" spans="1:40" ht="5.0999999999999996" customHeight="1" x14ac:dyDescent="0.4">
      <c r="A34" s="15"/>
      <c r="B34" s="15"/>
      <c r="C34" s="15"/>
      <c r="D34"/>
      <c r="E34"/>
      <c r="F34"/>
      <c r="G34"/>
      <c r="H34"/>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31"/>
      <c r="AK34" s="11"/>
      <c r="AL34" s="29"/>
      <c r="AM34" s="29"/>
      <c r="AN34" s="16"/>
    </row>
    <row r="35" spans="1:40" ht="5.0999999999999996" customHeight="1" x14ac:dyDescent="0.4">
      <c r="A35" s="15"/>
      <c r="B35" s="15"/>
      <c r="C35" s="15"/>
      <c r="D35"/>
      <c r="E35"/>
      <c r="F35"/>
      <c r="G35"/>
      <c r="H35"/>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31"/>
      <c r="AK35" s="11"/>
      <c r="AL35" s="29"/>
      <c r="AM35" s="29"/>
      <c r="AN35" s="16"/>
    </row>
    <row r="36" spans="1:40" ht="5.0999999999999996" customHeight="1" x14ac:dyDescent="0.4">
      <c r="A36" s="15"/>
      <c r="B36" s="15"/>
      <c r="C36" s="15"/>
      <c r="D36"/>
      <c r="E36"/>
      <c r="F36"/>
      <c r="G36"/>
      <c r="H36"/>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31"/>
      <c r="AK36" s="11"/>
      <c r="AL36" s="29"/>
      <c r="AM36" s="29"/>
      <c r="AN36" s="16"/>
    </row>
    <row r="37" spans="1:40" ht="18" customHeight="1" x14ac:dyDescent="0.4">
      <c r="A37" s="9" t="s">
        <v>77</v>
      </c>
      <c r="B37" s="11"/>
      <c r="D37" s="11"/>
      <c r="E37" s="11"/>
      <c r="F37" s="11"/>
      <c r="G37" s="11"/>
      <c r="H37" s="11"/>
      <c r="I37" s="11"/>
      <c r="J37" s="11"/>
      <c r="K37" s="11"/>
    </row>
    <row r="38" spans="1:40" ht="18" customHeight="1" x14ac:dyDescent="0.4">
      <c r="A38" s="43" t="s">
        <v>76</v>
      </c>
      <c r="B38" s="43"/>
      <c r="M38" s="9" t="s">
        <v>75</v>
      </c>
      <c r="N38" s="11"/>
      <c r="P38" s="11"/>
      <c r="Q38" s="11"/>
      <c r="R38" s="11"/>
      <c r="S38" s="11"/>
      <c r="T38" s="11"/>
      <c r="U38" s="34" t="str">
        <f>IF(COUNTIF(M40:M43,"○")&gt;1,"いずれか１つを選択してください。","")</f>
        <v/>
      </c>
      <c r="V38" s="11"/>
      <c r="W38" s="11"/>
      <c r="X38" s="11"/>
      <c r="Y38" s="11"/>
      <c r="Z38" s="11"/>
      <c r="AA38" s="11"/>
      <c r="AB38" s="11"/>
      <c r="AC38" s="11"/>
      <c r="AD38" s="11"/>
      <c r="AE38" s="11"/>
      <c r="AF38" s="11"/>
      <c r="AG38" s="11"/>
      <c r="AH38" s="11"/>
      <c r="AI38" s="11"/>
      <c r="AJ38" s="11"/>
      <c r="AK38" s="31"/>
      <c r="AL38" s="11"/>
      <c r="AM38" s="29"/>
      <c r="AN38" s="29"/>
    </row>
    <row r="39" spans="1:40" ht="18.75" customHeight="1" x14ac:dyDescent="0.4">
      <c r="A39" s="87"/>
      <c r="B39" s="87"/>
      <c r="C39" s="87"/>
      <c r="D39" s="42">
        <f>IF(S2=1,10,IF(S2=2,11,IF(S2=3,12,S2-3)))</f>
        <v>1</v>
      </c>
      <c r="E39" s="42">
        <f>IF(S2=1,11,IF(S2=2,12,S2-2))</f>
        <v>2</v>
      </c>
      <c r="F39" s="88">
        <f>IF(S2=1,12,S2-1)</f>
        <v>3</v>
      </c>
      <c r="G39" s="88"/>
      <c r="H39" s="88"/>
      <c r="I39" s="78" t="s">
        <v>64</v>
      </c>
      <c r="J39" s="78"/>
      <c r="K39" s="78"/>
      <c r="M39" s="79" t="s">
        <v>74</v>
      </c>
      <c r="N39" s="89"/>
      <c r="O39" s="89"/>
      <c r="P39" s="89"/>
      <c r="Q39" s="89"/>
      <c r="R39" s="89"/>
      <c r="S39" s="89"/>
      <c r="T39" s="89"/>
      <c r="U39" s="89"/>
      <c r="V39" s="89"/>
      <c r="W39" s="89"/>
      <c r="X39" s="89"/>
      <c r="Y39" s="89"/>
      <c r="Z39" s="89"/>
      <c r="AA39" s="89"/>
      <c r="AB39" s="89"/>
      <c r="AC39" s="89"/>
      <c r="AD39" s="89"/>
      <c r="AE39" s="89"/>
      <c r="AF39" s="89"/>
      <c r="AG39" s="89"/>
      <c r="AH39" s="90" t="s">
        <v>73</v>
      </c>
      <c r="AI39" s="91"/>
      <c r="AJ39" s="91"/>
      <c r="AK39" s="91"/>
      <c r="AL39" s="92"/>
      <c r="AM39" s="85" t="s">
        <v>72</v>
      </c>
      <c r="AN39" s="85"/>
    </row>
    <row r="40" spans="1:40" ht="18" customHeight="1" x14ac:dyDescent="0.4">
      <c r="A40" s="85" t="s">
        <v>116</v>
      </c>
      <c r="B40" s="85"/>
      <c r="C40" s="85"/>
      <c r="D40" s="38">
        <v>80</v>
      </c>
      <c r="E40" s="38">
        <v>80</v>
      </c>
      <c r="F40" s="94">
        <v>81</v>
      </c>
      <c r="G40" s="94"/>
      <c r="H40" s="94"/>
      <c r="I40" s="78">
        <f>SUM(D40:F40)</f>
        <v>241</v>
      </c>
      <c r="J40" s="78"/>
      <c r="K40" s="78"/>
      <c r="M40" s="99" t="s">
        <v>70</v>
      </c>
      <c r="N40" s="75" t="s">
        <v>69</v>
      </c>
      <c r="O40" s="102"/>
      <c r="P40" s="103"/>
      <c r="Q40" s="108" t="s">
        <v>68</v>
      </c>
      <c r="R40" s="109"/>
      <c r="S40" s="109"/>
      <c r="T40" s="109"/>
      <c r="U40" s="109"/>
      <c r="V40" s="109"/>
      <c r="W40" s="109"/>
      <c r="X40" s="109"/>
      <c r="Y40" s="109"/>
      <c r="Z40" s="109"/>
      <c r="AA40" s="109"/>
      <c r="AB40" s="109"/>
      <c r="AC40" s="109"/>
      <c r="AD40" s="109"/>
      <c r="AE40" s="109"/>
      <c r="AF40" s="109"/>
      <c r="AG40" s="110"/>
      <c r="AH40" s="98">
        <f>SUM(F32:AJ32)</f>
        <v>490</v>
      </c>
      <c r="AI40" s="81"/>
      <c r="AJ40" s="41" t="s">
        <v>67</v>
      </c>
      <c r="AK40" s="98">
        <f>ROUNDUP(AH40/450,0)</f>
        <v>2</v>
      </c>
      <c r="AL40" s="81"/>
      <c r="AM40" s="78">
        <f>MIN(AH40:AK42)</f>
        <v>1</v>
      </c>
      <c r="AN40" s="78"/>
    </row>
    <row r="41" spans="1:40" ht="18" customHeight="1" x14ac:dyDescent="0.4">
      <c r="A41" s="104"/>
      <c r="B41" s="104"/>
      <c r="C41" s="104"/>
      <c r="D41" s="29"/>
      <c r="E41" s="29"/>
      <c r="F41" s="29"/>
      <c r="G41" s="29"/>
      <c r="H41" s="29"/>
      <c r="I41" s="29" t="s">
        <v>118</v>
      </c>
      <c r="J41" s="29"/>
      <c r="K41" s="29"/>
      <c r="M41" s="100"/>
      <c r="N41" s="76"/>
      <c r="O41" s="104"/>
      <c r="P41" s="105"/>
      <c r="Q41" s="95" t="s">
        <v>65</v>
      </c>
      <c r="R41" s="96"/>
      <c r="S41" s="96"/>
      <c r="T41" s="96"/>
      <c r="U41" s="96"/>
      <c r="V41" s="96"/>
      <c r="W41" s="96"/>
      <c r="X41" s="96"/>
      <c r="Y41" s="96"/>
      <c r="Z41" s="96"/>
      <c r="AA41" s="96"/>
      <c r="AB41" s="96"/>
      <c r="AC41" s="96"/>
      <c r="AD41" s="96"/>
      <c r="AE41" s="96"/>
      <c r="AF41" s="96"/>
      <c r="AG41" s="97"/>
      <c r="AH41" s="79">
        <f>COUNTA(B12:B30)</f>
        <v>9</v>
      </c>
      <c r="AI41" s="89"/>
      <c r="AJ41" s="40" t="s">
        <v>62</v>
      </c>
      <c r="AK41" s="98">
        <f>ROUNDUP(AH41/10,0)</f>
        <v>1</v>
      </c>
      <c r="AL41" s="81"/>
      <c r="AM41" s="78"/>
      <c r="AN41" s="78"/>
    </row>
    <row r="42" spans="1:40" ht="18" customHeight="1" x14ac:dyDescent="0.4">
      <c r="A42" s="132"/>
      <c r="B42" s="132"/>
      <c r="C42" s="132"/>
      <c r="D42" s="29"/>
      <c r="E42" s="29"/>
      <c r="F42" s="132"/>
      <c r="G42" s="132"/>
      <c r="H42" s="132"/>
      <c r="I42" s="78">
        <f>I40/3</f>
        <v>80.333333333333329</v>
      </c>
      <c r="J42" s="78"/>
      <c r="K42" s="78"/>
      <c r="M42" s="101"/>
      <c r="N42" s="77"/>
      <c r="O42" s="106"/>
      <c r="P42" s="107"/>
      <c r="Q42" s="95" t="s">
        <v>63</v>
      </c>
      <c r="R42" s="96"/>
      <c r="S42" s="96"/>
      <c r="T42" s="96"/>
      <c r="U42" s="96"/>
      <c r="V42" s="96"/>
      <c r="W42" s="96"/>
      <c r="X42" s="96"/>
      <c r="Y42" s="96"/>
      <c r="Z42" s="96"/>
      <c r="AA42" s="96"/>
      <c r="AB42" s="96"/>
      <c r="AC42" s="96"/>
      <c r="AD42" s="96"/>
      <c r="AE42" s="96"/>
      <c r="AF42" s="96"/>
      <c r="AG42" s="97"/>
      <c r="AH42" s="98">
        <f>ROUNDDOWN(I42,1)</f>
        <v>80.3</v>
      </c>
      <c r="AI42" s="81"/>
      <c r="AJ42" s="39" t="s">
        <v>62</v>
      </c>
      <c r="AK42" s="98">
        <f>ROUNDUP(AH42/40,0)</f>
        <v>3</v>
      </c>
      <c r="AL42" s="81"/>
      <c r="AM42" s="78"/>
      <c r="AN42" s="78"/>
    </row>
    <row r="43" spans="1:40" ht="18" customHeight="1" x14ac:dyDescent="0.4">
      <c r="B43" s="16"/>
      <c r="I43" s="132"/>
      <c r="J43" s="132"/>
      <c r="K43" s="132"/>
      <c r="M43" s="38"/>
      <c r="N43" s="95" t="s">
        <v>59</v>
      </c>
      <c r="O43" s="96"/>
      <c r="P43" s="96"/>
      <c r="Q43" s="96"/>
      <c r="R43" s="96"/>
      <c r="S43" s="96"/>
      <c r="T43" s="96"/>
      <c r="U43" s="96"/>
      <c r="V43" s="96"/>
      <c r="W43" s="96"/>
      <c r="X43" s="96"/>
      <c r="Y43" s="96"/>
      <c r="Z43" s="96"/>
      <c r="AA43" s="96"/>
      <c r="AB43" s="96"/>
      <c r="AC43" s="96"/>
      <c r="AD43" s="96"/>
      <c r="AE43" s="96"/>
      <c r="AF43" s="96"/>
      <c r="AG43" s="97"/>
      <c r="AH43" s="111"/>
      <c r="AI43" s="111"/>
      <c r="AJ43" s="111"/>
      <c r="AK43" s="111"/>
      <c r="AL43" s="111"/>
      <c r="AM43" s="79">
        <f t="array" ref="AM43">ROUNDUP(_xlfn.IFS(AM40&lt;2,1,AND(AM40&lt;=2,AM40&lt;6),AM40-1,AM40&gt;=6,AM40/2*3),1)</f>
        <v>1</v>
      </c>
      <c r="AN43" s="93"/>
    </row>
    <row r="44" spans="1:40" ht="5.0999999999999996" customHeight="1" x14ac:dyDescent="0.4">
      <c r="A44" s="15"/>
      <c r="B44" s="15"/>
      <c r="C44" s="15"/>
      <c r="D44" s="15"/>
      <c r="E44" s="15"/>
      <c r="F44" s="15"/>
      <c r="G44" s="15"/>
      <c r="H44" s="15"/>
      <c r="I44" s="15"/>
      <c r="J44" s="11"/>
      <c r="K44" s="11"/>
      <c r="L44" s="11"/>
      <c r="M44" s="31"/>
      <c r="N44" s="11"/>
      <c r="W44" s="29"/>
      <c r="X44" s="11"/>
      <c r="Y44" s="11"/>
      <c r="Z44" s="11"/>
      <c r="AA44" s="11"/>
      <c r="AB44" s="11"/>
      <c r="AC44" s="11"/>
      <c r="AD44" s="11"/>
      <c r="AE44" s="11"/>
      <c r="AF44" s="11"/>
      <c r="AG44" s="11"/>
      <c r="AH44" s="11"/>
      <c r="AI44" s="11"/>
      <c r="AJ44" s="31"/>
      <c r="AK44" s="11"/>
      <c r="AL44" s="29"/>
      <c r="AM44" s="29"/>
      <c r="AN44" s="16"/>
    </row>
    <row r="45" spans="1:40" ht="21" customHeight="1" x14ac:dyDescent="0.4">
      <c r="A45" s="9" t="s">
        <v>54</v>
      </c>
      <c r="B45" s="1"/>
      <c r="C45" s="30"/>
      <c r="D45" s="30"/>
      <c r="E45" s="30"/>
      <c r="F45" s="30"/>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30"/>
      <c r="AM45" s="30"/>
      <c r="AN45" s="16"/>
    </row>
    <row r="46" spans="1:40" ht="24.95" customHeight="1" x14ac:dyDescent="0.4">
      <c r="A46" s="16"/>
      <c r="B46" s="29"/>
      <c r="C46" s="115" t="str">
        <f>IF(VLOOKUP($AK$1,[6]選択肢!$A$1:$J$32,C51,FALSE)=0,"-",VLOOKUP($AK$1,[6]選択肢!$A$1:$J$32,C51,FALSE))</f>
        <v>管理者</v>
      </c>
      <c r="D46" s="116"/>
      <c r="E46" s="117" t="str">
        <f>IF(VLOOKUP($AK$1,[6]選択肢!$A$1:$J$32,E51,FALSE)=0,"-",VLOOKUP($AK$1,[6]選択肢!$A$1:$J$32,E51,FALSE))</f>
        <v>サービス提供責任者</v>
      </c>
      <c r="F46" s="117"/>
      <c r="G46" s="117"/>
      <c r="H46" s="117"/>
      <c r="I46" s="115" t="str">
        <f>IF(VLOOKUP($AK$1,[6]選択肢!$A$1:$J$32,I51,FALSE)=0,"-",VLOOKUP($AK$1,[6]選択肢!$A$1:$J$32,I51,FALSE))</f>
        <v>従業者</v>
      </c>
      <c r="J46" s="116"/>
      <c r="K46" s="116"/>
      <c r="L46" s="116"/>
      <c r="M46" s="116"/>
      <c r="N46" s="118"/>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6"/>
    </row>
    <row r="47" spans="1:40" ht="18" customHeight="1" x14ac:dyDescent="0.4">
      <c r="A47" s="16"/>
      <c r="B47" s="29"/>
      <c r="C47" s="28" t="s">
        <v>52</v>
      </c>
      <c r="D47" s="28" t="s">
        <v>51</v>
      </c>
      <c r="E47" s="26" t="s">
        <v>52</v>
      </c>
      <c r="F47" s="124" t="s">
        <v>51</v>
      </c>
      <c r="G47" s="124"/>
      <c r="H47" s="124"/>
      <c r="I47" s="120" t="s">
        <v>52</v>
      </c>
      <c r="J47" s="121"/>
      <c r="K47" s="122"/>
      <c r="L47" s="120" t="s">
        <v>51</v>
      </c>
      <c r="M47" s="121"/>
      <c r="N47" s="122"/>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3"/>
      <c r="AL47" s="25"/>
      <c r="AM47" s="25"/>
      <c r="AN47" s="16"/>
    </row>
    <row r="48" spans="1:40" ht="18" customHeight="1" x14ac:dyDescent="0.4">
      <c r="A48" s="16"/>
      <c r="B48" s="14" t="s">
        <v>0</v>
      </c>
      <c r="C48" s="26">
        <f>COUNTIFS($B$11:$B$30,C$46,$C$11:$C$30,"A",$E$11:$E$30,"*")</f>
        <v>1</v>
      </c>
      <c r="D48" s="26">
        <f>COUNTIFS($B$11:$B$30,C$46,$C$11:$C$30,"B",$E$11:$E$30,"*")</f>
        <v>0</v>
      </c>
      <c r="E48" s="26">
        <f>COUNTIFS($B$11:$B$30,E$46,$C$11:$C$30,"A",$E$11:$E$30,"*")</f>
        <v>0</v>
      </c>
      <c r="F48" s="120">
        <f>COUNTIFS($B$11:$B$30,E$46,$C$11:$C$30,"B",$E$11:$E$30,"*")</f>
        <v>1</v>
      </c>
      <c r="G48" s="121"/>
      <c r="H48" s="122"/>
      <c r="I48" s="120">
        <f>COUNTIFS($B$11:$B$30,I$46,$C$11:$C$30,"A",$E$11:$E$30,"*")</f>
        <v>0</v>
      </c>
      <c r="J48" s="121"/>
      <c r="K48" s="122"/>
      <c r="L48" s="120">
        <f>COUNTIFS($B$11:$B$30,I$46,$C$11:$C$30,"B",$E$11:$E$30,"*")</f>
        <v>0</v>
      </c>
      <c r="M48" s="121"/>
      <c r="N48" s="122"/>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3"/>
      <c r="AL48" s="25"/>
      <c r="AM48" s="25"/>
      <c r="AN48" s="16"/>
    </row>
    <row r="49" spans="1:40" ht="18" customHeight="1" x14ac:dyDescent="0.4">
      <c r="A49" s="16"/>
      <c r="B49" s="24" t="s">
        <v>1</v>
      </c>
      <c r="C49" s="27"/>
      <c r="D49" s="27"/>
      <c r="E49" s="26">
        <f>COUNTIFS($B$11:$B$30,E$46,$C$11:$C$30,"C",$E$11:$E$30,"*")</f>
        <v>1</v>
      </c>
      <c r="F49" s="120">
        <f>COUNTIFS($B$11:$B$30,E$46,$C$11:$C$30,"D",$E$11:$E$30,"*")</f>
        <v>0</v>
      </c>
      <c r="G49" s="121"/>
      <c r="H49" s="122"/>
      <c r="I49" s="120">
        <f>COUNTIFS($B$11:$B$30,I$46,$C$11:$C$30,"C",$E$11:$E$30,"*")</f>
        <v>2</v>
      </c>
      <c r="J49" s="121"/>
      <c r="K49" s="122"/>
      <c r="L49" s="120">
        <f>COUNTIFS($B$11:$B$30,I$46,$C$11:$C$30,"D",$E$11:$E$30,"*")</f>
        <v>5</v>
      </c>
      <c r="M49" s="121"/>
      <c r="N49" s="122"/>
      <c r="O49" s="123"/>
      <c r="P49" s="123"/>
      <c r="Q49" s="123"/>
      <c r="R49" s="123"/>
      <c r="S49" s="123"/>
      <c r="T49" s="123"/>
      <c r="U49" s="123"/>
      <c r="V49" s="123"/>
      <c r="W49" s="123"/>
      <c r="X49" s="123"/>
      <c r="Y49" s="123"/>
      <c r="Z49" s="123"/>
      <c r="AA49" s="123"/>
      <c r="AB49" s="123"/>
      <c r="AC49" s="123"/>
      <c r="AD49" s="123"/>
      <c r="AE49" s="123"/>
      <c r="AF49" s="123"/>
      <c r="AG49" s="123"/>
      <c r="AH49" s="123"/>
      <c r="AI49" s="123"/>
      <c r="AJ49" s="123"/>
      <c r="AK49" s="123"/>
      <c r="AL49" s="25"/>
      <c r="AM49" s="25"/>
      <c r="AN49" s="16"/>
    </row>
    <row r="50" spans="1:40" ht="18" customHeight="1" x14ac:dyDescent="0.4">
      <c r="A50" s="16"/>
      <c r="B50" s="24" t="s">
        <v>50</v>
      </c>
      <c r="C50" s="126"/>
      <c r="D50" s="127"/>
      <c r="E50" s="120">
        <f>IF($AK$3="４週",SUMIFS($AK$11:$AK$30,$B$11:$B$30,E46)/4/$AH$5,IF($AK$3="歴月",SUMIFS($AK$11:$AK$30,$B$11:$B$30,E46)/$AL$5,"記載する期間を選択してください"))</f>
        <v>0</v>
      </c>
      <c r="F50" s="121"/>
      <c r="G50" s="121"/>
      <c r="H50" s="122"/>
      <c r="I50" s="120">
        <f>IF($AK$3="４週",SUMIFS($AK$11:$AK$30,$B$11:$B$30,I46)/4/$AH$5,IF($AK$3="歴月",SUMIFS($AK$11:$AK$30,$B$11:$B$30,I46)/$AL$5,"記載する期間を選択してください"))</f>
        <v>0</v>
      </c>
      <c r="J50" s="121"/>
      <c r="K50" s="121"/>
      <c r="L50" s="121"/>
      <c r="M50" s="121"/>
      <c r="N50" s="122"/>
      <c r="O50" s="123"/>
      <c r="P50" s="123"/>
      <c r="Q50" s="123"/>
      <c r="R50" s="123"/>
      <c r="S50" s="123"/>
      <c r="T50" s="123"/>
      <c r="U50" s="123"/>
      <c r="V50" s="123"/>
      <c r="W50" s="123"/>
      <c r="X50" s="123"/>
      <c r="Y50" s="123"/>
      <c r="Z50" s="123"/>
      <c r="AA50" s="123"/>
      <c r="AB50" s="123"/>
      <c r="AC50" s="123"/>
      <c r="AD50" s="123"/>
      <c r="AE50" s="123"/>
      <c r="AF50" s="123"/>
      <c r="AG50" s="123"/>
      <c r="AH50" s="123"/>
      <c r="AI50" s="123"/>
      <c r="AJ50" s="123"/>
      <c r="AK50" s="123"/>
      <c r="AL50" s="123"/>
      <c r="AM50" s="123"/>
      <c r="AN50" s="16"/>
    </row>
    <row r="51" spans="1:40" ht="5.0999999999999996" customHeight="1" x14ac:dyDescent="0.4">
      <c r="A51" s="16"/>
      <c r="B51" s="1"/>
      <c r="C51" s="19">
        <v>2</v>
      </c>
      <c r="D51" s="19"/>
      <c r="E51" s="19">
        <v>3</v>
      </c>
      <c r="F51" s="19"/>
      <c r="G51" s="19"/>
      <c r="H51" s="19"/>
      <c r="I51" s="19">
        <v>4</v>
      </c>
      <c r="J51" s="19"/>
      <c r="K51" s="19"/>
      <c r="L51" s="19"/>
      <c r="M51" s="19"/>
      <c r="N51" s="19"/>
      <c r="O51" s="19">
        <v>5</v>
      </c>
      <c r="P51" s="19"/>
      <c r="Q51" s="19"/>
      <c r="R51" s="19"/>
      <c r="S51" s="19"/>
      <c r="T51" s="19"/>
      <c r="U51" s="19">
        <v>6</v>
      </c>
      <c r="V51" s="19"/>
      <c r="W51" s="19"/>
      <c r="X51" s="19"/>
      <c r="Y51" s="19"/>
      <c r="Z51" s="19"/>
      <c r="AA51" s="19">
        <v>7</v>
      </c>
      <c r="AB51" s="19"/>
      <c r="AC51" s="19"/>
      <c r="AD51" s="19"/>
      <c r="AE51" s="19"/>
      <c r="AF51" s="19"/>
      <c r="AG51" s="19">
        <v>8</v>
      </c>
      <c r="AH51" s="19"/>
      <c r="AI51" s="19"/>
      <c r="AJ51" s="19"/>
      <c r="AK51" s="19"/>
      <c r="AL51" s="19">
        <v>9</v>
      </c>
      <c r="AM51" s="23"/>
      <c r="AN51" s="16"/>
    </row>
    <row r="52" spans="1:40" ht="15" customHeight="1" x14ac:dyDescent="0.4">
      <c r="A52" s="11" t="s">
        <v>49</v>
      </c>
      <c r="B52" s="22"/>
      <c r="C52" s="20"/>
      <c r="D52" s="20"/>
      <c r="E52" s="20"/>
      <c r="F52" s="21"/>
      <c r="G52" s="20"/>
      <c r="H52" s="19"/>
      <c r="I52" s="19"/>
      <c r="J52" s="19"/>
      <c r="K52" s="19"/>
      <c r="L52" s="19"/>
      <c r="M52" s="19"/>
      <c r="N52" s="19"/>
      <c r="O52" s="19"/>
      <c r="P52" s="19"/>
      <c r="Q52" s="19"/>
      <c r="R52" s="19">
        <v>6</v>
      </c>
      <c r="S52" s="19"/>
      <c r="T52" s="19"/>
      <c r="U52" s="19"/>
      <c r="V52" s="19"/>
      <c r="W52" s="19"/>
      <c r="X52" s="19">
        <v>7</v>
      </c>
      <c r="Y52" s="19"/>
      <c r="Z52" s="19"/>
      <c r="AA52" s="19"/>
      <c r="AB52" s="19"/>
      <c r="AC52" s="19"/>
      <c r="AD52" s="19">
        <v>8</v>
      </c>
      <c r="AE52" s="19"/>
      <c r="AF52" s="19"/>
      <c r="AG52" s="18"/>
      <c r="AH52" s="18"/>
      <c r="AI52" s="18"/>
      <c r="AJ52" s="18">
        <v>9</v>
      </c>
      <c r="AK52" s="17"/>
      <c r="AL52" s="17"/>
      <c r="AM52" s="16"/>
    </row>
    <row r="53" spans="1:40" s="11" customFormat="1" ht="15" customHeight="1" x14ac:dyDescent="0.4">
      <c r="A53" s="11" t="s">
        <v>48</v>
      </c>
      <c r="B53" s="15"/>
      <c r="C53" s="15"/>
      <c r="D53" s="15"/>
      <c r="E53" s="15"/>
      <c r="F53" s="15"/>
      <c r="G53" s="15"/>
      <c r="H53" s="9"/>
      <c r="I53" s="9"/>
      <c r="J53" s="9"/>
      <c r="K53" s="9"/>
      <c r="L53" s="9"/>
      <c r="M53" s="9"/>
    </row>
    <row r="54" spans="1:40" s="11" customFormat="1" ht="15" customHeight="1" x14ac:dyDescent="0.4">
      <c r="A54" s="11" t="s">
        <v>47</v>
      </c>
      <c r="B54" s="15"/>
      <c r="C54" s="15"/>
      <c r="D54" s="15"/>
      <c r="E54" s="15"/>
      <c r="F54" s="15"/>
      <c r="G54" s="15"/>
      <c r="H54" s="9"/>
      <c r="I54" s="9"/>
      <c r="J54" s="9"/>
      <c r="K54" s="9"/>
      <c r="L54" s="9"/>
      <c r="M54" s="9"/>
    </row>
    <row r="55" spans="1:40" s="11" customFormat="1" ht="15" customHeight="1" x14ac:dyDescent="0.4">
      <c r="A55" s="11" t="s">
        <v>46</v>
      </c>
      <c r="B55" s="15"/>
      <c r="C55" s="15"/>
      <c r="D55" s="15"/>
      <c r="E55" s="15"/>
      <c r="F55" s="15"/>
      <c r="G55" s="15"/>
      <c r="H55" s="9"/>
      <c r="I55" s="9"/>
      <c r="J55" s="9"/>
      <c r="K55" s="9"/>
      <c r="L55" s="9"/>
      <c r="M55" s="9"/>
    </row>
    <row r="56" spans="1:40" s="11" customFormat="1" ht="15" customHeight="1" x14ac:dyDescent="0.4">
      <c r="A56" s="11" t="s">
        <v>45</v>
      </c>
      <c r="B56" s="15"/>
      <c r="C56" s="15"/>
      <c r="D56" s="15"/>
      <c r="E56" s="15"/>
      <c r="F56" s="15"/>
      <c r="G56" s="15"/>
      <c r="H56" s="9"/>
      <c r="I56" s="9"/>
      <c r="J56" s="9"/>
      <c r="K56" s="9"/>
      <c r="L56" s="9"/>
      <c r="M56" s="9"/>
    </row>
    <row r="57" spans="1:40" ht="15" customHeight="1" x14ac:dyDescent="0.4">
      <c r="A57" s="11" t="s">
        <v>44</v>
      </c>
      <c r="B57" s="12"/>
      <c r="C57" s="11"/>
      <c r="D57" s="11"/>
      <c r="E57" s="11"/>
      <c r="F57" s="11"/>
      <c r="G57" s="11"/>
    </row>
    <row r="58" spans="1:40" ht="15" customHeight="1" x14ac:dyDescent="0.4">
      <c r="A58" s="11" t="s">
        <v>43</v>
      </c>
      <c r="B58" s="12"/>
      <c r="C58" s="11"/>
      <c r="D58" s="11"/>
      <c r="E58" s="11"/>
      <c r="F58" s="11"/>
      <c r="G58" s="11"/>
    </row>
    <row r="59" spans="1:40" ht="15" customHeight="1" x14ac:dyDescent="0.4">
      <c r="A59" s="11"/>
      <c r="B59" s="14" t="s">
        <v>42</v>
      </c>
      <c r="C59" s="78" t="s">
        <v>41</v>
      </c>
      <c r="D59" s="78"/>
      <c r="E59" s="78"/>
      <c r="F59" s="11"/>
      <c r="G59" s="11"/>
    </row>
    <row r="60" spans="1:40" ht="15" customHeight="1" x14ac:dyDescent="0.4">
      <c r="A60" s="11"/>
      <c r="B60" s="13" t="s">
        <v>40</v>
      </c>
      <c r="C60" s="125" t="s">
        <v>39</v>
      </c>
      <c r="D60" s="125"/>
      <c r="E60" s="125"/>
      <c r="F60" s="11"/>
      <c r="G60" s="11"/>
    </row>
    <row r="61" spans="1:40" ht="15" customHeight="1" x14ac:dyDescent="0.4">
      <c r="A61" s="11"/>
      <c r="B61" s="13" t="s">
        <v>38</v>
      </c>
      <c r="C61" s="125" t="s">
        <v>37</v>
      </c>
      <c r="D61" s="125"/>
      <c r="E61" s="125"/>
      <c r="F61" s="11"/>
      <c r="G61" s="11"/>
    </row>
    <row r="62" spans="1:40" ht="15" customHeight="1" x14ac:dyDescent="0.4">
      <c r="A62" s="11"/>
      <c r="B62" s="13" t="s">
        <v>36</v>
      </c>
      <c r="C62" s="125" t="s">
        <v>35</v>
      </c>
      <c r="D62" s="125"/>
      <c r="E62" s="125"/>
      <c r="F62" s="11"/>
      <c r="G62" s="11"/>
    </row>
    <row r="63" spans="1:40" ht="15" customHeight="1" x14ac:dyDescent="0.4">
      <c r="A63" s="11"/>
      <c r="B63" s="13" t="s">
        <v>34</v>
      </c>
      <c r="C63" s="125" t="s">
        <v>33</v>
      </c>
      <c r="D63" s="125"/>
      <c r="E63" s="125"/>
      <c r="F63" s="11"/>
      <c r="G63" s="11"/>
    </row>
    <row r="64" spans="1:40" ht="15" customHeight="1" x14ac:dyDescent="0.4">
      <c r="A64" s="11"/>
      <c r="B64" s="11" t="s">
        <v>32</v>
      </c>
      <c r="C64" s="11"/>
      <c r="D64" s="11"/>
      <c r="E64" s="11"/>
      <c r="F64" s="11"/>
      <c r="G64" s="11"/>
    </row>
    <row r="65" spans="1:7" ht="15" customHeight="1" x14ac:dyDescent="0.4">
      <c r="A65" s="11"/>
      <c r="B65" s="11" t="s">
        <v>31</v>
      </c>
      <c r="C65" s="11"/>
      <c r="D65" s="11"/>
      <c r="E65" s="11"/>
      <c r="F65" s="11"/>
      <c r="G65" s="11"/>
    </row>
    <row r="66" spans="1:7" ht="15" customHeight="1" x14ac:dyDescent="0.4">
      <c r="A66" s="11"/>
      <c r="B66" s="11" t="s">
        <v>30</v>
      </c>
      <c r="C66" s="11"/>
      <c r="D66" s="11"/>
      <c r="E66" s="11"/>
      <c r="F66" s="11"/>
      <c r="G66" s="11"/>
    </row>
    <row r="67" spans="1:7" ht="15" customHeight="1" x14ac:dyDescent="0.4">
      <c r="A67" s="11" t="s">
        <v>29</v>
      </c>
      <c r="B67" s="12"/>
      <c r="C67" s="11"/>
      <c r="D67" s="11"/>
      <c r="E67" s="11"/>
      <c r="F67" s="11"/>
      <c r="G67" s="11"/>
    </row>
    <row r="68" spans="1:7" ht="15" customHeight="1" x14ac:dyDescent="0.4">
      <c r="A68" s="11" t="s">
        <v>28</v>
      </c>
      <c r="B68" s="12"/>
      <c r="C68" s="11"/>
      <c r="D68" s="11"/>
      <c r="E68" s="11"/>
      <c r="F68" s="11"/>
      <c r="G68" s="11"/>
    </row>
    <row r="69" spans="1:7" ht="15" customHeight="1" x14ac:dyDescent="0.4">
      <c r="A69" s="11" t="s">
        <v>27</v>
      </c>
      <c r="B69" s="12"/>
      <c r="C69" s="11"/>
      <c r="D69" s="11"/>
      <c r="E69" s="11"/>
      <c r="F69" s="11"/>
      <c r="G69" s="11"/>
    </row>
    <row r="70" spans="1:7" ht="15" customHeight="1" x14ac:dyDescent="0.4">
      <c r="A70" s="11" t="s">
        <v>26</v>
      </c>
      <c r="B70" s="12"/>
      <c r="C70" s="11"/>
      <c r="D70" s="11"/>
      <c r="E70" s="11"/>
      <c r="F70" s="11"/>
      <c r="G70" s="11"/>
    </row>
    <row r="71" spans="1:7" ht="15" customHeight="1" x14ac:dyDescent="0.4">
      <c r="A71" s="11" t="s">
        <v>25</v>
      </c>
      <c r="B71" s="12"/>
      <c r="C71" s="11"/>
      <c r="D71" s="11"/>
      <c r="E71" s="11"/>
      <c r="F71" s="11"/>
      <c r="G71" s="11"/>
    </row>
    <row r="72" spans="1:7" ht="15" customHeight="1" x14ac:dyDescent="0.4">
      <c r="A72" s="11" t="s">
        <v>24</v>
      </c>
      <c r="B72" s="12"/>
      <c r="C72" s="11"/>
      <c r="D72" s="11"/>
      <c r="E72" s="11"/>
      <c r="F72" s="11"/>
      <c r="G72" s="11"/>
    </row>
    <row r="73" spans="1:7" ht="15" customHeight="1" x14ac:dyDescent="0.4">
      <c r="A73" s="11"/>
      <c r="B73" s="11" t="s">
        <v>23</v>
      </c>
      <c r="C73" s="11"/>
      <c r="D73" s="11"/>
      <c r="E73" s="11"/>
      <c r="F73" s="11"/>
      <c r="G73" s="11"/>
    </row>
    <row r="74" spans="1:7" ht="15" customHeight="1" x14ac:dyDescent="0.4">
      <c r="A74" s="11"/>
      <c r="B74" s="11" t="s">
        <v>22</v>
      </c>
      <c r="C74" s="11"/>
      <c r="D74" s="11"/>
      <c r="E74" s="11"/>
      <c r="F74" s="11"/>
      <c r="G74" s="11"/>
    </row>
    <row r="75" spans="1:7" ht="15" customHeight="1" x14ac:dyDescent="0.4">
      <c r="A75" s="11" t="s">
        <v>21</v>
      </c>
      <c r="B75" s="12"/>
      <c r="C75" s="11"/>
      <c r="D75" s="11"/>
      <c r="E75" s="11"/>
      <c r="F75" s="11"/>
      <c r="G75" s="11"/>
    </row>
    <row r="76" spans="1:7" ht="15" customHeight="1" x14ac:dyDescent="0.4">
      <c r="A76" s="11" t="s">
        <v>20</v>
      </c>
      <c r="B76" s="12"/>
      <c r="C76" s="11"/>
      <c r="D76" s="11"/>
      <c r="E76" s="11"/>
      <c r="F76" s="11"/>
      <c r="G76" s="11"/>
    </row>
    <row r="77" spans="1:7" ht="15" customHeight="1" x14ac:dyDescent="0.4">
      <c r="A77" s="11" t="s">
        <v>19</v>
      </c>
      <c r="B77" s="12"/>
      <c r="C77" s="11"/>
      <c r="D77" s="11"/>
      <c r="E77" s="11"/>
      <c r="F77" s="11"/>
      <c r="G77" s="11"/>
    </row>
    <row r="78" spans="1:7" ht="15" customHeight="1" x14ac:dyDescent="0.4">
      <c r="A78" s="11" t="s">
        <v>18</v>
      </c>
      <c r="B78" s="12"/>
      <c r="C78" s="11"/>
      <c r="D78" s="11"/>
      <c r="E78" s="11"/>
      <c r="F78" s="11"/>
      <c r="G78" s="11"/>
    </row>
    <row r="79" spans="1:7" ht="15" customHeight="1" x14ac:dyDescent="0.4">
      <c r="A79" s="11" t="s">
        <v>17</v>
      </c>
      <c r="B79" s="12"/>
      <c r="C79" s="11"/>
      <c r="D79" s="11"/>
      <c r="E79" s="11"/>
      <c r="F79" s="11"/>
      <c r="G79" s="11"/>
    </row>
    <row r="80" spans="1:7" ht="15" customHeight="1" x14ac:dyDescent="0.4">
      <c r="A80" s="11" t="s">
        <v>16</v>
      </c>
      <c r="B80" s="12"/>
      <c r="C80" s="11"/>
      <c r="D80" s="11"/>
      <c r="E80" s="11"/>
      <c r="F80" s="11"/>
      <c r="G80" s="11"/>
    </row>
    <row r="81" spans="1:7" ht="15" customHeight="1" x14ac:dyDescent="0.4">
      <c r="A81" s="11" t="s">
        <v>15</v>
      </c>
      <c r="B81" s="12"/>
      <c r="C81" s="11"/>
      <c r="D81" s="11"/>
      <c r="E81" s="11"/>
      <c r="F81" s="11"/>
      <c r="G81" s="11"/>
    </row>
    <row r="82" spans="1:7" ht="15" customHeight="1" x14ac:dyDescent="0.4">
      <c r="A82" s="11" t="s">
        <v>14</v>
      </c>
      <c r="B82" s="12"/>
      <c r="C82" s="11"/>
      <c r="D82" s="11"/>
      <c r="E82" s="11"/>
      <c r="F82" s="11"/>
      <c r="G82" s="11"/>
    </row>
  </sheetData>
  <mergeCells count="13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C62:E62"/>
    <mergeCell ref="C63:E63"/>
    <mergeCell ref="AA50:AF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H42:AI42"/>
    <mergeCell ref="AK42:AL42"/>
    <mergeCell ref="I43:K43"/>
    <mergeCell ref="N43:AG43"/>
    <mergeCell ref="AH43:AL43"/>
    <mergeCell ref="AG46:AK46"/>
    <mergeCell ref="AL46:AM46"/>
    <mergeCell ref="AM43:AN43"/>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8"/>
  <dataValidations count="8">
    <dataValidation allowBlank="1" showInputMessage="1" sqref="B11:B12" xr:uid="{CC2052E3-8A66-45B1-8104-96EA9A54C6A4}"/>
    <dataValidation type="list" allowBlank="1" showInputMessage="1" showErrorMessage="1" sqref="M40:M43" xr:uid="{2A94FAAE-FAC1-4AF2-A422-3FBAA5555B25}">
      <formula1>"○"</formula1>
    </dataValidation>
    <dataValidation type="list" allowBlank="1" showInputMessage="1" sqref="B13:B30" xr:uid="{563361D6-C932-4F6A-990D-0DEB5AA4EF1F}">
      <formula1>INDIRECT($AK$1)</formula1>
    </dataValidation>
    <dataValidation type="list" allowBlank="1" showInputMessage="1" showErrorMessage="1" sqref="AK3:AN3" xr:uid="{30F45903-4DB0-43C0-9BB2-09AA975716EA}">
      <formula1>"４週,歴月"</formula1>
    </dataValidation>
    <dataValidation type="list" allowBlank="1" showInputMessage="1" showErrorMessage="1" sqref="AK4:AN4" xr:uid="{2DD6F7AA-F37D-4FE0-BCA6-109A4ADB4D0D}">
      <formula1>"予定,実績"</formula1>
    </dataValidation>
    <dataValidation type="whole" operator="greaterThanOrEqual" allowBlank="1" showInputMessage="1" showErrorMessage="1" sqref="D40:F41" xr:uid="{4A31F76C-0EF5-467B-87BC-813BD6A07947}">
      <formula1>0</formula1>
    </dataValidation>
    <dataValidation operator="greaterThanOrEqual" allowBlank="1" showInputMessage="1" showErrorMessage="1" sqref="X38 I44 U38 I34:I37 L34:L36 L44" xr:uid="{94C80FDC-01B9-4527-99E0-E7471F7EB674}"/>
    <dataValidation type="list" allowBlank="1" showInputMessage="1" showErrorMessage="1" sqref="C11:C30" xr:uid="{42188280-9E28-45DB-A305-7561E121012D}">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6" orientation="landscape" r:id="rId1"/>
  <headerFooter alignWithMargins="0">
    <oddHeader>&amp;L&amp;"ＭＳ ゴシック,標準"&amp;10（参考様式）</oddHeader>
  </headerFooter>
  <rowBreaks count="1" manualBreakCount="1">
    <brk id="58"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FAD05-F44D-4680-88D6-B7E39D2D65DA}">
  <dimension ref="A1:D44"/>
  <sheetViews>
    <sheetView view="pageBreakPreview" zoomScale="106" zoomScaleNormal="100" zoomScaleSheetLayoutView="106" workbookViewId="0"/>
  </sheetViews>
  <sheetFormatPr defaultRowHeight="13.5" x14ac:dyDescent="0.15"/>
  <cols>
    <col min="1" max="1" width="25.125" style="140" customWidth="1"/>
    <col min="2" max="2" width="21.5" style="140" customWidth="1"/>
    <col min="3" max="4" width="18.75" style="140" customWidth="1"/>
    <col min="5" max="256" width="9" style="140"/>
    <col min="257" max="257" width="25.125" style="140" customWidth="1"/>
    <col min="258" max="258" width="21.5" style="140" customWidth="1"/>
    <col min="259" max="260" width="18.75" style="140" customWidth="1"/>
    <col min="261" max="512" width="9" style="140"/>
    <col min="513" max="513" width="25.125" style="140" customWidth="1"/>
    <col min="514" max="514" width="21.5" style="140" customWidth="1"/>
    <col min="515" max="516" width="18.75" style="140" customWidth="1"/>
    <col min="517" max="768" width="9" style="140"/>
    <col min="769" max="769" width="25.125" style="140" customWidth="1"/>
    <col min="770" max="770" width="21.5" style="140" customWidth="1"/>
    <col min="771" max="772" width="18.75" style="140" customWidth="1"/>
    <col min="773" max="1024" width="9" style="140"/>
    <col min="1025" max="1025" width="25.125" style="140" customWidth="1"/>
    <col min="1026" max="1026" width="21.5" style="140" customWidth="1"/>
    <col min="1027" max="1028" width="18.75" style="140" customWidth="1"/>
    <col min="1029" max="1280" width="9" style="140"/>
    <col min="1281" max="1281" width="25.125" style="140" customWidth="1"/>
    <col min="1282" max="1282" width="21.5" style="140" customWidth="1"/>
    <col min="1283" max="1284" width="18.75" style="140" customWidth="1"/>
    <col min="1285" max="1536" width="9" style="140"/>
    <col min="1537" max="1537" width="25.125" style="140" customWidth="1"/>
    <col min="1538" max="1538" width="21.5" style="140" customWidth="1"/>
    <col min="1539" max="1540" width="18.75" style="140" customWidth="1"/>
    <col min="1541" max="1792" width="9" style="140"/>
    <col min="1793" max="1793" width="25.125" style="140" customWidth="1"/>
    <col min="1794" max="1794" width="21.5" style="140" customWidth="1"/>
    <col min="1795" max="1796" width="18.75" style="140" customWidth="1"/>
    <col min="1797" max="2048" width="9" style="140"/>
    <col min="2049" max="2049" width="25.125" style="140" customWidth="1"/>
    <col min="2050" max="2050" width="21.5" style="140" customWidth="1"/>
    <col min="2051" max="2052" width="18.75" style="140" customWidth="1"/>
    <col min="2053" max="2304" width="9" style="140"/>
    <col min="2305" max="2305" width="25.125" style="140" customWidth="1"/>
    <col min="2306" max="2306" width="21.5" style="140" customWidth="1"/>
    <col min="2307" max="2308" width="18.75" style="140" customWidth="1"/>
    <col min="2309" max="2560" width="9" style="140"/>
    <col min="2561" max="2561" width="25.125" style="140" customWidth="1"/>
    <col min="2562" max="2562" width="21.5" style="140" customWidth="1"/>
    <col min="2563" max="2564" width="18.75" style="140" customWidth="1"/>
    <col min="2565" max="2816" width="9" style="140"/>
    <col min="2817" max="2817" width="25.125" style="140" customWidth="1"/>
    <col min="2818" max="2818" width="21.5" style="140" customWidth="1"/>
    <col min="2819" max="2820" width="18.75" style="140" customWidth="1"/>
    <col min="2821" max="3072" width="9" style="140"/>
    <col min="3073" max="3073" width="25.125" style="140" customWidth="1"/>
    <col min="3074" max="3074" width="21.5" style="140" customWidth="1"/>
    <col min="3075" max="3076" width="18.75" style="140" customWidth="1"/>
    <col min="3077" max="3328" width="9" style="140"/>
    <col min="3329" max="3329" width="25.125" style="140" customWidth="1"/>
    <col min="3330" max="3330" width="21.5" style="140" customWidth="1"/>
    <col min="3331" max="3332" width="18.75" style="140" customWidth="1"/>
    <col min="3333" max="3584" width="9" style="140"/>
    <col min="3585" max="3585" width="25.125" style="140" customWidth="1"/>
    <col min="3586" max="3586" width="21.5" style="140" customWidth="1"/>
    <col min="3587" max="3588" width="18.75" style="140" customWidth="1"/>
    <col min="3589" max="3840" width="9" style="140"/>
    <col min="3841" max="3841" width="25.125" style="140" customWidth="1"/>
    <col min="3842" max="3842" width="21.5" style="140" customWidth="1"/>
    <col min="3843" max="3844" width="18.75" style="140" customWidth="1"/>
    <col min="3845" max="4096" width="9" style="140"/>
    <col min="4097" max="4097" width="25.125" style="140" customWidth="1"/>
    <col min="4098" max="4098" width="21.5" style="140" customWidth="1"/>
    <col min="4099" max="4100" width="18.75" style="140" customWidth="1"/>
    <col min="4101" max="4352" width="9" style="140"/>
    <col min="4353" max="4353" width="25.125" style="140" customWidth="1"/>
    <col min="4354" max="4354" width="21.5" style="140" customWidth="1"/>
    <col min="4355" max="4356" width="18.75" style="140" customWidth="1"/>
    <col min="4357" max="4608" width="9" style="140"/>
    <col min="4609" max="4609" width="25.125" style="140" customWidth="1"/>
    <col min="4610" max="4610" width="21.5" style="140" customWidth="1"/>
    <col min="4611" max="4612" width="18.75" style="140" customWidth="1"/>
    <col min="4613" max="4864" width="9" style="140"/>
    <col min="4865" max="4865" width="25.125" style="140" customWidth="1"/>
    <col min="4866" max="4866" width="21.5" style="140" customWidth="1"/>
    <col min="4867" max="4868" width="18.75" style="140" customWidth="1"/>
    <col min="4869" max="5120" width="9" style="140"/>
    <col min="5121" max="5121" width="25.125" style="140" customWidth="1"/>
    <col min="5122" max="5122" width="21.5" style="140" customWidth="1"/>
    <col min="5123" max="5124" width="18.75" style="140" customWidth="1"/>
    <col min="5125" max="5376" width="9" style="140"/>
    <col min="5377" max="5377" width="25.125" style="140" customWidth="1"/>
    <col min="5378" max="5378" width="21.5" style="140" customWidth="1"/>
    <col min="5379" max="5380" width="18.75" style="140" customWidth="1"/>
    <col min="5381" max="5632" width="9" style="140"/>
    <col min="5633" max="5633" width="25.125" style="140" customWidth="1"/>
    <col min="5634" max="5634" width="21.5" style="140" customWidth="1"/>
    <col min="5635" max="5636" width="18.75" style="140" customWidth="1"/>
    <col min="5637" max="5888" width="9" style="140"/>
    <col min="5889" max="5889" width="25.125" style="140" customWidth="1"/>
    <col min="5890" max="5890" width="21.5" style="140" customWidth="1"/>
    <col min="5891" max="5892" width="18.75" style="140" customWidth="1"/>
    <col min="5893" max="6144" width="9" style="140"/>
    <col min="6145" max="6145" width="25.125" style="140" customWidth="1"/>
    <col min="6146" max="6146" width="21.5" style="140" customWidth="1"/>
    <col min="6147" max="6148" width="18.75" style="140" customWidth="1"/>
    <col min="6149" max="6400" width="9" style="140"/>
    <col min="6401" max="6401" width="25.125" style="140" customWidth="1"/>
    <col min="6402" max="6402" width="21.5" style="140" customWidth="1"/>
    <col min="6403" max="6404" width="18.75" style="140" customWidth="1"/>
    <col min="6405" max="6656" width="9" style="140"/>
    <col min="6657" max="6657" width="25.125" style="140" customWidth="1"/>
    <col min="6658" max="6658" width="21.5" style="140" customWidth="1"/>
    <col min="6659" max="6660" width="18.75" style="140" customWidth="1"/>
    <col min="6661" max="6912" width="9" style="140"/>
    <col min="6913" max="6913" width="25.125" style="140" customWidth="1"/>
    <col min="6914" max="6914" width="21.5" style="140" customWidth="1"/>
    <col min="6915" max="6916" width="18.75" style="140" customWidth="1"/>
    <col min="6917" max="7168" width="9" style="140"/>
    <col min="7169" max="7169" width="25.125" style="140" customWidth="1"/>
    <col min="7170" max="7170" width="21.5" style="140" customWidth="1"/>
    <col min="7171" max="7172" width="18.75" style="140" customWidth="1"/>
    <col min="7173" max="7424" width="9" style="140"/>
    <col min="7425" max="7425" width="25.125" style="140" customWidth="1"/>
    <col min="7426" max="7426" width="21.5" style="140" customWidth="1"/>
    <col min="7427" max="7428" width="18.75" style="140" customWidth="1"/>
    <col min="7429" max="7680" width="9" style="140"/>
    <col min="7681" max="7681" width="25.125" style="140" customWidth="1"/>
    <col min="7682" max="7682" width="21.5" style="140" customWidth="1"/>
    <col min="7683" max="7684" width="18.75" style="140" customWidth="1"/>
    <col min="7685" max="7936" width="9" style="140"/>
    <col min="7937" max="7937" width="25.125" style="140" customWidth="1"/>
    <col min="7938" max="7938" width="21.5" style="140" customWidth="1"/>
    <col min="7939" max="7940" width="18.75" style="140" customWidth="1"/>
    <col min="7941" max="8192" width="9" style="140"/>
    <col min="8193" max="8193" width="25.125" style="140" customWidth="1"/>
    <col min="8194" max="8194" width="21.5" style="140" customWidth="1"/>
    <col min="8195" max="8196" width="18.75" style="140" customWidth="1"/>
    <col min="8197" max="8448" width="9" style="140"/>
    <col min="8449" max="8449" width="25.125" style="140" customWidth="1"/>
    <col min="8450" max="8450" width="21.5" style="140" customWidth="1"/>
    <col min="8451" max="8452" width="18.75" style="140" customWidth="1"/>
    <col min="8453" max="8704" width="9" style="140"/>
    <col min="8705" max="8705" width="25.125" style="140" customWidth="1"/>
    <col min="8706" max="8706" width="21.5" style="140" customWidth="1"/>
    <col min="8707" max="8708" width="18.75" style="140" customWidth="1"/>
    <col min="8709" max="8960" width="9" style="140"/>
    <col min="8961" max="8961" width="25.125" style="140" customWidth="1"/>
    <col min="8962" max="8962" width="21.5" style="140" customWidth="1"/>
    <col min="8963" max="8964" width="18.75" style="140" customWidth="1"/>
    <col min="8965" max="9216" width="9" style="140"/>
    <col min="9217" max="9217" width="25.125" style="140" customWidth="1"/>
    <col min="9218" max="9218" width="21.5" style="140" customWidth="1"/>
    <col min="9219" max="9220" width="18.75" style="140" customWidth="1"/>
    <col min="9221" max="9472" width="9" style="140"/>
    <col min="9473" max="9473" width="25.125" style="140" customWidth="1"/>
    <col min="9474" max="9474" width="21.5" style="140" customWidth="1"/>
    <col min="9475" max="9476" width="18.75" style="140" customWidth="1"/>
    <col min="9477" max="9728" width="9" style="140"/>
    <col min="9729" max="9729" width="25.125" style="140" customWidth="1"/>
    <col min="9730" max="9730" width="21.5" style="140" customWidth="1"/>
    <col min="9731" max="9732" width="18.75" style="140" customWidth="1"/>
    <col min="9733" max="9984" width="9" style="140"/>
    <col min="9985" max="9985" width="25.125" style="140" customWidth="1"/>
    <col min="9986" max="9986" width="21.5" style="140" customWidth="1"/>
    <col min="9987" max="9988" width="18.75" style="140" customWidth="1"/>
    <col min="9989" max="10240" width="9" style="140"/>
    <col min="10241" max="10241" width="25.125" style="140" customWidth="1"/>
    <col min="10242" max="10242" width="21.5" style="140" customWidth="1"/>
    <col min="10243" max="10244" width="18.75" style="140" customWidth="1"/>
    <col min="10245" max="10496" width="9" style="140"/>
    <col min="10497" max="10497" width="25.125" style="140" customWidth="1"/>
    <col min="10498" max="10498" width="21.5" style="140" customWidth="1"/>
    <col min="10499" max="10500" width="18.75" style="140" customWidth="1"/>
    <col min="10501" max="10752" width="9" style="140"/>
    <col min="10753" max="10753" width="25.125" style="140" customWidth="1"/>
    <col min="10754" max="10754" width="21.5" style="140" customWidth="1"/>
    <col min="10755" max="10756" width="18.75" style="140" customWidth="1"/>
    <col min="10757" max="11008" width="9" style="140"/>
    <col min="11009" max="11009" width="25.125" style="140" customWidth="1"/>
    <col min="11010" max="11010" width="21.5" style="140" customWidth="1"/>
    <col min="11011" max="11012" width="18.75" style="140" customWidth="1"/>
    <col min="11013" max="11264" width="9" style="140"/>
    <col min="11265" max="11265" width="25.125" style="140" customWidth="1"/>
    <col min="11266" max="11266" width="21.5" style="140" customWidth="1"/>
    <col min="11267" max="11268" width="18.75" style="140" customWidth="1"/>
    <col min="11269" max="11520" width="9" style="140"/>
    <col min="11521" max="11521" width="25.125" style="140" customWidth="1"/>
    <col min="11522" max="11522" width="21.5" style="140" customWidth="1"/>
    <col min="11523" max="11524" width="18.75" style="140" customWidth="1"/>
    <col min="11525" max="11776" width="9" style="140"/>
    <col min="11777" max="11777" width="25.125" style="140" customWidth="1"/>
    <col min="11778" max="11778" width="21.5" style="140" customWidth="1"/>
    <col min="11779" max="11780" width="18.75" style="140" customWidth="1"/>
    <col min="11781" max="12032" width="9" style="140"/>
    <col min="12033" max="12033" width="25.125" style="140" customWidth="1"/>
    <col min="12034" max="12034" width="21.5" style="140" customWidth="1"/>
    <col min="12035" max="12036" width="18.75" style="140" customWidth="1"/>
    <col min="12037" max="12288" width="9" style="140"/>
    <col min="12289" max="12289" width="25.125" style="140" customWidth="1"/>
    <col min="12290" max="12290" width="21.5" style="140" customWidth="1"/>
    <col min="12291" max="12292" width="18.75" style="140" customWidth="1"/>
    <col min="12293" max="12544" width="9" style="140"/>
    <col min="12545" max="12545" width="25.125" style="140" customWidth="1"/>
    <col min="12546" max="12546" width="21.5" style="140" customWidth="1"/>
    <col min="12547" max="12548" width="18.75" style="140" customWidth="1"/>
    <col min="12549" max="12800" width="9" style="140"/>
    <col min="12801" max="12801" width="25.125" style="140" customWidth="1"/>
    <col min="12802" max="12802" width="21.5" style="140" customWidth="1"/>
    <col min="12803" max="12804" width="18.75" style="140" customWidth="1"/>
    <col min="12805" max="13056" width="9" style="140"/>
    <col min="13057" max="13057" width="25.125" style="140" customWidth="1"/>
    <col min="13058" max="13058" width="21.5" style="140" customWidth="1"/>
    <col min="13059" max="13060" width="18.75" style="140" customWidth="1"/>
    <col min="13061" max="13312" width="9" style="140"/>
    <col min="13313" max="13313" width="25.125" style="140" customWidth="1"/>
    <col min="13314" max="13314" width="21.5" style="140" customWidth="1"/>
    <col min="13315" max="13316" width="18.75" style="140" customWidth="1"/>
    <col min="13317" max="13568" width="9" style="140"/>
    <col min="13569" max="13569" width="25.125" style="140" customWidth="1"/>
    <col min="13570" max="13570" width="21.5" style="140" customWidth="1"/>
    <col min="13571" max="13572" width="18.75" style="140" customWidth="1"/>
    <col min="13573" max="13824" width="9" style="140"/>
    <col min="13825" max="13825" width="25.125" style="140" customWidth="1"/>
    <col min="13826" max="13826" width="21.5" style="140" customWidth="1"/>
    <col min="13827" max="13828" width="18.75" style="140" customWidth="1"/>
    <col min="13829" max="14080" width="9" style="140"/>
    <col min="14081" max="14081" width="25.125" style="140" customWidth="1"/>
    <col min="14082" max="14082" width="21.5" style="140" customWidth="1"/>
    <col min="14083" max="14084" width="18.75" style="140" customWidth="1"/>
    <col min="14085" max="14336" width="9" style="140"/>
    <col min="14337" max="14337" width="25.125" style="140" customWidth="1"/>
    <col min="14338" max="14338" width="21.5" style="140" customWidth="1"/>
    <col min="14339" max="14340" width="18.75" style="140" customWidth="1"/>
    <col min="14341" max="14592" width="9" style="140"/>
    <col min="14593" max="14593" width="25.125" style="140" customWidth="1"/>
    <col min="14594" max="14594" width="21.5" style="140" customWidth="1"/>
    <col min="14595" max="14596" width="18.75" style="140" customWidth="1"/>
    <col min="14597" max="14848" width="9" style="140"/>
    <col min="14849" max="14849" width="25.125" style="140" customWidth="1"/>
    <col min="14850" max="14850" width="21.5" style="140" customWidth="1"/>
    <col min="14851" max="14852" width="18.75" style="140" customWidth="1"/>
    <col min="14853" max="15104" width="9" style="140"/>
    <col min="15105" max="15105" width="25.125" style="140" customWidth="1"/>
    <col min="15106" max="15106" width="21.5" style="140" customWidth="1"/>
    <col min="15107" max="15108" width="18.75" style="140" customWidth="1"/>
    <col min="15109" max="15360" width="9" style="140"/>
    <col min="15361" max="15361" width="25.125" style="140" customWidth="1"/>
    <col min="15362" max="15362" width="21.5" style="140" customWidth="1"/>
    <col min="15363" max="15364" width="18.75" style="140" customWidth="1"/>
    <col min="15365" max="15616" width="9" style="140"/>
    <col min="15617" max="15617" width="25.125" style="140" customWidth="1"/>
    <col min="15618" max="15618" width="21.5" style="140" customWidth="1"/>
    <col min="15619" max="15620" width="18.75" style="140" customWidth="1"/>
    <col min="15621" max="15872" width="9" style="140"/>
    <col min="15873" max="15873" width="25.125" style="140" customWidth="1"/>
    <col min="15874" max="15874" width="21.5" style="140" customWidth="1"/>
    <col min="15875" max="15876" width="18.75" style="140" customWidth="1"/>
    <col min="15877" max="16128" width="9" style="140"/>
    <col min="16129" max="16129" width="25.125" style="140" customWidth="1"/>
    <col min="16130" max="16130" width="21.5" style="140" customWidth="1"/>
    <col min="16131" max="16132" width="18.75" style="140" customWidth="1"/>
    <col min="16133" max="16384" width="9" style="140"/>
  </cols>
  <sheetData>
    <row r="1" spans="1:4" ht="14.25" customHeight="1" x14ac:dyDescent="0.15">
      <c r="A1" s="2" t="s">
        <v>239</v>
      </c>
      <c r="B1" s="251"/>
      <c r="C1" s="251"/>
      <c r="D1" s="251"/>
    </row>
    <row r="2" spans="1:4" ht="17.25" x14ac:dyDescent="0.2">
      <c r="A2" s="252"/>
      <c r="B2" s="251"/>
      <c r="C2" s="251"/>
      <c r="D2" s="251"/>
    </row>
    <row r="3" spans="1:4" ht="17.25" x14ac:dyDescent="0.2">
      <c r="A3" s="253" t="s">
        <v>196</v>
      </c>
      <c r="B3" s="253"/>
      <c r="C3" s="253"/>
      <c r="D3" s="253"/>
    </row>
    <row r="4" spans="1:4" ht="17.25" x14ac:dyDescent="0.2">
      <c r="A4" s="252"/>
      <c r="B4" s="251"/>
      <c r="C4" s="251"/>
      <c r="D4" s="251"/>
    </row>
    <row r="5" spans="1:4" x14ac:dyDescent="0.15">
      <c r="A5" s="254" t="s">
        <v>197</v>
      </c>
      <c r="B5" s="254"/>
      <c r="C5" s="254"/>
      <c r="D5" s="254"/>
    </row>
    <row r="6" spans="1:4" ht="18" customHeight="1" x14ac:dyDescent="0.15">
      <c r="A6" s="255" t="s">
        <v>198</v>
      </c>
      <c r="B6" s="256" t="s">
        <v>199</v>
      </c>
      <c r="C6" s="257" t="s">
        <v>200</v>
      </c>
      <c r="D6" s="258"/>
    </row>
    <row r="7" spans="1:4" ht="18" customHeight="1" x14ac:dyDescent="0.15">
      <c r="A7" s="259"/>
      <c r="B7" s="260" t="s">
        <v>201</v>
      </c>
      <c r="C7" s="260" t="s">
        <v>202</v>
      </c>
      <c r="D7" s="260" t="s">
        <v>203</v>
      </c>
    </row>
    <row r="8" spans="1:4" ht="18" customHeight="1" x14ac:dyDescent="0.15">
      <c r="A8" s="261"/>
      <c r="B8" s="262"/>
      <c r="C8" s="261"/>
      <c r="D8" s="261"/>
    </row>
    <row r="9" spans="1:4" ht="18" customHeight="1" x14ac:dyDescent="0.15">
      <c r="A9" s="261"/>
      <c r="B9" s="262"/>
      <c r="C9" s="262"/>
      <c r="D9" s="262"/>
    </row>
    <row r="10" spans="1:4" ht="18" customHeight="1" x14ac:dyDescent="0.15">
      <c r="A10" s="261"/>
      <c r="B10" s="262"/>
      <c r="C10" s="261"/>
      <c r="D10" s="261"/>
    </row>
    <row r="11" spans="1:4" ht="18" customHeight="1" x14ac:dyDescent="0.15">
      <c r="A11" s="261"/>
      <c r="B11" s="262"/>
      <c r="C11" s="262"/>
      <c r="D11" s="262"/>
    </row>
    <row r="12" spans="1:4" ht="18" customHeight="1" x14ac:dyDescent="0.15">
      <c r="A12" s="261"/>
      <c r="B12" s="262"/>
      <c r="C12" s="261"/>
      <c r="D12" s="261"/>
    </row>
    <row r="13" spans="1:4" ht="18" customHeight="1" x14ac:dyDescent="0.15">
      <c r="A13" s="261"/>
      <c r="B13" s="262"/>
      <c r="C13" s="262"/>
      <c r="D13" s="262"/>
    </row>
    <row r="14" spans="1:4" ht="18" customHeight="1" x14ac:dyDescent="0.15">
      <c r="A14" s="261"/>
      <c r="B14" s="262"/>
      <c r="C14" s="261"/>
      <c r="D14" s="261"/>
    </row>
    <row r="15" spans="1:4" ht="18" customHeight="1" x14ac:dyDescent="0.15">
      <c r="A15" s="261"/>
      <c r="B15" s="262"/>
      <c r="C15" s="262"/>
      <c r="D15" s="262"/>
    </row>
    <row r="16" spans="1:4" ht="18" customHeight="1" x14ac:dyDescent="0.15">
      <c r="A16" s="261"/>
      <c r="B16" s="262"/>
      <c r="C16" s="261"/>
      <c r="D16" s="261"/>
    </row>
    <row r="17" spans="1:4" ht="18" customHeight="1" x14ac:dyDescent="0.15">
      <c r="A17" s="261"/>
      <c r="B17" s="262"/>
      <c r="C17" s="262"/>
      <c r="D17" s="262"/>
    </row>
    <row r="18" spans="1:4" ht="18" customHeight="1" x14ac:dyDescent="0.15">
      <c r="A18" s="261"/>
      <c r="B18" s="262"/>
      <c r="C18" s="261"/>
      <c r="D18" s="261"/>
    </row>
    <row r="19" spans="1:4" ht="18" customHeight="1" x14ac:dyDescent="0.15">
      <c r="A19" s="261"/>
      <c r="B19" s="262"/>
      <c r="C19" s="262"/>
      <c r="D19" s="262"/>
    </row>
    <row r="20" spans="1:4" ht="18" customHeight="1" x14ac:dyDescent="0.15">
      <c r="A20" s="261"/>
      <c r="B20" s="262"/>
      <c r="C20" s="261"/>
      <c r="D20" s="261"/>
    </row>
    <row r="21" spans="1:4" ht="18" customHeight="1" x14ac:dyDescent="0.15">
      <c r="A21" s="261"/>
      <c r="B21" s="262"/>
      <c r="C21" s="262"/>
      <c r="D21" s="262"/>
    </row>
    <row r="22" spans="1:4" ht="18" customHeight="1" x14ac:dyDescent="0.15">
      <c r="A22" s="261"/>
      <c r="B22" s="262"/>
      <c r="C22" s="261"/>
      <c r="D22" s="261"/>
    </row>
    <row r="23" spans="1:4" ht="18" customHeight="1" x14ac:dyDescent="0.15">
      <c r="A23" s="261"/>
      <c r="B23" s="262"/>
      <c r="C23" s="262"/>
      <c r="D23" s="262"/>
    </row>
    <row r="24" spans="1:4" ht="18" customHeight="1" x14ac:dyDescent="0.15">
      <c r="A24" s="261"/>
      <c r="B24" s="262"/>
      <c r="C24" s="261"/>
      <c r="D24" s="261"/>
    </row>
    <row r="25" spans="1:4" ht="18" customHeight="1" x14ac:dyDescent="0.15">
      <c r="A25" s="261"/>
      <c r="B25" s="262"/>
      <c r="C25" s="262"/>
      <c r="D25" s="262"/>
    </row>
    <row r="26" spans="1:4" ht="18" customHeight="1" x14ac:dyDescent="0.15">
      <c r="A26" s="261"/>
      <c r="B26" s="262"/>
      <c r="C26" s="261"/>
      <c r="D26" s="261"/>
    </row>
    <row r="27" spans="1:4" ht="18" customHeight="1" x14ac:dyDescent="0.15">
      <c r="A27" s="261"/>
      <c r="B27" s="262"/>
      <c r="C27" s="262"/>
      <c r="D27" s="262"/>
    </row>
    <row r="28" spans="1:4" ht="18" customHeight="1" x14ac:dyDescent="0.15">
      <c r="A28" s="261"/>
      <c r="B28" s="262"/>
      <c r="C28" s="261"/>
      <c r="D28" s="261"/>
    </row>
    <row r="29" spans="1:4" ht="18" customHeight="1" x14ac:dyDescent="0.15">
      <c r="A29" s="261"/>
      <c r="B29" s="262"/>
      <c r="C29" s="262"/>
      <c r="D29" s="262"/>
    </row>
    <row r="30" spans="1:4" ht="18" customHeight="1" x14ac:dyDescent="0.15">
      <c r="A30" s="261"/>
      <c r="B30" s="262"/>
      <c r="C30" s="261"/>
      <c r="D30" s="261"/>
    </row>
    <row r="31" spans="1:4" ht="18" customHeight="1" x14ac:dyDescent="0.15">
      <c r="A31" s="261"/>
      <c r="B31" s="262"/>
      <c r="C31" s="262"/>
      <c r="D31" s="262"/>
    </row>
    <row r="32" spans="1:4" ht="18" customHeight="1" x14ac:dyDescent="0.15">
      <c r="A32" s="261"/>
      <c r="B32" s="262"/>
      <c r="C32" s="261"/>
      <c r="D32" s="261"/>
    </row>
    <row r="33" spans="1:4" ht="18" customHeight="1" x14ac:dyDescent="0.15">
      <c r="A33" s="261"/>
      <c r="B33" s="262"/>
      <c r="C33" s="262"/>
      <c r="D33" s="262"/>
    </row>
    <row r="34" spans="1:4" ht="18" customHeight="1" x14ac:dyDescent="0.15">
      <c r="A34" s="261"/>
      <c r="B34" s="262"/>
      <c r="C34" s="261"/>
      <c r="D34" s="261"/>
    </row>
    <row r="35" spans="1:4" ht="18" customHeight="1" x14ac:dyDescent="0.15">
      <c r="A35" s="261"/>
      <c r="B35" s="262"/>
      <c r="C35" s="262"/>
      <c r="D35" s="262"/>
    </row>
    <row r="36" spans="1:4" ht="18" customHeight="1" x14ac:dyDescent="0.15">
      <c r="A36" s="261"/>
      <c r="B36" s="262"/>
      <c r="C36" s="261"/>
      <c r="D36" s="261"/>
    </row>
    <row r="37" spans="1:4" ht="18" customHeight="1" x14ac:dyDescent="0.15">
      <c r="A37" s="261"/>
      <c r="B37" s="262"/>
      <c r="C37" s="262"/>
      <c r="D37" s="262"/>
    </row>
    <row r="38" spans="1:4" ht="18" customHeight="1" x14ac:dyDescent="0.15">
      <c r="A38" s="261"/>
      <c r="B38" s="262"/>
      <c r="C38" s="261"/>
      <c r="D38" s="261"/>
    </row>
    <row r="39" spans="1:4" ht="18" customHeight="1" x14ac:dyDescent="0.15">
      <c r="A39" s="261"/>
      <c r="B39" s="262"/>
      <c r="C39" s="262"/>
      <c r="D39" s="262"/>
    </row>
    <row r="40" spans="1:4" x14ac:dyDescent="0.15">
      <c r="A40" s="251"/>
      <c r="B40" s="251"/>
      <c r="C40" s="251"/>
      <c r="D40" s="251"/>
    </row>
    <row r="41" spans="1:4" x14ac:dyDescent="0.15">
      <c r="A41" s="263" t="s">
        <v>204</v>
      </c>
      <c r="B41" s="264"/>
      <c r="C41" s="264"/>
      <c r="D41" s="264"/>
    </row>
    <row r="42" spans="1:4" x14ac:dyDescent="0.15">
      <c r="A42" s="263" t="s">
        <v>205</v>
      </c>
      <c r="B42" s="264"/>
      <c r="C42" s="264"/>
      <c r="D42" s="264"/>
    </row>
    <row r="43" spans="1:4" x14ac:dyDescent="0.15">
      <c r="A43" s="263" t="s">
        <v>206</v>
      </c>
      <c r="B43" s="264"/>
      <c r="C43" s="264"/>
      <c r="D43" s="264"/>
    </row>
    <row r="44" spans="1:4" x14ac:dyDescent="0.15">
      <c r="A44" s="263" t="s">
        <v>207</v>
      </c>
      <c r="B44" s="264"/>
      <c r="C44" s="264"/>
      <c r="D44" s="264"/>
    </row>
  </sheetData>
  <mergeCells count="36">
    <mergeCell ref="A34:A35"/>
    <mergeCell ref="C34:D34"/>
    <mergeCell ref="A36:A37"/>
    <mergeCell ref="C36:D36"/>
    <mergeCell ref="A38:A39"/>
    <mergeCell ref="C38:D38"/>
    <mergeCell ref="A28:A29"/>
    <mergeCell ref="C28:D28"/>
    <mergeCell ref="A30:A31"/>
    <mergeCell ref="C30:D30"/>
    <mergeCell ref="A32:A33"/>
    <mergeCell ref="C32:D32"/>
    <mergeCell ref="A22:A23"/>
    <mergeCell ref="C22:D22"/>
    <mergeCell ref="A24:A25"/>
    <mergeCell ref="C24:D24"/>
    <mergeCell ref="A26:A27"/>
    <mergeCell ref="C26:D26"/>
    <mergeCell ref="A16:A17"/>
    <mergeCell ref="C16:D16"/>
    <mergeCell ref="A18:A19"/>
    <mergeCell ref="C18:D18"/>
    <mergeCell ref="A20:A21"/>
    <mergeCell ref="C20:D20"/>
    <mergeCell ref="A10:A11"/>
    <mergeCell ref="C10:D10"/>
    <mergeCell ref="A12:A13"/>
    <mergeCell ref="C12:D12"/>
    <mergeCell ref="A14:A15"/>
    <mergeCell ref="C14:D14"/>
    <mergeCell ref="A3:D3"/>
    <mergeCell ref="A5:D5"/>
    <mergeCell ref="A6:A7"/>
    <mergeCell ref="C6:D6"/>
    <mergeCell ref="A8:A9"/>
    <mergeCell ref="C8:D8"/>
  </mergeCells>
  <phoneticPr fontId="8"/>
  <pageMargins left="0.7" right="0.7" top="0.75" bottom="0.75" header="0.3" footer="0.3"/>
  <pageSetup paperSize="9"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提出書類一覧（更新）</vt:lpstr>
      <vt:lpstr>指定申請書</vt:lpstr>
      <vt:lpstr>別紙１</vt:lpstr>
      <vt:lpstr>別紙１ （記入例）</vt:lpstr>
      <vt:lpstr>勤務形態一覧表（居宅介護）</vt:lpstr>
      <vt:lpstr>勤務形態一覧表（重度訪問介護）</vt:lpstr>
      <vt:lpstr>勤務形態一覧表（同行援護）</vt:lpstr>
      <vt:lpstr>勤務形態一覧表（行動援護）</vt:lpstr>
      <vt:lpstr>別紙３（役員・管理者名簿）</vt:lpstr>
      <vt:lpstr>実務経験証明書</vt:lpstr>
      <vt:lpstr>'勤務形態一覧表（居宅介護）'!Print_Area</vt:lpstr>
      <vt:lpstr>'勤務形態一覧表（行動援護）'!Print_Area</vt:lpstr>
      <vt:lpstr>'勤務形態一覧表（重度訪問介護）'!Print_Area</vt:lpstr>
      <vt:lpstr>'勤務形態一覧表（同行援護）'!Print_Area</vt:lpstr>
      <vt:lpstr>指定申請書!Print_Area</vt:lpstr>
      <vt:lpstr>'提出書類一覧（更新）'!Print_Area</vt:lpstr>
      <vt:lpstr>別紙１!Print_Area</vt:lpstr>
      <vt:lpstr>'別紙１ （記入例）'!Print_Area</vt:lpstr>
      <vt:lpstr>'別紙３（役員・管理者名簿）'!Print_Area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新井　貴之</cp:lastModifiedBy>
  <cp:lastPrinted>2026-04-30T13:52:20Z</cp:lastPrinted>
  <dcterms:modified xsi:type="dcterms:W3CDTF">2026-05-29T00:50:25Z</dcterms:modified>
</cp:coreProperties>
</file>