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lg-fs01\01_070_060_000\500給付係\300　事業関係（委託契約は各事業ごとに管理する）\500 障害者総合支援事業\50　移動支援事業\web公開用\2024\"/>
    </mc:Choice>
  </mc:AlternateContent>
  <xr:revisionPtr revIDLastSave="0" documentId="13_ncr:1_{7C33F0BB-07EE-48A2-9C20-61850E5A01FA}" xr6:coauthVersionLast="36" xr6:coauthVersionMax="36" xr10:uidLastSave="{00000000-0000-0000-0000-000000000000}"/>
  <bookViews>
    <workbookView xWindow="240" yWindow="60" windowWidth="11700" windowHeight="8010" tabRatio="854" xr2:uid="{00000000-000D-0000-FFFF-FFFF00000000}"/>
  </bookViews>
  <sheets>
    <sheet name="1.○○様分" sheetId="14" r:id="rId1"/>
    <sheet name="2.○○様分" sheetId="20" r:id="rId2"/>
    <sheet name="3.○○様分 " sheetId="21" r:id="rId3"/>
    <sheet name="4.○○様分" sheetId="22" r:id="rId4"/>
    <sheet name="5.○○様分 " sheetId="24" r:id="rId5"/>
    <sheet name="サービスコード表（身体介護あり)" sheetId="27" r:id="rId6"/>
    <sheet name="告示単価" sheetId="23" r:id="rId7"/>
  </sheets>
  <externalReferences>
    <externalReference r:id="rId8"/>
  </externalReferences>
  <definedNames>
    <definedName name="_11_A通院１０．５">'[1]_11_居宅介護（名前定義）'!$C$87</definedName>
    <definedName name="_11_A通院１１．０">'[1]_11_居宅介護（名前定義）'!$C$88</definedName>
    <definedName name="_11_A通院１１．５">'[1]_11_居宅介護（名前定義）'!$C$89</definedName>
    <definedName name="_11_A通院１１０．０">'[1]_11_居宅介護（名前定義）'!$C$106</definedName>
    <definedName name="_11_A通院１１０．５">'[1]_11_居宅介護（名前定義）'!$C$107</definedName>
    <definedName name="_11_A通院１２．０">'[1]_11_居宅介護（名前定義）'!$C$90</definedName>
    <definedName name="_11_A通院１２．５">'[1]_11_居宅介護（名前定義）'!$C$91</definedName>
    <definedName name="_11_A通院１３．０">'[1]_11_居宅介護（名前定義）'!$C$92</definedName>
    <definedName name="_11_A通院１３．５">'[1]_11_居宅介護（名前定義）'!$C$93</definedName>
    <definedName name="_11_A通院１４．０">'[1]_11_居宅介護（名前定義）'!$C$94</definedName>
    <definedName name="_11_A通院１４．５">'[1]_11_居宅介護（名前定義）'!$C$95</definedName>
    <definedName name="_11_A通院１５．０">'[1]_11_居宅介護（名前定義）'!$C$96</definedName>
    <definedName name="_11_A通院１５．５">'[1]_11_居宅介護（名前定義）'!$C$97</definedName>
    <definedName name="_11_A通院１６．０">'[1]_11_居宅介護（名前定義）'!$C$98</definedName>
    <definedName name="_11_A通院１６．５">'[1]_11_居宅介護（名前定義）'!$C$99</definedName>
    <definedName name="_11_A通院１７．０">'[1]_11_居宅介護（名前定義）'!$C$100</definedName>
    <definedName name="_11_A通院１７．５">'[1]_11_居宅介護（名前定義）'!$C$101</definedName>
    <definedName name="_11_A通院１８．０">'[1]_11_居宅介護（名前定義）'!$C$102</definedName>
    <definedName name="_11_A通院１８．５">'[1]_11_居宅介護（名前定義）'!$C$103</definedName>
    <definedName name="_11_A通院１９．０">'[1]_11_居宅介護（名前定義）'!$C$104</definedName>
    <definedName name="_11_A通院１９．５">'[1]_11_居宅介護（名前定義）'!$C$105</definedName>
    <definedName name="_11_A通院１増０．５">'[1]_11_居宅介護（名前定義）'!$C$108</definedName>
    <definedName name="_11_A通院１増１．０">'[1]_11_居宅介護（名前定義）'!$C$109</definedName>
    <definedName name="_11_A通院１増１．５">'[1]_11_居宅介護（名前定義）'!$C$110</definedName>
    <definedName name="_11_A通院１増１０．０">'[1]_11_居宅介護（名前定義）'!$C$127</definedName>
    <definedName name="_11_A通院１増１０．５">'[1]_11_居宅介護（名前定義）'!$C$128</definedName>
    <definedName name="_11_A通院１増２．０">'[1]_11_居宅介護（名前定義）'!$C$111</definedName>
    <definedName name="_11_A通院１増２．５">'[1]_11_居宅介護（名前定義）'!$C$112</definedName>
    <definedName name="_11_A通院１増３．０">'[1]_11_居宅介護（名前定義）'!$C$113</definedName>
    <definedName name="_11_A通院１増３．５">'[1]_11_居宅介護（名前定義）'!$C$114</definedName>
    <definedName name="_11_A通院１増４．０">'[1]_11_居宅介護（名前定義）'!$C$115</definedName>
    <definedName name="_11_A通院１増４．５">'[1]_11_居宅介護（名前定義）'!$C$116</definedName>
    <definedName name="_11_A通院１増５．０">'[1]_11_居宅介護（名前定義）'!$C$117</definedName>
    <definedName name="_11_A通院１増５．５">'[1]_11_居宅介護（名前定義）'!$C$118</definedName>
    <definedName name="_11_A通院１増６．０">'[1]_11_居宅介護（名前定義）'!$C$119</definedName>
    <definedName name="_11_A通院１増６．５">'[1]_11_居宅介護（名前定義）'!$C$120</definedName>
    <definedName name="_11_A通院１増７．０">'[1]_11_居宅介護（名前定義）'!$C$121</definedName>
    <definedName name="_11_A通院１増７．５">'[1]_11_居宅介護（名前定義）'!$C$122</definedName>
    <definedName name="_11_A通院１増８．０">'[1]_11_居宅介護（名前定義）'!$C$123</definedName>
    <definedName name="_11_A通院１増８．５">'[1]_11_居宅介護（名前定義）'!$C$124</definedName>
    <definedName name="_11_A通院１増９．０">'[1]_11_居宅介護（名前定義）'!$C$125</definedName>
    <definedName name="_11_A通院１増９．５">'[1]_11_居宅介護（名前定義）'!$C$126</definedName>
    <definedName name="_11_B通院１０．５＿０．５">'[1]_11_居宅介護（名前定義）'!$C$269</definedName>
    <definedName name="_11_B通院１０．５＿１．０">'[1]_11_居宅介護（名前定義）'!$C$270</definedName>
    <definedName name="_11_B通院１０．５＿１．５">'[1]_11_居宅介護（名前定義）'!$C$271</definedName>
    <definedName name="_11_B通院１０．５＿２．０">'[1]_11_居宅介護（名前定義）'!$C$272</definedName>
    <definedName name="_11_B通院１０．５＿２．５">'[1]_11_居宅介護（名前定義）'!$C$273</definedName>
    <definedName name="_11_B通院１１．０＿０．５">'[1]_11_居宅介護（名前定義）'!$C$274</definedName>
    <definedName name="_11_B通院１１．０＿１．０">'[1]_11_居宅介護（名前定義）'!$C$275</definedName>
    <definedName name="_11_B通院１１．０＿１．５">'[1]_11_居宅介護（名前定義）'!$C$276</definedName>
    <definedName name="_11_B通院１１．０＿２．０">'[1]_11_居宅介護（名前定義）'!$C$277</definedName>
    <definedName name="_11_B通院１１．５＿０．５">'[1]_11_居宅介護（名前定義）'!$C$278</definedName>
    <definedName name="_11_B通院１１．５＿１．０">'[1]_11_居宅介護（名前定義）'!$C$279</definedName>
    <definedName name="_11_B通院１１．５＿１．５">'[1]_11_居宅介護（名前定義）'!$C$280</definedName>
    <definedName name="_11_B通院１２．０＿０．５">'[1]_11_居宅介護（名前定義）'!$C$281</definedName>
    <definedName name="_11_B通院１２．０＿１．０">'[1]_11_居宅介護（名前定義）'!$C$282</definedName>
    <definedName name="_11_B通院１２．５＿０．５">'[1]_11_居宅介護（名前定義）'!$C$283</definedName>
    <definedName name="_11_C通院１０．５＿０．５＿０．５">'[1]_11_居宅介護（名前定義）'!$C$327</definedName>
    <definedName name="_11_C通院１０．５＿０．５＿１．０">'[1]_11_居宅介護（名前定義）'!$C$328</definedName>
    <definedName name="_11_C通院１０．５＿０．５＿１．５">'[1]_11_居宅介護（名前定義）'!$C$329</definedName>
    <definedName name="_11_C通院１０．５＿０．５＿２．０">'[1]_11_居宅介護（名前定義）'!$C$330</definedName>
    <definedName name="_11_C通院１０．５＿１．０＿０．５">'[1]_11_居宅介護（名前定義）'!$C$331</definedName>
    <definedName name="_11_C通院１０．５＿１．０＿１．０">'[1]_11_居宅介護（名前定義）'!$C$332</definedName>
    <definedName name="_11_C通院１０．５＿１．０＿１．５">'[1]_11_居宅介護（名前定義）'!$C$333</definedName>
    <definedName name="_11_C通院１０．５＿１．５＿０．５">'[1]_11_居宅介護（名前定義）'!$C$334</definedName>
    <definedName name="_11_C通院１０．５＿１．５＿１．０">'[1]_11_居宅介護（名前定義）'!$C$335</definedName>
    <definedName name="_11_C通院１０．５＿２．０＿０．５">'[1]_11_居宅介護（名前定義）'!$C$336</definedName>
    <definedName name="_11_C通院１１．０＿０．５＿０．５">'[1]_11_居宅介護（名前定義）'!$C$337</definedName>
    <definedName name="_11_C通院１１．０＿０．５＿１．０">'[1]_11_居宅介護（名前定義）'!$C$338</definedName>
    <definedName name="_11_C通院１１．０＿０．５＿１．５">'[1]_11_居宅介護（名前定義）'!$C$339</definedName>
    <definedName name="_11_C通院１１．０＿１．０＿０．５">'[1]_11_居宅介護（名前定義）'!$C$340</definedName>
    <definedName name="_11_C通院１１．０＿１．０＿１．０">'[1]_11_居宅介護（名前定義）'!$C$341</definedName>
    <definedName name="_11_C通院１１．０＿１．５＿０．５">'[1]_11_居宅介護（名前定義）'!$C$342</definedName>
    <definedName name="_11_C通院１１．５＿０．５＿０．５">'[1]_11_居宅介護（名前定義）'!$C$343</definedName>
    <definedName name="_11_C通院１１．５＿０．５＿１．０">'[1]_11_居宅介護（名前定義）'!$C$344</definedName>
    <definedName name="_11_C通院１１．５＿１．０＿０．５">'[1]_11_居宅介護（名前定義）'!$C$345</definedName>
    <definedName name="_11_C通院１２．０＿０．５＿０．５">'[1]_11_居宅介護（名前定義）'!$C$346</definedName>
    <definedName name="_11・２人">'[1]_11_居宅介護（名前定義）'!$C$368</definedName>
    <definedName name="_11・A深夜">'[1]_11_居宅介護（名前定義）'!$C$369</definedName>
    <definedName name="_11・A早朝">'[1]_11_居宅介護（名前定義）'!$C$370</definedName>
    <definedName name="_11・A夜間">'[1]_11_居宅介護（名前定義）'!$C$371</definedName>
    <definedName name="_11・B深夜">'[1]_11_居宅介護（名前定義）'!$C$372</definedName>
    <definedName name="_11・B早朝">'[1]_11_居宅介護（名前定義）'!$C$373</definedName>
    <definedName name="_11・B夜間">'[1]_11_居宅介護（名前定義）'!$C$374</definedName>
    <definedName name="_11・C深夜">'[1]_11_居宅介護（名前定義）'!$C$375</definedName>
    <definedName name="_11・C夜間">'[1]_11_居宅介護（名前定義）'!$C$376</definedName>
    <definedName name="_11・基礎１">'[1]_11_居宅介護（名前定義）'!$C$377</definedName>
    <definedName name="_xlnm._FilterDatabase" localSheetId="5" hidden="1">'サービスコード表（身体介護あり)'!$A$465:$C$491</definedName>
    <definedName name="_xlnm.Print_Area" localSheetId="0">'1.○○様分'!$A$1:$AD$94</definedName>
    <definedName name="_xlnm.Print_Area" localSheetId="1">'2.○○様分'!$A$1:$AD$94</definedName>
    <definedName name="_xlnm.Print_Area" localSheetId="2">'3.○○様分 '!$A$1:$AD$94</definedName>
    <definedName name="_xlnm.Print_Area" localSheetId="3">'4.○○様分'!$A$1:$AD$94</definedName>
    <definedName name="_xlnm.Print_Area" localSheetId="4">'5.○○様分 '!$A$1:$AD$94</definedName>
  </definedNames>
  <calcPr calcId="191029"/>
</workbook>
</file>

<file path=xl/calcChain.xml><?xml version="1.0" encoding="utf-8"?>
<calcChain xmlns="http://schemas.openxmlformats.org/spreadsheetml/2006/main">
  <c r="AD84" i="24" l="1"/>
  <c r="AC84" i="24"/>
  <c r="AB84" i="24"/>
  <c r="AA84" i="24"/>
  <c r="Z84" i="24"/>
  <c r="Y84" i="24"/>
  <c r="X84" i="24"/>
  <c r="W84" i="24"/>
  <c r="V84" i="24"/>
  <c r="U84" i="24"/>
  <c r="F81" i="24"/>
  <c r="J80" i="24"/>
  <c r="J79" i="24"/>
  <c r="J78" i="24"/>
  <c r="J77" i="24"/>
  <c r="J76" i="24"/>
  <c r="J75" i="24"/>
  <c r="J74" i="24"/>
  <c r="J73" i="24"/>
  <c r="J72" i="24"/>
  <c r="J71" i="24"/>
  <c r="J70" i="24"/>
  <c r="J69" i="24"/>
  <c r="J68" i="24"/>
  <c r="J67" i="24"/>
  <c r="J66" i="24"/>
  <c r="J65" i="24"/>
  <c r="J64" i="24"/>
  <c r="J63" i="24"/>
  <c r="J62" i="24"/>
  <c r="J61" i="24"/>
  <c r="J60" i="24"/>
  <c r="J59" i="24"/>
  <c r="J58" i="24"/>
  <c r="Q53" i="24"/>
  <c r="AC52" i="24"/>
  <c r="U52" i="24"/>
  <c r="Q52" i="24"/>
  <c r="C52" i="24"/>
  <c r="AD51" i="24"/>
  <c r="AC51" i="24"/>
  <c r="AB51" i="24"/>
  <c r="AA51" i="24"/>
  <c r="Z51" i="24"/>
  <c r="Y51" i="24"/>
  <c r="X51" i="24"/>
  <c r="W51" i="24"/>
  <c r="V51" i="24"/>
  <c r="U51" i="24"/>
  <c r="Q51" i="24"/>
  <c r="O51" i="24"/>
  <c r="L50" i="24"/>
  <c r="K50" i="24"/>
  <c r="J50" i="24"/>
  <c r="I50" i="24"/>
  <c r="H50" i="24"/>
  <c r="G50" i="24"/>
  <c r="F50" i="24"/>
  <c r="E50" i="24"/>
  <c r="D50" i="24"/>
  <c r="C50" i="24"/>
  <c r="F49" i="24"/>
  <c r="C49" i="24"/>
  <c r="J35" i="24"/>
  <c r="J82" i="24" s="1"/>
  <c r="F34" i="24"/>
  <c r="J33" i="24"/>
  <c r="J32" i="24"/>
  <c r="J31" i="24"/>
  <c r="J30" i="24"/>
  <c r="J29" i="24"/>
  <c r="J28" i="24"/>
  <c r="J27" i="24"/>
  <c r="J26" i="24"/>
  <c r="J25" i="24"/>
  <c r="J24" i="24"/>
  <c r="J23" i="24"/>
  <c r="J22" i="24"/>
  <c r="J21" i="24"/>
  <c r="J20" i="24"/>
  <c r="J19" i="24"/>
  <c r="J18" i="24"/>
  <c r="J17" i="24"/>
  <c r="J16" i="24"/>
  <c r="J15" i="24"/>
  <c r="J14" i="24"/>
  <c r="J13" i="24"/>
  <c r="J12" i="24"/>
  <c r="J11" i="24"/>
  <c r="AD84" i="22"/>
  <c r="AC84" i="22"/>
  <c r="AB84" i="22"/>
  <c r="AA84" i="22"/>
  <c r="Z84" i="22"/>
  <c r="Y84" i="22"/>
  <c r="X84" i="22"/>
  <c r="W84" i="22"/>
  <c r="V84" i="22"/>
  <c r="U84" i="22"/>
  <c r="F81" i="22"/>
  <c r="J80" i="22"/>
  <c r="J79" i="22"/>
  <c r="J78" i="22"/>
  <c r="J77" i="22"/>
  <c r="J76" i="22"/>
  <c r="J75" i="22"/>
  <c r="J74" i="22"/>
  <c r="J73" i="22"/>
  <c r="J72" i="22"/>
  <c r="J71" i="22"/>
  <c r="J70" i="22"/>
  <c r="J69" i="22"/>
  <c r="J68" i="22"/>
  <c r="J67" i="22"/>
  <c r="J66" i="22"/>
  <c r="J65" i="22"/>
  <c r="J64" i="22"/>
  <c r="J63" i="22"/>
  <c r="J62" i="22"/>
  <c r="J61" i="22"/>
  <c r="J60" i="22"/>
  <c r="J59" i="22"/>
  <c r="J58" i="22"/>
  <c r="Q53" i="22"/>
  <c r="AC52" i="22"/>
  <c r="U52" i="22"/>
  <c r="Q52" i="22"/>
  <c r="C52" i="22"/>
  <c r="AD51" i="22"/>
  <c r="AC51" i="22"/>
  <c r="AB51" i="22"/>
  <c r="AA51" i="22"/>
  <c r="Z51" i="22"/>
  <c r="Y51" i="22"/>
  <c r="X51" i="22"/>
  <c r="W51" i="22"/>
  <c r="V51" i="22"/>
  <c r="U51" i="22"/>
  <c r="Q51" i="22"/>
  <c r="O51" i="22"/>
  <c r="L50" i="22"/>
  <c r="K50" i="22"/>
  <c r="J50" i="22"/>
  <c r="I50" i="22"/>
  <c r="H50" i="22"/>
  <c r="G50" i="22"/>
  <c r="F50" i="22"/>
  <c r="E50" i="22"/>
  <c r="D50" i="22"/>
  <c r="C50" i="22"/>
  <c r="F49" i="22"/>
  <c r="C49" i="22"/>
  <c r="J35" i="22"/>
  <c r="J82" i="22" s="1"/>
  <c r="F34" i="22"/>
  <c r="J33" i="22"/>
  <c r="J32" i="22"/>
  <c r="J31" i="22"/>
  <c r="J30" i="22"/>
  <c r="J29" i="22"/>
  <c r="J28" i="22"/>
  <c r="J27" i="22"/>
  <c r="J26" i="22"/>
  <c r="J25" i="22"/>
  <c r="J24" i="22"/>
  <c r="J23" i="22"/>
  <c r="J22" i="22"/>
  <c r="J21" i="22"/>
  <c r="J20" i="22"/>
  <c r="J19" i="22"/>
  <c r="J18" i="22"/>
  <c r="J17" i="22"/>
  <c r="J16" i="22"/>
  <c r="J15" i="22"/>
  <c r="J14" i="22"/>
  <c r="J13" i="22"/>
  <c r="J12" i="22"/>
  <c r="J11" i="22"/>
  <c r="AD84" i="21"/>
  <c r="AC84" i="21"/>
  <c r="AB84" i="21"/>
  <c r="AA84" i="21"/>
  <c r="Z84" i="21"/>
  <c r="Y84" i="21"/>
  <c r="X84" i="21"/>
  <c r="W84" i="21"/>
  <c r="V84" i="21"/>
  <c r="U84" i="21"/>
  <c r="F81" i="21"/>
  <c r="J80" i="21"/>
  <c r="J79" i="21"/>
  <c r="J78" i="21"/>
  <c r="J77" i="21"/>
  <c r="J76" i="21"/>
  <c r="J75" i="21"/>
  <c r="J74" i="21"/>
  <c r="J73" i="21"/>
  <c r="J72" i="21"/>
  <c r="J71" i="21"/>
  <c r="J70" i="21"/>
  <c r="J69" i="21"/>
  <c r="J68" i="21"/>
  <c r="J67" i="21"/>
  <c r="J66" i="21"/>
  <c r="J65" i="21"/>
  <c r="J64" i="21"/>
  <c r="J63" i="21"/>
  <c r="J62" i="21"/>
  <c r="J61" i="21"/>
  <c r="J60" i="21"/>
  <c r="J59" i="21"/>
  <c r="J58" i="21"/>
  <c r="Q53" i="21"/>
  <c r="AC52" i="21"/>
  <c r="U52" i="21"/>
  <c r="Q52" i="21"/>
  <c r="C52" i="21"/>
  <c r="AD51" i="21"/>
  <c r="AC51" i="21"/>
  <c r="AB51" i="21"/>
  <c r="AA51" i="21"/>
  <c r="Z51" i="21"/>
  <c r="Y51" i="21"/>
  <c r="X51" i="21"/>
  <c r="W51" i="21"/>
  <c r="V51" i="21"/>
  <c r="U51" i="21"/>
  <c r="Q51" i="21"/>
  <c r="O51" i="21"/>
  <c r="L50" i="21"/>
  <c r="K50" i="21"/>
  <c r="J50" i="21"/>
  <c r="I50" i="21"/>
  <c r="H50" i="21"/>
  <c r="G50" i="21"/>
  <c r="F50" i="21"/>
  <c r="E50" i="21"/>
  <c r="D50" i="21"/>
  <c r="C50" i="21"/>
  <c r="F49" i="21"/>
  <c r="C49" i="21"/>
  <c r="J35" i="21"/>
  <c r="J82" i="21" s="1"/>
  <c r="F34" i="21"/>
  <c r="J33" i="21"/>
  <c r="J32" i="21"/>
  <c r="J31" i="21"/>
  <c r="J30" i="21"/>
  <c r="J29" i="21"/>
  <c r="J28" i="21"/>
  <c r="J27" i="21"/>
  <c r="J26" i="21"/>
  <c r="J25" i="21"/>
  <c r="J24" i="21"/>
  <c r="J23" i="21"/>
  <c r="J22" i="21"/>
  <c r="J21" i="21"/>
  <c r="J20" i="21"/>
  <c r="J19" i="21"/>
  <c r="J18" i="21"/>
  <c r="J17" i="21"/>
  <c r="J16" i="21"/>
  <c r="J15" i="21"/>
  <c r="J14" i="21"/>
  <c r="J13" i="21"/>
  <c r="J12" i="21"/>
  <c r="J11" i="21"/>
  <c r="AD84" i="20"/>
  <c r="AC84" i="20"/>
  <c r="AB84" i="20"/>
  <c r="AA84" i="20"/>
  <c r="Z84" i="20"/>
  <c r="Y84" i="20"/>
  <c r="X84" i="20"/>
  <c r="W84" i="20"/>
  <c r="V84" i="20"/>
  <c r="U84" i="20"/>
  <c r="F81" i="20"/>
  <c r="J80" i="20"/>
  <c r="J79" i="20"/>
  <c r="J78" i="20"/>
  <c r="J77" i="20"/>
  <c r="J76" i="20"/>
  <c r="J75" i="20"/>
  <c r="J74" i="20"/>
  <c r="J73" i="20"/>
  <c r="J72" i="20"/>
  <c r="J71" i="20"/>
  <c r="J70" i="20"/>
  <c r="J69" i="20"/>
  <c r="J68" i="20"/>
  <c r="J67" i="20"/>
  <c r="J66" i="20"/>
  <c r="J65" i="20"/>
  <c r="J64" i="20"/>
  <c r="J63" i="20"/>
  <c r="J62" i="20"/>
  <c r="J61" i="20"/>
  <c r="J60" i="20"/>
  <c r="J59" i="20"/>
  <c r="J58" i="20"/>
  <c r="Q53" i="20"/>
  <c r="AC52" i="20"/>
  <c r="U52" i="20"/>
  <c r="Q52" i="20"/>
  <c r="C52" i="20"/>
  <c r="AD51" i="20"/>
  <c r="AC51" i="20"/>
  <c r="AB51" i="20"/>
  <c r="AA51" i="20"/>
  <c r="Z51" i="20"/>
  <c r="Y51" i="20"/>
  <c r="X51" i="20"/>
  <c r="W51" i="20"/>
  <c r="V51" i="20"/>
  <c r="U51" i="20"/>
  <c r="Q51" i="20"/>
  <c r="O51" i="20"/>
  <c r="L50" i="20"/>
  <c r="K50" i="20"/>
  <c r="J50" i="20"/>
  <c r="I50" i="20"/>
  <c r="H50" i="20"/>
  <c r="G50" i="20"/>
  <c r="F50" i="20"/>
  <c r="E50" i="20"/>
  <c r="D50" i="20"/>
  <c r="C50" i="20"/>
  <c r="F49" i="20"/>
  <c r="C49" i="20"/>
  <c r="J35" i="20"/>
  <c r="J82" i="20" s="1"/>
  <c r="F34" i="20"/>
  <c r="J33" i="20"/>
  <c r="J32" i="20"/>
  <c r="J31" i="20"/>
  <c r="J30" i="20"/>
  <c r="J29" i="20"/>
  <c r="J28" i="20"/>
  <c r="J27" i="20"/>
  <c r="J26" i="20"/>
  <c r="J25" i="20"/>
  <c r="J24" i="20"/>
  <c r="J23" i="20"/>
  <c r="J22" i="20"/>
  <c r="J21" i="20"/>
  <c r="J20" i="20"/>
  <c r="J19" i="20"/>
  <c r="J18" i="20"/>
  <c r="J17" i="20"/>
  <c r="J16" i="20"/>
  <c r="J15" i="20"/>
  <c r="J14" i="20"/>
  <c r="J13" i="20"/>
  <c r="J12" i="20"/>
  <c r="J11" i="20"/>
  <c r="AD84" i="14"/>
  <c r="AC84" i="14"/>
  <c r="AB84" i="14"/>
  <c r="AA84" i="14"/>
  <c r="Z84" i="14"/>
  <c r="Y84" i="14"/>
  <c r="X84" i="14"/>
  <c r="W84" i="14"/>
  <c r="V84" i="14"/>
  <c r="U84" i="14"/>
  <c r="F81" i="14"/>
  <c r="J80" i="14"/>
  <c r="J79" i="14"/>
  <c r="J78" i="14"/>
  <c r="J77" i="14"/>
  <c r="J76" i="14"/>
  <c r="J75" i="14"/>
  <c r="J74" i="14"/>
  <c r="J73" i="14"/>
  <c r="J72" i="14"/>
  <c r="J71" i="14"/>
  <c r="J70" i="14"/>
  <c r="J69" i="14"/>
  <c r="J68" i="14"/>
  <c r="J67" i="14"/>
  <c r="J66" i="14"/>
  <c r="J65" i="14"/>
  <c r="J64" i="14"/>
  <c r="J63" i="14"/>
  <c r="J62" i="14"/>
  <c r="J61" i="14"/>
  <c r="J60" i="14"/>
  <c r="J59" i="14"/>
  <c r="J58" i="14"/>
  <c r="Q53" i="14"/>
  <c r="AC52" i="14"/>
  <c r="U52" i="14"/>
  <c r="Q52" i="14"/>
  <c r="C52" i="14"/>
  <c r="AD51" i="14"/>
  <c r="AC51" i="14"/>
  <c r="AB51" i="14"/>
  <c r="AA51" i="14"/>
  <c r="Z51" i="14"/>
  <c r="Y51" i="14"/>
  <c r="X51" i="14"/>
  <c r="W51" i="14"/>
  <c r="V51" i="14"/>
  <c r="U51" i="14"/>
  <c r="Q51" i="14"/>
  <c r="O51" i="14"/>
  <c r="L50" i="14"/>
  <c r="K50" i="14"/>
  <c r="J50" i="14"/>
  <c r="I50" i="14"/>
  <c r="H50" i="14"/>
  <c r="G50" i="14"/>
  <c r="F50" i="14"/>
  <c r="E50" i="14"/>
  <c r="D50" i="14"/>
  <c r="C50" i="14"/>
  <c r="F49" i="14"/>
  <c r="C49" i="14"/>
  <c r="J35" i="14"/>
  <c r="J82" i="14" s="1"/>
  <c r="F34" i="14"/>
  <c r="J33" i="14"/>
  <c r="J32" i="14"/>
  <c r="J31" i="14"/>
  <c r="J30" i="14"/>
  <c r="J29" i="14"/>
  <c r="J28" i="14"/>
  <c r="J27" i="14"/>
  <c r="J26" i="14"/>
  <c r="J25" i="14"/>
  <c r="J24" i="14"/>
  <c r="J23" i="14"/>
  <c r="J22" i="14"/>
  <c r="J21" i="14"/>
  <c r="J20" i="14"/>
  <c r="J19" i="14"/>
  <c r="J18" i="14"/>
  <c r="J17" i="14"/>
  <c r="J16" i="14"/>
  <c r="J15" i="14"/>
  <c r="J14" i="14"/>
  <c r="J13" i="14"/>
  <c r="J12" i="14"/>
  <c r="J11" i="14"/>
  <c r="J81" i="14" l="1"/>
  <c r="J34" i="21"/>
  <c r="J34" i="22"/>
  <c r="J34" i="24"/>
  <c r="J83" i="24" s="1"/>
  <c r="J81" i="20"/>
  <c r="J34" i="14"/>
  <c r="J83" i="14" s="1"/>
  <c r="J81" i="21"/>
  <c r="J81" i="22"/>
  <c r="J83" i="22" s="1"/>
  <c r="J81" i="24"/>
  <c r="J34" i="20"/>
  <c r="J83" i="20" s="1"/>
  <c r="J83" i="21"/>
  <c r="J36" i="21"/>
  <c r="J36" i="22"/>
  <c r="J36" i="14" l="1"/>
  <c r="J37" i="14" s="1"/>
  <c r="T37" i="14" s="1"/>
  <c r="J36" i="20"/>
  <c r="J37" i="20" s="1"/>
  <c r="T37" i="20" s="1"/>
  <c r="J36" i="24"/>
  <c r="J84" i="22"/>
  <c r="T84" i="22" s="1"/>
  <c r="J84" i="20"/>
  <c r="T84" i="20" s="1"/>
  <c r="J84" i="14"/>
  <c r="T84" i="14" s="1"/>
  <c r="J37" i="21"/>
  <c r="T37" i="21" s="1"/>
  <c r="J84" i="24"/>
  <c r="T84" i="24" s="1"/>
  <c r="J37" i="22"/>
  <c r="T37" i="22" s="1"/>
  <c r="J84" i="21"/>
  <c r="T84" i="21" s="1"/>
  <c r="J37" i="24"/>
  <c r="T37" i="24" s="1"/>
</calcChain>
</file>

<file path=xl/sharedStrings.xml><?xml version="1.0" encoding="utf-8"?>
<sst xmlns="http://schemas.openxmlformats.org/spreadsheetml/2006/main" count="1818" uniqueCount="1069">
  <si>
    <t>登録者
証番号</t>
    <rPh sb="0" eb="3">
      <t>トウロクシャ</t>
    </rPh>
    <rPh sb="4" eb="5">
      <t>ショウ</t>
    </rPh>
    <rPh sb="5" eb="7">
      <t>バンゴウ</t>
    </rPh>
    <phoneticPr fontId="2"/>
  </si>
  <si>
    <t>日付</t>
    <rPh sb="0" eb="2">
      <t>ヒヅケ</t>
    </rPh>
    <phoneticPr fontId="2"/>
  </si>
  <si>
    <t>開始
時間</t>
    <rPh sb="0" eb="2">
      <t>カイシ</t>
    </rPh>
    <rPh sb="3" eb="5">
      <t>ジカン</t>
    </rPh>
    <phoneticPr fontId="2"/>
  </si>
  <si>
    <t>終了
時間</t>
    <rPh sb="0" eb="2">
      <t>シュウリョウ</t>
    </rPh>
    <rPh sb="3" eb="5">
      <t>ジカン</t>
    </rPh>
    <phoneticPr fontId="2"/>
  </si>
  <si>
    <t>年</t>
    <rPh sb="0" eb="1">
      <t>ネン</t>
    </rPh>
    <phoneticPr fontId="2"/>
  </si>
  <si>
    <t>月分</t>
    <rPh sb="0" eb="1">
      <t>ツキ</t>
    </rPh>
    <rPh sb="1" eb="2">
      <t>ブン</t>
    </rPh>
    <phoneticPr fontId="2"/>
  </si>
  <si>
    <t>枚中</t>
    <rPh sb="0" eb="1">
      <t>マイ</t>
    </rPh>
    <rPh sb="1" eb="2">
      <t>チュウ</t>
    </rPh>
    <phoneticPr fontId="2"/>
  </si>
  <si>
    <t>枚目</t>
    <rPh sb="0" eb="1">
      <t>マイ</t>
    </rPh>
    <rPh sb="1" eb="2">
      <t>メ</t>
    </rPh>
    <phoneticPr fontId="2"/>
  </si>
  <si>
    <t>円</t>
    <rPh sb="0" eb="1">
      <t>エン</t>
    </rPh>
    <phoneticPr fontId="2"/>
  </si>
  <si>
    <t>区分</t>
    <rPh sb="0" eb="2">
      <t>クブン</t>
    </rPh>
    <phoneticPr fontId="2"/>
  </si>
  <si>
    <t>等級区分</t>
    <rPh sb="0" eb="2">
      <t>トウキュウ</t>
    </rPh>
    <rPh sb="2" eb="4">
      <t>クブン</t>
    </rPh>
    <phoneticPr fontId="2"/>
  </si>
  <si>
    <t>負担上限額</t>
    <rPh sb="0" eb="2">
      <t>フタン</t>
    </rPh>
    <rPh sb="2" eb="4">
      <t>ジョウゲン</t>
    </rPh>
    <rPh sb="4" eb="5">
      <t>ガク</t>
    </rPh>
    <phoneticPr fontId="2"/>
  </si>
  <si>
    <t>【記入上の注意】</t>
    <rPh sb="1" eb="3">
      <t>キニュウ</t>
    </rPh>
    <rPh sb="3" eb="4">
      <t>ジョウ</t>
    </rPh>
    <rPh sb="5" eb="7">
      <t>チュウイ</t>
    </rPh>
    <phoneticPr fontId="2"/>
  </si>
  <si>
    <t>川口市移動支援事業サービス実施報告書</t>
    <rPh sb="13" eb="15">
      <t>ジッシ</t>
    </rPh>
    <phoneticPr fontId="2"/>
  </si>
  <si>
    <t>（様式２－１）</t>
    <rPh sb="1" eb="3">
      <t>ヨウシキ</t>
    </rPh>
    <phoneticPr fontId="2"/>
  </si>
  <si>
    <t>補助請求金額①－②</t>
    <rPh sb="0" eb="2">
      <t>ホジョ</t>
    </rPh>
    <rPh sb="2" eb="4">
      <t>セイキュウ</t>
    </rPh>
    <rPh sb="4" eb="6">
      <t>キンガク</t>
    </rPh>
    <phoneticPr fontId="2"/>
  </si>
  <si>
    <t>H23丙地</t>
    <rPh sb="3" eb="4">
      <t>ヘイ</t>
    </rPh>
    <rPh sb="4" eb="5">
      <t>チ</t>
    </rPh>
    <phoneticPr fontId="2"/>
  </si>
  <si>
    <t>H23特甲地</t>
    <rPh sb="3" eb="4">
      <t>トク</t>
    </rPh>
    <rPh sb="4" eb="5">
      <t>コウ</t>
    </rPh>
    <rPh sb="5" eb="6">
      <t>チ</t>
    </rPh>
    <phoneticPr fontId="2"/>
  </si>
  <si>
    <t>H24特甲地→２級地</t>
    <rPh sb="3" eb="4">
      <t>トク</t>
    </rPh>
    <rPh sb="4" eb="5">
      <t>コウ</t>
    </rPh>
    <rPh sb="5" eb="6">
      <t>チ</t>
    </rPh>
    <phoneticPr fontId="2"/>
  </si>
  <si>
    <t>H23乙地</t>
    <rPh sb="3" eb="4">
      <t>オツ</t>
    </rPh>
    <rPh sb="4" eb="5">
      <t>チ</t>
    </rPh>
    <phoneticPr fontId="2"/>
  </si>
  <si>
    <t>H23甲地</t>
    <rPh sb="3" eb="4">
      <t>コウ</t>
    </rPh>
    <phoneticPr fontId="2"/>
  </si>
  <si>
    <t>H23特別区</t>
    <rPh sb="3" eb="5">
      <t>トクベツ</t>
    </rPh>
    <rPh sb="5" eb="6">
      <t>ク</t>
    </rPh>
    <phoneticPr fontId="2"/>
  </si>
  <si>
    <t>H24丙地→その他</t>
    <rPh sb="3" eb="4">
      <t>ヘイ</t>
    </rPh>
    <rPh sb="4" eb="5">
      <t>チ</t>
    </rPh>
    <phoneticPr fontId="2"/>
  </si>
  <si>
    <t>H24丙他→６級地</t>
    <rPh sb="3" eb="4">
      <t>ヘイ</t>
    </rPh>
    <phoneticPr fontId="2"/>
  </si>
  <si>
    <t>H24丙他→５級地</t>
    <rPh sb="3" eb="4">
      <t>ヘイ</t>
    </rPh>
    <phoneticPr fontId="2"/>
  </si>
  <si>
    <t>H24乙地→その他</t>
    <rPh sb="3" eb="4">
      <t>オツ</t>
    </rPh>
    <phoneticPr fontId="2"/>
  </si>
  <si>
    <t>H24丙他→４級地</t>
    <rPh sb="3" eb="4">
      <t>ヘイ</t>
    </rPh>
    <phoneticPr fontId="2"/>
  </si>
  <si>
    <t>H24乙地→６級地</t>
    <rPh sb="3" eb="4">
      <t>オツ</t>
    </rPh>
    <phoneticPr fontId="2"/>
  </si>
  <si>
    <t>H24丙他→３級地</t>
    <rPh sb="3" eb="4">
      <t>ヘイ</t>
    </rPh>
    <phoneticPr fontId="2"/>
  </si>
  <si>
    <t>H24乙地→５級地</t>
    <rPh sb="3" eb="4">
      <t>オツ</t>
    </rPh>
    <phoneticPr fontId="2"/>
  </si>
  <si>
    <t>H24丙他→２級地</t>
    <rPh sb="3" eb="4">
      <t>ヘイ</t>
    </rPh>
    <phoneticPr fontId="2"/>
  </si>
  <si>
    <t>H24乙地→４級地</t>
    <rPh sb="3" eb="4">
      <t>オツ</t>
    </rPh>
    <phoneticPr fontId="2"/>
  </si>
  <si>
    <t>H24甲地→６級地</t>
    <rPh sb="3" eb="4">
      <t>コウ</t>
    </rPh>
    <phoneticPr fontId="2"/>
  </si>
  <si>
    <t>H24乙地→３級地</t>
    <rPh sb="3" eb="4">
      <t>オツ</t>
    </rPh>
    <phoneticPr fontId="2"/>
  </si>
  <si>
    <t>H24甲地→５級地</t>
    <rPh sb="3" eb="4">
      <t>コウ</t>
    </rPh>
    <phoneticPr fontId="2"/>
  </si>
  <si>
    <t>H24乙地→２級地</t>
    <rPh sb="3" eb="4">
      <t>オツ</t>
    </rPh>
    <phoneticPr fontId="2"/>
  </si>
  <si>
    <t>H24甲地→４級地</t>
    <rPh sb="3" eb="4">
      <t>コウ</t>
    </rPh>
    <phoneticPr fontId="2"/>
  </si>
  <si>
    <t>H24甲地→３級地</t>
    <rPh sb="3" eb="4">
      <t>コウ</t>
    </rPh>
    <phoneticPr fontId="2"/>
  </si>
  <si>
    <t>H24特甲地→５級地</t>
    <rPh sb="3" eb="4">
      <t>トク</t>
    </rPh>
    <rPh sb="4" eb="5">
      <t>コウ</t>
    </rPh>
    <phoneticPr fontId="2"/>
  </si>
  <si>
    <t>H24特甲地→４級地</t>
    <rPh sb="3" eb="4">
      <t>トク</t>
    </rPh>
    <rPh sb="4" eb="5">
      <t>コウ</t>
    </rPh>
    <phoneticPr fontId="2"/>
  </si>
  <si>
    <t>H24特甲地→３級地</t>
    <rPh sb="3" eb="4">
      <t>トク</t>
    </rPh>
    <rPh sb="4" eb="5">
      <t>コウ</t>
    </rPh>
    <phoneticPr fontId="2"/>
  </si>
  <si>
    <t>H25特甲地→４級地</t>
    <rPh sb="3" eb="4">
      <t>トク</t>
    </rPh>
    <rPh sb="4" eb="5">
      <t>コウ</t>
    </rPh>
    <phoneticPr fontId="2"/>
  </si>
  <si>
    <t>H25特甲地→３級地</t>
    <rPh sb="3" eb="4">
      <t>トク</t>
    </rPh>
    <rPh sb="4" eb="5">
      <t>コウ</t>
    </rPh>
    <phoneticPr fontId="2"/>
  </si>
  <si>
    <t>H25特甲地→２級地</t>
    <rPh sb="3" eb="4">
      <t>トク</t>
    </rPh>
    <rPh sb="4" eb="5">
      <t>コウ</t>
    </rPh>
    <phoneticPr fontId="2"/>
  </si>
  <si>
    <t>H25丙地→その他</t>
    <rPh sb="3" eb="4">
      <t>ヘイ</t>
    </rPh>
    <rPh sb="4" eb="5">
      <t>チ</t>
    </rPh>
    <phoneticPr fontId="2"/>
  </si>
  <si>
    <t>H25乙地→その他</t>
    <rPh sb="3" eb="4">
      <t>オツ</t>
    </rPh>
    <phoneticPr fontId="2"/>
  </si>
  <si>
    <t>H25丙他→６級地</t>
    <rPh sb="3" eb="4">
      <t>ヘイ</t>
    </rPh>
    <phoneticPr fontId="2"/>
  </si>
  <si>
    <t>H25乙地→６級地</t>
    <rPh sb="3" eb="4">
      <t>オツ</t>
    </rPh>
    <phoneticPr fontId="2"/>
  </si>
  <si>
    <t>H25丙他→５級地</t>
    <rPh sb="3" eb="4">
      <t>ヘイ</t>
    </rPh>
    <phoneticPr fontId="2"/>
  </si>
  <si>
    <t>H25甲地→６級地</t>
    <rPh sb="3" eb="4">
      <t>コウ</t>
    </rPh>
    <phoneticPr fontId="2"/>
  </si>
  <si>
    <t>H25乙地→５級地</t>
    <rPh sb="3" eb="4">
      <t>オツ</t>
    </rPh>
    <phoneticPr fontId="2"/>
  </si>
  <si>
    <t>H25丙他→４級地</t>
    <rPh sb="3" eb="4">
      <t>ヘイ</t>
    </rPh>
    <phoneticPr fontId="2"/>
  </si>
  <si>
    <t>H25甲地→５級地</t>
    <rPh sb="3" eb="4">
      <t>コウ</t>
    </rPh>
    <phoneticPr fontId="2"/>
  </si>
  <si>
    <t>H25丙他→３級地</t>
    <rPh sb="3" eb="4">
      <t>ヘイ</t>
    </rPh>
    <phoneticPr fontId="2"/>
  </si>
  <si>
    <t>H25乙地→４級地</t>
    <rPh sb="3" eb="4">
      <t>オツ</t>
    </rPh>
    <phoneticPr fontId="2"/>
  </si>
  <si>
    <t>H25乙地→３級地</t>
    <rPh sb="3" eb="4">
      <t>オツ</t>
    </rPh>
    <phoneticPr fontId="2"/>
  </si>
  <si>
    <t>H25丙他→２級地</t>
    <rPh sb="3" eb="4">
      <t>ヘイ</t>
    </rPh>
    <phoneticPr fontId="2"/>
  </si>
  <si>
    <t>H25特甲地→５級地</t>
    <rPh sb="3" eb="4">
      <t>トク</t>
    </rPh>
    <rPh sb="4" eb="5">
      <t>コウ</t>
    </rPh>
    <phoneticPr fontId="2"/>
  </si>
  <si>
    <t>H25甲地→４級地</t>
    <rPh sb="3" eb="4">
      <t>コウ</t>
    </rPh>
    <phoneticPr fontId="2"/>
  </si>
  <si>
    <t>H25甲地→３級地</t>
    <rPh sb="3" eb="4">
      <t>コウ</t>
    </rPh>
    <phoneticPr fontId="2"/>
  </si>
  <si>
    <t>H25乙地→２級地</t>
    <rPh sb="3" eb="4">
      <t>オツ</t>
    </rPh>
    <phoneticPr fontId="2"/>
  </si>
  <si>
    <t>H25特別区→１級地</t>
    <rPh sb="3" eb="5">
      <t>トクベツ</t>
    </rPh>
    <rPh sb="5" eb="6">
      <t>ク</t>
    </rPh>
    <phoneticPr fontId="2"/>
  </si>
  <si>
    <t>H24特別区→１級地</t>
    <rPh sb="3" eb="5">
      <t>トクベツ</t>
    </rPh>
    <rPh sb="5" eb="6">
      <t>ク</t>
    </rPh>
    <phoneticPr fontId="2"/>
  </si>
  <si>
    <t>H26丙地→その他</t>
    <rPh sb="3" eb="4">
      <t>ヘイ</t>
    </rPh>
    <rPh sb="4" eb="5">
      <t>チ</t>
    </rPh>
    <phoneticPr fontId="2"/>
  </si>
  <si>
    <t>H26乙地→その他</t>
    <rPh sb="3" eb="4">
      <t>オツ</t>
    </rPh>
    <phoneticPr fontId="2"/>
  </si>
  <si>
    <t>H26丙他→６級地</t>
    <rPh sb="3" eb="4">
      <t>ヘイ</t>
    </rPh>
    <phoneticPr fontId="2"/>
  </si>
  <si>
    <t>H26乙地→６級地</t>
    <rPh sb="3" eb="4">
      <t>オツ</t>
    </rPh>
    <phoneticPr fontId="2"/>
  </si>
  <si>
    <t>H26甲地→６級地</t>
    <rPh sb="3" eb="4">
      <t>コウ</t>
    </rPh>
    <phoneticPr fontId="2"/>
  </si>
  <si>
    <t>H26丙他→５級地</t>
    <rPh sb="3" eb="4">
      <t>ヘイ</t>
    </rPh>
    <phoneticPr fontId="2"/>
  </si>
  <si>
    <t>H26乙地→５級地</t>
    <rPh sb="3" eb="4">
      <t>オツ</t>
    </rPh>
    <phoneticPr fontId="2"/>
  </si>
  <si>
    <t>H26甲地→５級地</t>
    <rPh sb="3" eb="4">
      <t>コウ</t>
    </rPh>
    <phoneticPr fontId="2"/>
  </si>
  <si>
    <t>H26特甲地→５級地</t>
    <rPh sb="3" eb="4">
      <t>トク</t>
    </rPh>
    <rPh sb="4" eb="5">
      <t>コウ</t>
    </rPh>
    <phoneticPr fontId="2"/>
  </si>
  <si>
    <t>H26丙他→４級地</t>
    <rPh sb="3" eb="4">
      <t>ヘイ</t>
    </rPh>
    <phoneticPr fontId="2"/>
  </si>
  <si>
    <t>H26乙地→４級地</t>
    <rPh sb="3" eb="4">
      <t>オツ</t>
    </rPh>
    <phoneticPr fontId="2"/>
  </si>
  <si>
    <t>H26甲地→４級地</t>
    <rPh sb="3" eb="4">
      <t>コウ</t>
    </rPh>
    <phoneticPr fontId="2"/>
  </si>
  <si>
    <t>H26丙他→３級地</t>
    <rPh sb="3" eb="4">
      <t>ヘイ</t>
    </rPh>
    <phoneticPr fontId="2"/>
  </si>
  <si>
    <t>H26乙地→３級地</t>
    <rPh sb="3" eb="4">
      <t>オツ</t>
    </rPh>
    <phoneticPr fontId="2"/>
  </si>
  <si>
    <t>H26特甲地→４級地</t>
    <rPh sb="3" eb="4">
      <t>トク</t>
    </rPh>
    <rPh sb="4" eb="5">
      <t>コウ</t>
    </rPh>
    <phoneticPr fontId="2"/>
  </si>
  <si>
    <t>H26甲地→３級地</t>
    <rPh sb="3" eb="4">
      <t>コウ</t>
    </rPh>
    <phoneticPr fontId="2"/>
  </si>
  <si>
    <t>H26丙他→２級地</t>
    <rPh sb="3" eb="4">
      <t>ヘイ</t>
    </rPh>
    <phoneticPr fontId="2"/>
  </si>
  <si>
    <t>H26特甲地→３級地</t>
    <rPh sb="3" eb="4">
      <t>トク</t>
    </rPh>
    <rPh sb="4" eb="5">
      <t>コウ</t>
    </rPh>
    <phoneticPr fontId="2"/>
  </si>
  <si>
    <t>H26乙地→２級地</t>
    <rPh sb="3" eb="4">
      <t>オツ</t>
    </rPh>
    <phoneticPr fontId="2"/>
  </si>
  <si>
    <t>H26特甲地→２級地</t>
    <rPh sb="3" eb="4">
      <t>トク</t>
    </rPh>
    <rPh sb="4" eb="5">
      <t>コウ</t>
    </rPh>
    <phoneticPr fontId="2"/>
  </si>
  <si>
    <t>H26特別区→１級地</t>
    <rPh sb="3" eb="5">
      <t>トクベツ</t>
    </rPh>
    <rPh sb="5" eb="6">
      <t>ク</t>
    </rPh>
    <phoneticPr fontId="2"/>
  </si>
  <si>
    <t>事業所提供時間</t>
    <rPh sb="0" eb="2">
      <t>ジギョウ</t>
    </rPh>
    <rPh sb="2" eb="3">
      <t>ショ</t>
    </rPh>
    <rPh sb="3" eb="5">
      <t>テイキョウ</t>
    </rPh>
    <rPh sb="5" eb="7">
      <t>ジカン</t>
    </rPh>
    <phoneticPr fontId="2"/>
  </si>
  <si>
    <t>サービスコード：請求時間に応じた単位コードを記入してください。（通院介助と同じコード番号）</t>
    <rPh sb="8" eb="10">
      <t>セイキュウ</t>
    </rPh>
    <rPh sb="10" eb="12">
      <t>ジカン</t>
    </rPh>
    <rPh sb="13" eb="14">
      <t>オウ</t>
    </rPh>
    <rPh sb="16" eb="18">
      <t>タンイ</t>
    </rPh>
    <rPh sb="22" eb="24">
      <t>キニュウ</t>
    </rPh>
    <rPh sb="32" eb="34">
      <t>ツウイン</t>
    </rPh>
    <rPh sb="34" eb="36">
      <t>カイジョ</t>
    </rPh>
    <rPh sb="37" eb="38">
      <t>オナ</t>
    </rPh>
    <rPh sb="42" eb="44">
      <t>バンゴウ</t>
    </rPh>
    <phoneticPr fontId="2"/>
  </si>
  <si>
    <t>サービスコード　　</t>
    <phoneticPr fontId="2"/>
  </si>
  <si>
    <t>移動　</t>
    <rPh sb="0" eb="2">
      <t>イドウ</t>
    </rPh>
    <phoneticPr fontId="2"/>
  </si>
  <si>
    <t>目的</t>
    <rPh sb="0" eb="2">
      <t>モクテキ</t>
    </rPh>
    <phoneticPr fontId="2"/>
  </si>
  <si>
    <t>　　　　　　　　地域区分単価</t>
    <rPh sb="8" eb="10">
      <t>チイキ</t>
    </rPh>
    <rPh sb="10" eb="12">
      <t>クブン</t>
    </rPh>
    <rPh sb="12" eb="14">
      <t>タンカ</t>
    </rPh>
    <phoneticPr fontId="2"/>
  </si>
  <si>
    <t>　　　　　　　　　総費用額　①</t>
    <rPh sb="9" eb="12">
      <t>ソウヒヨウ</t>
    </rPh>
    <rPh sb="12" eb="13">
      <t>ガク</t>
    </rPh>
    <phoneticPr fontId="2"/>
  </si>
  <si>
    <t>　　　　　　　　利用者負担額　②</t>
    <rPh sb="8" eb="11">
      <t>リヨウシャ</t>
    </rPh>
    <rPh sb="11" eb="13">
      <t>フタン</t>
    </rPh>
    <rPh sb="13" eb="14">
      <t>ガク</t>
    </rPh>
    <phoneticPr fontId="2"/>
  </si>
  <si>
    <t>算定　　　　単位</t>
    <rPh sb="0" eb="2">
      <t>サンテイ</t>
    </rPh>
    <rPh sb="6" eb="8">
      <t>タンイ</t>
    </rPh>
    <phoneticPr fontId="2"/>
  </si>
  <si>
    <t>事業所番号・名称</t>
    <rPh sb="0" eb="3">
      <t>ジギョウショ</t>
    </rPh>
    <rPh sb="3" eb="5">
      <t>バンゴウ</t>
    </rPh>
    <rPh sb="6" eb="8">
      <t>メイショウ</t>
    </rPh>
    <phoneticPr fontId="2"/>
  </si>
  <si>
    <t>利用者　　氏名</t>
    <rPh sb="0" eb="3">
      <t>リヨウシャ</t>
    </rPh>
    <rPh sb="5" eb="7">
      <t>シメイ</t>
    </rPh>
    <phoneticPr fontId="2"/>
  </si>
  <si>
    <t>身体介護</t>
    <rPh sb="0" eb="2">
      <t>シンタイ</t>
    </rPh>
    <rPh sb="2" eb="4">
      <t>カイゴ</t>
    </rPh>
    <phoneticPr fontId="2"/>
  </si>
  <si>
    <t>有　効　期　限</t>
    <rPh sb="0" eb="1">
      <t>ユウ</t>
    </rPh>
    <rPh sb="2" eb="3">
      <t>コウ</t>
    </rPh>
    <rPh sb="4" eb="5">
      <t>キ</t>
    </rPh>
    <rPh sb="6" eb="7">
      <t>キリ</t>
    </rPh>
    <phoneticPr fontId="2"/>
  </si>
  <si>
    <t>請求　　　時間</t>
    <rPh sb="0" eb="2">
      <t>セイキュウ</t>
    </rPh>
    <rPh sb="5" eb="7">
      <t>ジカン</t>
    </rPh>
    <phoneticPr fontId="2"/>
  </si>
  <si>
    <t>次にあげる項目については、「」内の文字を記入してください。</t>
    <rPh sb="0" eb="1">
      <t>ツギ</t>
    </rPh>
    <rPh sb="5" eb="7">
      <t>コウモク</t>
    </rPh>
    <rPh sb="15" eb="16">
      <t>ナイ</t>
    </rPh>
    <rPh sb="17" eb="19">
      <t>モジ</t>
    </rPh>
    <rPh sb="20" eb="22">
      <t>キニュウ</t>
    </rPh>
    <phoneticPr fontId="2"/>
  </si>
  <si>
    <t>合計単位</t>
    <rPh sb="0" eb="2">
      <t>ゴウケイ</t>
    </rPh>
    <rPh sb="2" eb="4">
      <t>タンイ</t>
    </rPh>
    <phoneticPr fontId="2"/>
  </si>
  <si>
    <t>移動：主な移動手段を記入してください。「徒」徒歩のみ、「電」電車、「バ」バス、「タ」タクシー、「自」自動車</t>
    <rPh sb="0" eb="2">
      <t>イドウ</t>
    </rPh>
    <rPh sb="3" eb="4">
      <t>オモ</t>
    </rPh>
    <rPh sb="5" eb="7">
      <t>イドウ</t>
    </rPh>
    <rPh sb="7" eb="9">
      <t>シュダン</t>
    </rPh>
    <rPh sb="10" eb="12">
      <t>キニュウ</t>
    </rPh>
    <rPh sb="28" eb="29">
      <t>デン</t>
    </rPh>
    <rPh sb="30" eb="32">
      <t>デンシャ</t>
    </rPh>
    <phoneticPr fontId="2"/>
  </si>
  <si>
    <t>目的：主な利用目的を記入してください。「日」日常生活に必要不可欠な移動、「社」社会参加、「余」余暇活動、「他」その他</t>
    <rPh sb="0" eb="2">
      <t>モクテキ</t>
    </rPh>
    <rPh sb="3" eb="4">
      <t>オモ</t>
    </rPh>
    <rPh sb="5" eb="7">
      <t>リヨウ</t>
    </rPh>
    <rPh sb="7" eb="9">
      <t>モクテキ</t>
    </rPh>
    <rPh sb="10" eb="12">
      <t>キニュウ</t>
    </rPh>
    <rPh sb="20" eb="21">
      <t>ニチ</t>
    </rPh>
    <rPh sb="22" eb="24">
      <t>ニチジョウ</t>
    </rPh>
    <rPh sb="24" eb="26">
      <t>セイカツ</t>
    </rPh>
    <rPh sb="27" eb="29">
      <t>ヒツヨウ</t>
    </rPh>
    <rPh sb="29" eb="32">
      <t>フカケツ</t>
    </rPh>
    <rPh sb="33" eb="35">
      <t>イドウ</t>
    </rPh>
    <rPh sb="37" eb="38">
      <t>シャ</t>
    </rPh>
    <rPh sb="39" eb="41">
      <t>シャカイ</t>
    </rPh>
    <rPh sb="41" eb="43">
      <t>サンカ</t>
    </rPh>
    <rPh sb="45" eb="46">
      <t>ヨ</t>
    </rPh>
    <rPh sb="47" eb="49">
      <t>ヨカ</t>
    </rPh>
    <rPh sb="49" eb="51">
      <t>カツドウ</t>
    </rPh>
    <rPh sb="53" eb="54">
      <t>タ</t>
    </rPh>
    <rPh sb="57" eb="58">
      <t>タ</t>
    </rPh>
    <phoneticPr fontId="2"/>
  </si>
  <si>
    <t>月まで</t>
    <rPh sb="0" eb="1">
      <t>ガツ</t>
    </rPh>
    <phoneticPr fontId="2"/>
  </si>
  <si>
    <t>年</t>
    <rPh sb="0" eb="1">
      <t>ネン</t>
    </rPh>
    <phoneticPr fontId="2"/>
  </si>
  <si>
    <t>介助内容　</t>
    <rPh sb="0" eb="2">
      <t>カイジョ</t>
    </rPh>
    <rPh sb="2" eb="4">
      <t>ナイヨウ</t>
    </rPh>
    <phoneticPr fontId="2"/>
  </si>
  <si>
    <t>介助を行った合計時間</t>
    <rPh sb="0" eb="2">
      <t>カイジョ</t>
    </rPh>
    <rPh sb="3" eb="4">
      <t>オコナ</t>
    </rPh>
    <rPh sb="6" eb="8">
      <t>ゴウケイ</t>
    </rPh>
    <rPh sb="8" eb="10">
      <t>ジカン</t>
    </rPh>
    <phoneticPr fontId="2"/>
  </si>
  <si>
    <t>円</t>
    <rPh sb="0" eb="1">
      <t>エン</t>
    </rPh>
    <phoneticPr fontId="2"/>
  </si>
  <si>
    <t>有り</t>
  </si>
  <si>
    <t>請求時間：事業所が提供した時間のなかで、移動支援事業を利用した時間を合計して記入してください。</t>
    <rPh sb="0" eb="2">
      <t>セイキュウ</t>
    </rPh>
    <rPh sb="2" eb="4">
      <t>ジカン</t>
    </rPh>
    <rPh sb="5" eb="7">
      <t>ジギョウ</t>
    </rPh>
    <rPh sb="7" eb="8">
      <t>ショ</t>
    </rPh>
    <rPh sb="9" eb="11">
      <t>テイキョウ</t>
    </rPh>
    <rPh sb="13" eb="15">
      <t>ジカン</t>
    </rPh>
    <rPh sb="20" eb="22">
      <t>イドウ</t>
    </rPh>
    <rPh sb="22" eb="24">
      <t>シエン</t>
    </rPh>
    <rPh sb="24" eb="26">
      <t>ジギョウ</t>
    </rPh>
    <rPh sb="27" eb="29">
      <t>リヨウ</t>
    </rPh>
    <rPh sb="31" eb="33">
      <t>ジカン</t>
    </rPh>
    <rPh sb="34" eb="36">
      <t>ゴウケイ</t>
    </rPh>
    <rPh sb="38" eb="40">
      <t>キニュウ</t>
    </rPh>
    <phoneticPr fontId="2"/>
  </si>
  <si>
    <t>介助内容：主な介助内容を空欄に記入してください。</t>
    <rPh sb="0" eb="2">
      <t>カイジョ</t>
    </rPh>
    <rPh sb="2" eb="4">
      <t>ナイヨウ</t>
    </rPh>
    <rPh sb="5" eb="6">
      <t>オモ</t>
    </rPh>
    <rPh sb="7" eb="9">
      <t>カイジョ</t>
    </rPh>
    <rPh sb="9" eb="11">
      <t>ナイヨウ</t>
    </rPh>
    <rPh sb="12" eb="14">
      <t>クウラン</t>
    </rPh>
    <rPh sb="15" eb="17">
      <t>キニュウ</t>
    </rPh>
    <phoneticPr fontId="2"/>
  </si>
  <si>
    <t xml:space="preserve">　＜外出先におけるサービスの取り扱い＞
　実際に介助を行った時間の和において請求時間を算定してください。
　介助を行っていない時間は算定の対象外です。
</t>
    <rPh sb="2" eb="4">
      <t>ガイシュツ</t>
    </rPh>
    <rPh sb="4" eb="5">
      <t>サキ</t>
    </rPh>
    <rPh sb="14" eb="15">
      <t>ト</t>
    </rPh>
    <rPh sb="16" eb="17">
      <t>アツカ</t>
    </rPh>
    <rPh sb="21" eb="23">
      <t>ジッサイ</t>
    </rPh>
    <rPh sb="24" eb="26">
      <t>カイジョ</t>
    </rPh>
    <rPh sb="27" eb="28">
      <t>オコナ</t>
    </rPh>
    <rPh sb="30" eb="32">
      <t>ジカン</t>
    </rPh>
    <rPh sb="33" eb="34">
      <t>ワ</t>
    </rPh>
    <rPh sb="38" eb="40">
      <t>セイキュウ</t>
    </rPh>
    <rPh sb="40" eb="42">
      <t>ジカン</t>
    </rPh>
    <rPh sb="43" eb="44">
      <t>サン</t>
    </rPh>
    <rPh sb="44" eb="45">
      <t>テイ</t>
    </rPh>
    <rPh sb="54" eb="56">
      <t>カイジョ</t>
    </rPh>
    <rPh sb="57" eb="58">
      <t>オコナ</t>
    </rPh>
    <rPh sb="63" eb="65">
      <t>ジカン</t>
    </rPh>
    <rPh sb="66" eb="68">
      <t>サンテイ</t>
    </rPh>
    <rPh sb="69" eb="71">
      <t>タイショウ</t>
    </rPh>
    <rPh sb="71" eb="72">
      <t>ガイ</t>
    </rPh>
    <phoneticPr fontId="2"/>
  </si>
  <si>
    <t>H30　その他</t>
  </si>
  <si>
    <t>H30　７級地</t>
  </si>
  <si>
    <t>H30　６級地</t>
  </si>
  <si>
    <t>H30　５級地</t>
  </si>
  <si>
    <t>H30　４級地</t>
  </si>
  <si>
    <t>H30　３級地</t>
  </si>
  <si>
    <t>H30　２級地</t>
  </si>
  <si>
    <t>H30　１級地</t>
  </si>
  <si>
    <t>◎厚生労働大臣が定める割合及び単価（平成２７年度～平成２９年度）</t>
    <rPh sb="1" eb="3">
      <t>コウセイ</t>
    </rPh>
    <rPh sb="3" eb="5">
      <t>ロウドウ</t>
    </rPh>
    <rPh sb="5" eb="7">
      <t>ダイジン</t>
    </rPh>
    <rPh sb="8" eb="9">
      <t>サダ</t>
    </rPh>
    <rPh sb="11" eb="13">
      <t>ワリアイ</t>
    </rPh>
    <rPh sb="13" eb="14">
      <t>オヨ</t>
    </rPh>
    <rPh sb="15" eb="17">
      <t>タンカ</t>
    </rPh>
    <rPh sb="18" eb="20">
      <t>ヘイセイ</t>
    </rPh>
    <rPh sb="22" eb="23">
      <t>ネン</t>
    </rPh>
    <rPh sb="23" eb="24">
      <t>ド</t>
    </rPh>
    <rPh sb="25" eb="27">
      <t>ヘイセイ</t>
    </rPh>
    <rPh sb="29" eb="31">
      <t>ネンド</t>
    </rPh>
    <phoneticPr fontId="2"/>
  </si>
  <si>
    <t>令和</t>
    <rPh sb="0" eb="2">
      <t>レイワ</t>
    </rPh>
    <phoneticPr fontId="2"/>
  </si>
  <si>
    <t>令和</t>
    <rPh sb="0" eb="2">
      <t>レイワ</t>
    </rPh>
    <phoneticPr fontId="2"/>
  </si>
  <si>
    <t>　その他</t>
    <phoneticPr fontId="2"/>
  </si>
  <si>
    <t>７級地</t>
    <phoneticPr fontId="2"/>
  </si>
  <si>
    <t>６級地</t>
    <phoneticPr fontId="2"/>
  </si>
  <si>
    <t>５級地</t>
    <phoneticPr fontId="2"/>
  </si>
  <si>
    <t>４級地</t>
    <phoneticPr fontId="2"/>
  </si>
  <si>
    <t>３級地</t>
    <phoneticPr fontId="2"/>
  </si>
  <si>
    <t>２級地</t>
    <phoneticPr fontId="2"/>
  </si>
  <si>
    <t>１級地</t>
    <phoneticPr fontId="2"/>
  </si>
  <si>
    <t>　６級地</t>
    <phoneticPr fontId="2"/>
  </si>
  <si>
    <t>　５級地</t>
    <phoneticPr fontId="2"/>
  </si>
  <si>
    <t>　４級地</t>
    <phoneticPr fontId="2"/>
  </si>
  <si>
    <t>　３級地</t>
    <phoneticPr fontId="2"/>
  </si>
  <si>
    <t>　２級地</t>
    <phoneticPr fontId="2"/>
  </si>
  <si>
    <t>　１級地</t>
    <phoneticPr fontId="2"/>
  </si>
  <si>
    <t>通院１日０．５</t>
  </si>
  <si>
    <t>通院１日０．５・２人</t>
  </si>
  <si>
    <t>通院１日１．０・２人</t>
  </si>
  <si>
    <t>通院１日１．５</t>
  </si>
  <si>
    <t>通院１日１．５・２人</t>
  </si>
  <si>
    <t>通院１日２．０</t>
  </si>
  <si>
    <t>通院１日２．０・２人</t>
  </si>
  <si>
    <t>通院１日２．５</t>
  </si>
  <si>
    <t>通院１日２．５・２人</t>
  </si>
  <si>
    <t>通院１日３．０</t>
  </si>
  <si>
    <t>通院１日３．０・２人</t>
  </si>
  <si>
    <t>通院１日３．５</t>
  </si>
  <si>
    <t>通院１日３．５・２人</t>
  </si>
  <si>
    <t>通院１日４．０</t>
  </si>
  <si>
    <t>通院１日４．０・２人</t>
  </si>
  <si>
    <t>通院１日４．５</t>
  </si>
  <si>
    <t>通院１日４．５・２人</t>
  </si>
  <si>
    <t>通院１日５．０</t>
  </si>
  <si>
    <t>通院１日５．０・２人</t>
  </si>
  <si>
    <t>通院１日５．５</t>
  </si>
  <si>
    <t>通院１日５．５・２人</t>
  </si>
  <si>
    <t>通院１日６．０</t>
  </si>
  <si>
    <t>通院１日６．０・２人</t>
  </si>
  <si>
    <t>通院１日６．５</t>
  </si>
  <si>
    <t>通院１日６．５・２人</t>
  </si>
  <si>
    <t>通院１日７．０</t>
  </si>
  <si>
    <t>通院１日７．０・２人</t>
  </si>
  <si>
    <t>通院１日７．５</t>
  </si>
  <si>
    <t>通院１日７．５・２人</t>
  </si>
  <si>
    <t>通院１日８．０</t>
  </si>
  <si>
    <t>通院１日８．０・２人</t>
  </si>
  <si>
    <t>通院１日８．５</t>
  </si>
  <si>
    <t>通院１日８．５・２人</t>
  </si>
  <si>
    <t>通院１日９．０</t>
  </si>
  <si>
    <t>通院１日９．０・２人</t>
  </si>
  <si>
    <t>通院１日９．５</t>
  </si>
  <si>
    <t>通院１日９．５・２人</t>
  </si>
  <si>
    <t>通院１日１０．０</t>
  </si>
  <si>
    <t>通院１日１０．０・２人</t>
  </si>
  <si>
    <t>通院１日１０．５</t>
  </si>
  <si>
    <t>通院１日１０．５・２人</t>
  </si>
  <si>
    <t>通院１早０．５</t>
  </si>
  <si>
    <t>通院１早０．５・２人</t>
  </si>
  <si>
    <t>通院１早１．０</t>
  </si>
  <si>
    <t>通院１早１．０・２人</t>
  </si>
  <si>
    <t>通院１早１．５</t>
  </si>
  <si>
    <t>通院１早１．５・２人</t>
  </si>
  <si>
    <t>通院１早２．０</t>
  </si>
  <si>
    <t>通院１早２．０・２人</t>
  </si>
  <si>
    <t>通院１早２．５</t>
  </si>
  <si>
    <t>通院１早２．５・２人</t>
  </si>
  <si>
    <t>通院１夜０．５</t>
  </si>
  <si>
    <t>通院１夜０．５・２人</t>
  </si>
  <si>
    <t>通院１夜１．０</t>
  </si>
  <si>
    <t>通院１夜１．０・２人</t>
  </si>
  <si>
    <t>通院１夜１．５</t>
  </si>
  <si>
    <t>通院１夜１．５・２人</t>
  </si>
  <si>
    <t>通院１夜２．０</t>
  </si>
  <si>
    <t>通院１夜２．０・２人</t>
  </si>
  <si>
    <t>通院１夜２．５</t>
  </si>
  <si>
    <t>通院１夜２．５・２人</t>
  </si>
  <si>
    <t>通院１夜３．０</t>
  </si>
  <si>
    <t>通院１夜３．０・２人</t>
  </si>
  <si>
    <t>通院１夜３．５</t>
  </si>
  <si>
    <t>通院１夜３．５・２人</t>
  </si>
  <si>
    <t>通院１夜４．０</t>
  </si>
  <si>
    <t>通院１夜４．０・２人</t>
  </si>
  <si>
    <t>通院１夜４．５</t>
  </si>
  <si>
    <t>通院１夜４．５・２人</t>
  </si>
  <si>
    <t>通院１深０．５</t>
    <phoneticPr fontId="26"/>
  </si>
  <si>
    <t>通院１深０．５・２人</t>
  </si>
  <si>
    <t>通院１深１．０</t>
  </si>
  <si>
    <t>通院１深１．０・２人</t>
  </si>
  <si>
    <t>通院１深１．５</t>
  </si>
  <si>
    <t>通院１深１．５・２人</t>
  </si>
  <si>
    <t>通院１深２．０</t>
  </si>
  <si>
    <t>通院１深２．０・２人</t>
  </si>
  <si>
    <t>通院１深２．５</t>
  </si>
  <si>
    <t>通院１深２．５・２人</t>
  </si>
  <si>
    <t>通院１深３．０</t>
  </si>
  <si>
    <t>通院１深３．０・２人</t>
  </si>
  <si>
    <t>通院１深３．５</t>
  </si>
  <si>
    <t>通院１深３．５・２人</t>
  </si>
  <si>
    <t>通院１深４．０</t>
  </si>
  <si>
    <t>通院１深４．０・２人</t>
  </si>
  <si>
    <t>通院１深４．５</t>
  </si>
  <si>
    <t>通院１深４．５・２人</t>
  </si>
  <si>
    <t>通院１深５．０</t>
  </si>
  <si>
    <t>通院１深５．０・２人</t>
  </si>
  <si>
    <t>通院１深５．５</t>
  </si>
  <si>
    <t>通院１深５．５・２人</t>
  </si>
  <si>
    <t>通院１深６．０</t>
  </si>
  <si>
    <t>通院１深６．０・２人</t>
  </si>
  <si>
    <t>通院１深６．５</t>
  </si>
  <si>
    <t>通院１深６．５・２人</t>
  </si>
  <si>
    <t>通院１深０．５・早０．５</t>
  </si>
  <si>
    <t>通院１深０．５・早０．５・２人</t>
  </si>
  <si>
    <t>通院１深０．５・早１．０</t>
  </si>
  <si>
    <t>通院１深０．５・早１．０・２人</t>
  </si>
  <si>
    <t>通院１深０．５・早１．５</t>
  </si>
  <si>
    <t>通院１深０．５・早１．５・２人</t>
  </si>
  <si>
    <t>通院１深０．５・早２．０</t>
  </si>
  <si>
    <t>通院１深０．５・早２．０・２人</t>
  </si>
  <si>
    <t>通院１深０．５・早２．５</t>
  </si>
  <si>
    <t>通院１深０．５・早２．５・２人</t>
  </si>
  <si>
    <t>通院１深１．０・早０．５</t>
  </si>
  <si>
    <t>通院１深１．０・早０．５・２人</t>
  </si>
  <si>
    <t>通院１深１．０・早１．０</t>
  </si>
  <si>
    <t>通院１深１．０・早１．０・２人</t>
  </si>
  <si>
    <t>通院１深１．０・早１．５</t>
  </si>
  <si>
    <t>通院１深１．０・早１．５・２人</t>
  </si>
  <si>
    <t>通院１深１．０・早２．０</t>
  </si>
  <si>
    <t>通院１深１．０・早２．０・２人</t>
  </si>
  <si>
    <t>通院１深１．５・早０．５</t>
  </si>
  <si>
    <t>通院１深１．５・早０．５・２人</t>
  </si>
  <si>
    <t>通院１深１．５・早１．０</t>
  </si>
  <si>
    <t>通院１深１．５・早１．０・２人</t>
  </si>
  <si>
    <t>通院１深１．５・早１．５</t>
  </si>
  <si>
    <t>通院１深１．５・早１．５・２人</t>
  </si>
  <si>
    <t>通院１深２．０・早０．５</t>
  </si>
  <si>
    <t>通院１深２．０・早０．５・２人</t>
  </si>
  <si>
    <t>通院１深２．０・早１．０</t>
  </si>
  <si>
    <t>通院１深２．０・早１．０・２人</t>
  </si>
  <si>
    <t>通院１深２．５・早０．５</t>
  </si>
  <si>
    <t>通院１深２．５・早０．５・２人</t>
  </si>
  <si>
    <t>通院１早０．５・日０．５</t>
  </si>
  <si>
    <t>通院１早０．５・日０．５・２人</t>
  </si>
  <si>
    <t>通院１早０．５・日１．０</t>
  </si>
  <si>
    <t>通院１早０．５・日１．０・２人</t>
  </si>
  <si>
    <t>通院１早０．５・日１．５</t>
  </si>
  <si>
    <t>通院１早０．５・日１．５・２人</t>
  </si>
  <si>
    <t>通院１早０．５・日２．０</t>
  </si>
  <si>
    <t>通院１早０．５・日２．０・２人</t>
  </si>
  <si>
    <t>通院１早０．５・日２．５</t>
  </si>
  <si>
    <t>通院１早０．５・日２．５・２人</t>
  </si>
  <si>
    <t>通院１早１．０・日０．５</t>
  </si>
  <si>
    <t>通院１早１．０・日０．５・２人</t>
  </si>
  <si>
    <t>通院１早１．０・日１．０</t>
  </si>
  <si>
    <t>通院１早１．０・日１．０・２人</t>
  </si>
  <si>
    <t>通院１早１．０・日１．５</t>
  </si>
  <si>
    <t>通院１早１．０・日１．５・２人</t>
  </si>
  <si>
    <t>通院１早１．０・日２．０</t>
  </si>
  <si>
    <t>通院１早１．０・日２．０・２人</t>
  </si>
  <si>
    <t>通院１早１．５・日０．５</t>
  </si>
  <si>
    <t>通院１早１．５・日０．５・２人</t>
  </si>
  <si>
    <t>通院１早１．５・日１．０</t>
  </si>
  <si>
    <t>通院１早１．５・日１．０・２人</t>
  </si>
  <si>
    <t>通院１早１．５・日１．５</t>
  </si>
  <si>
    <t>通院１早１．５・日１．５・２人</t>
  </si>
  <si>
    <t>通院１早２．０・日０．５</t>
  </si>
  <si>
    <t>通院１早２．０・日０．５・２人</t>
  </si>
  <si>
    <t>通院１早２．０・日１．０</t>
  </si>
  <si>
    <t>通院１早２．０・日１．０・２人</t>
  </si>
  <si>
    <t>通院１早２．５・日０．５</t>
  </si>
  <si>
    <t>通院１早２．５・日０．５・２人</t>
  </si>
  <si>
    <t>通院１日０．５・夜０．５</t>
  </si>
  <si>
    <t>通院１日０．５・夜０．５・２人</t>
  </si>
  <si>
    <t>通院１日０．５・夜１．０</t>
  </si>
  <si>
    <t>通院１日０．５・夜１．０・２人</t>
  </si>
  <si>
    <t>通院１日０．５・夜１．５</t>
  </si>
  <si>
    <t>通院１日０．５・夜１．５・２人</t>
  </si>
  <si>
    <t>通院１日０．５・夜２．０</t>
  </si>
  <si>
    <t>通院１日０．５・夜２．０・２人</t>
  </si>
  <si>
    <t>通院１日０．５・夜２．５</t>
  </si>
  <si>
    <t>通院１日０．５・夜２．５・２人</t>
  </si>
  <si>
    <t>通院１日１．０・夜０．５</t>
  </si>
  <si>
    <t>通院１日１．０・夜０．５・２人</t>
  </si>
  <si>
    <t>通院１日１．０・夜１．０</t>
  </si>
  <si>
    <t>通院１日１．０・夜１．０・２人</t>
  </si>
  <si>
    <t>通院１日１．０・夜１．５</t>
  </si>
  <si>
    <t>通院１日１．０・夜１．５・２人</t>
  </si>
  <si>
    <t>通院１日１．０・夜２．０</t>
  </si>
  <si>
    <t>通院１日１．０・夜２．０・２人</t>
  </si>
  <si>
    <t>通院１日１．５・夜０．５</t>
  </si>
  <si>
    <t>通院１日１．５・夜０．５・２人</t>
  </si>
  <si>
    <t>通院１日１．５・夜１．０</t>
  </si>
  <si>
    <t>通院１日１．５・夜１．０・２人</t>
  </si>
  <si>
    <t>通院１日１．５・夜１．５</t>
  </si>
  <si>
    <t>通院１日１．５・夜１．５・２人</t>
  </si>
  <si>
    <t>通院１日２．０・夜０．５</t>
  </si>
  <si>
    <t>通院１日２．０・夜０．５・２人</t>
  </si>
  <si>
    <t>通院１日２．０・夜１．０</t>
  </si>
  <si>
    <t>通院１日２．０・夜１．０・２人</t>
  </si>
  <si>
    <t>通院１日２．５・夜０．５</t>
  </si>
  <si>
    <t>通院１日２．５・夜０．５・２人</t>
  </si>
  <si>
    <t>通院１深０．５・早２．０・日０．５</t>
  </si>
  <si>
    <t>通院１深０．５・早２．０・日０．５・２人</t>
  </si>
  <si>
    <t>通院１夜０．５・深０．５</t>
  </si>
  <si>
    <t>通院１夜０．５・深０．５・２人</t>
  </si>
  <si>
    <t>通院１夜０．５・深１．０</t>
  </si>
  <si>
    <t>通院１夜０．５・深１．０・２人</t>
  </si>
  <si>
    <t>通院１夜０．５・深１．５</t>
  </si>
  <si>
    <t>通院１夜０．５・深１．５・２人</t>
  </si>
  <si>
    <t>通院１夜０．５・深２．０</t>
  </si>
  <si>
    <t>通院１夜０．５・深２．０・２人</t>
  </si>
  <si>
    <t>通院１夜０．５・深２．５</t>
  </si>
  <si>
    <t>通院１夜０．５・深２．５・２人</t>
  </si>
  <si>
    <t>通院１夜１．０・深０．５</t>
  </si>
  <si>
    <t>通院１夜１．０・深０．５・２人</t>
  </si>
  <si>
    <t>通院１夜１．０・深１．０</t>
  </si>
  <si>
    <t>通院１夜１．０・深１．０・２人</t>
  </si>
  <si>
    <t>通院１夜１．０・深１．５</t>
  </si>
  <si>
    <t>通院１夜１．０・深１．５・２人</t>
  </si>
  <si>
    <t>通院１夜１．０・深２．０</t>
  </si>
  <si>
    <t>通院１夜１．０・深２．０・２人</t>
  </si>
  <si>
    <t>通院１夜１．５・深０．５</t>
  </si>
  <si>
    <t>通院１夜１．５・深０．５・２人</t>
  </si>
  <si>
    <t>通院１夜１．５・深１．０</t>
  </si>
  <si>
    <t>通院１夜１．５・深１．０・２人</t>
  </si>
  <si>
    <t>通院１夜１．５・深１．５</t>
  </si>
  <si>
    <t>通院１夜１．５・深１．５・２人</t>
  </si>
  <si>
    <t>通院１夜２．０・深０．５</t>
  </si>
  <si>
    <t>通院１夜２．０・深０．５・２人</t>
  </si>
  <si>
    <t>通院１夜２．０・深１．０</t>
  </si>
  <si>
    <t>通院１夜２．０・深１．０・２人</t>
  </si>
  <si>
    <t>通院１夜２．５・深０．５</t>
  </si>
  <si>
    <t>通院１夜２．５・深０．５・２人</t>
  </si>
  <si>
    <t>通院１日跨増深０．５・深０．５</t>
  </si>
  <si>
    <t>通院１日跨増深０．５・深０．５・２人</t>
  </si>
  <si>
    <t>通院１日跨増深０．５・深１．０</t>
  </si>
  <si>
    <t>通院１日跨増深０．５・深１．０・２人</t>
  </si>
  <si>
    <t>通院１日跨増深０．５・深１．５</t>
  </si>
  <si>
    <t>通院１日跨増深０．５・深１．５・２人</t>
  </si>
  <si>
    <t>通院１日跨増深０．５・深２．０</t>
  </si>
  <si>
    <t>通院１日跨増深０．５・深２．０・２人</t>
  </si>
  <si>
    <t>通院１日跨増深０．５・深２．５</t>
  </si>
  <si>
    <t>通院１日跨増深０．５・深２．５・２人</t>
  </si>
  <si>
    <t>通院１日跨増深１．０・深０．５</t>
  </si>
  <si>
    <t>通院１日跨増深１．０・深０．５・２人</t>
  </si>
  <si>
    <t>通院１日跨増深１．０・深１．０</t>
  </si>
  <si>
    <t>通院１日跨増深１．０・深１．０・２人</t>
  </si>
  <si>
    <t>通院１日跨増深１．０・深１．５</t>
  </si>
  <si>
    <t>通院１日跨増深１．０・深１．５・２人</t>
  </si>
  <si>
    <t>通院１日跨増深１．０・深２．０</t>
  </si>
  <si>
    <t>通院１日跨増深１．０・深２．０・２人</t>
  </si>
  <si>
    <t>通院１日跨増深１．５・深０．５</t>
  </si>
  <si>
    <t>通院１日跨増深１．５・深０．５・２人</t>
  </si>
  <si>
    <t>通院１日跨増深１．５・深１．０</t>
  </si>
  <si>
    <t>通院１日跨増深１．５・深１．０・２人</t>
  </si>
  <si>
    <t>通院１日跨増深１．５・深１．５</t>
  </si>
  <si>
    <t>通院１日跨増深１．５・深１．５・２人</t>
  </si>
  <si>
    <t>通院１日跨増深２．０・深０．５</t>
  </si>
  <si>
    <t>通院１日跨増深２．０・深０．５・２人</t>
  </si>
  <si>
    <t>通院１日跨増深２．０・深１．０</t>
  </si>
  <si>
    <t>通院１日跨増深２．０・深１．０・２人</t>
  </si>
  <si>
    <t>通院１日跨増深２．５・深０．５</t>
  </si>
  <si>
    <t>通院１日跨増深２．５・深０．５・２人</t>
  </si>
  <si>
    <t>通院１深０．５・早１．５・日０．５</t>
  </si>
  <si>
    <t>通院１深０．５・早１．５・日０．５・２人</t>
  </si>
  <si>
    <t>通院１深０．５・早１．５・日１．０</t>
  </si>
  <si>
    <t>通院１深０．５・早１．５・日１．０・２人</t>
  </si>
  <si>
    <t>通院１深１．０・早１．５・日０．５</t>
  </si>
  <si>
    <t>通院１深１．０・早１．５・日０．５・２人</t>
  </si>
  <si>
    <t>通院１深０．５・早１．０・日０．５</t>
  </si>
  <si>
    <t>通院１深０．５・早１．０・日０．５・２人</t>
  </si>
  <si>
    <t>通院１深０．５・早１．０・日１．０</t>
  </si>
  <si>
    <t>通院１深０．５・早１．０・日１．０・２人</t>
  </si>
  <si>
    <t>通院１深０．５・早１．０・日１．５</t>
  </si>
  <si>
    <t>通院１深０．５・早１．０・日１．５・２人</t>
  </si>
  <si>
    <t>通院１深１．０・早１．０・日０．５</t>
  </si>
  <si>
    <t>通院１深１．０・早１．０・日０．５・２人</t>
  </si>
  <si>
    <t>通院１深１．０・早１．０・日１．０</t>
  </si>
  <si>
    <t>通院１深１．０・早１．０・日１．０・２人</t>
  </si>
  <si>
    <t>通院１深１．５・早１．０・日０．５</t>
  </si>
  <si>
    <t>通院１深１．５・早１．０・日０．５・２人</t>
  </si>
  <si>
    <t>通院１深０．５・早０．５・日０．５</t>
  </si>
  <si>
    <t>通院１深０．５・早０．５・日０．５・２人</t>
  </si>
  <si>
    <t>通院１深０．５・早０．５・日１．０</t>
  </si>
  <si>
    <t>通院１深０．５・早０．５・日１．０・２人</t>
  </si>
  <si>
    <t>通院１深０．５・早０．５・日１．５</t>
  </si>
  <si>
    <t>通院１深０．５・早０．５・日１．５・２人</t>
  </si>
  <si>
    <t>通院１深０．５・早０．５・日２．０</t>
  </si>
  <si>
    <t>通院１深０．５・早０．５・日２．０・２人</t>
  </si>
  <si>
    <t>通院１深１．０・早０．５・日０．５</t>
  </si>
  <si>
    <t>通院１深１．０・早０．５・日０．５・２人</t>
  </si>
  <si>
    <t>通院１深１．０・早０．５・日１．０</t>
  </si>
  <si>
    <t>通院１深１．０・早０．５・日１．０・２人</t>
  </si>
  <si>
    <t>通院１深１．０・早０．５・日１．５</t>
  </si>
  <si>
    <t>通院１深１．０・早０．５・日１．５・２人</t>
  </si>
  <si>
    <t>通院１深１．５・早０．５・日０．５</t>
  </si>
  <si>
    <t>通院１深１．５・早０．５・日０．５・２人</t>
  </si>
  <si>
    <t>通院１深１．５・早０．５・日１．０</t>
  </si>
  <si>
    <t>通院１深１．５・早０．５・日１．０・２人</t>
  </si>
  <si>
    <t>通院１深２．０・早０．５・日０．５</t>
  </si>
  <si>
    <t>通院１深２．０・早０．５・日０．５・２人</t>
  </si>
  <si>
    <t>通院１深０．５・日０．５</t>
  </si>
  <si>
    <t>通院１深０．５・日０．５・２人</t>
  </si>
  <si>
    <t>通院１深０．５・日１．０</t>
  </si>
  <si>
    <t>通院１深０．５・日１．０・２人</t>
  </si>
  <si>
    <t>通院１深０．５・日１．５</t>
  </si>
  <si>
    <t>通院１深０．５・日１．５・２人</t>
  </si>
  <si>
    <t>通院１深０．５・日２．０</t>
  </si>
  <si>
    <t>通院１深０．５・日２．０・２人</t>
  </si>
  <si>
    <t>通院１深０．５・日２．５</t>
  </si>
  <si>
    <t>通院１深０．５・日２．５・２人</t>
  </si>
  <si>
    <t>通院１深１．０・日０．５</t>
  </si>
  <si>
    <t>通院１深１．０・日０．５・２人</t>
  </si>
  <si>
    <t>通院１深１．０・日１．０</t>
  </si>
  <si>
    <t>通院１深１．０・日１．０・２人</t>
  </si>
  <si>
    <t>通院１深１．０・日１．５</t>
  </si>
  <si>
    <t>通院１深１．０・日１．５・２人</t>
  </si>
  <si>
    <t>通院１深１．０・日２．０</t>
  </si>
  <si>
    <t>通院１深１．０・日２．０・２人</t>
  </si>
  <si>
    <t>通院１深１．５・日０．５</t>
  </si>
  <si>
    <t>通院１深１．５・日０．５・２人</t>
  </si>
  <si>
    <t>通院１深１．５・日１．０</t>
  </si>
  <si>
    <t>通院１深１．５・日１．０・２人</t>
  </si>
  <si>
    <t>通院１深１．５・日１．５</t>
  </si>
  <si>
    <t>通院１深１．５・日１．５・２人</t>
  </si>
  <si>
    <t>通院１深２．０・日０．５</t>
  </si>
  <si>
    <t>通院１深２．０・日０．５・２人</t>
  </si>
  <si>
    <t>通院１深２．０・日１．０</t>
  </si>
  <si>
    <t>通院１深２．０・日１．０・２人</t>
  </si>
  <si>
    <t>通院１深２．５・日０．５</t>
  </si>
  <si>
    <t>通院１深２．５・日０．５・２人</t>
  </si>
  <si>
    <t>通院１日０．５・夜２．０・深０．５</t>
  </si>
  <si>
    <t>通院１日０．５・夜２．０・深０．５・２人</t>
  </si>
  <si>
    <t>通院１日０．５・夜１．５・深０．５</t>
  </si>
  <si>
    <t>通院１日０．５・夜１．５・深０．５・２人</t>
  </si>
  <si>
    <t>通院１日０．５・夜１．５・深１．０</t>
  </si>
  <si>
    <t>通院１日０．５・夜１．５・深１．０・２人</t>
  </si>
  <si>
    <t>通院１日１．０・夜１．５・深０．５</t>
  </si>
  <si>
    <t>通院１日１．０・夜１．５・深０．５・２人</t>
  </si>
  <si>
    <t>通院１日０．５・夜１．０・深０．５</t>
  </si>
  <si>
    <t>通院１日０．５・夜１．０・深０．５・２人</t>
  </si>
  <si>
    <t>通院１日０．５・夜１．０・深１．０</t>
  </si>
  <si>
    <t>通院１日０．５・夜１．０・深１．０・２人</t>
  </si>
  <si>
    <t>通院１日０．５・夜１．０・深１．５</t>
  </si>
  <si>
    <t>通院１日０．５・夜１．０・深１．５・２人</t>
  </si>
  <si>
    <t>通院１日１．０・夜１．０・深０．５</t>
  </si>
  <si>
    <t>通院１日１．０・夜１．０・深０．５・２人</t>
  </si>
  <si>
    <t>通院１日１．０・夜１．０・深１．０</t>
  </si>
  <si>
    <t>通院１日１．０・夜１．０・深１．０・２人</t>
  </si>
  <si>
    <t>通院１日１．５・夜１．０・深０．５</t>
  </si>
  <si>
    <t>通院１日１．５・夜１．０・深０．５・２人</t>
  </si>
  <si>
    <t>通院１日０．５・夜０．５・深０．５</t>
  </si>
  <si>
    <t>通院１日０．５・夜０．５・深０．５・２人</t>
  </si>
  <si>
    <t>通院１日０．５・夜０．５・深１．０</t>
  </si>
  <si>
    <t>通院１日０．５・夜０．５・深１．０・２人</t>
  </si>
  <si>
    <t>通院１日０．５・夜０．５・深１．５</t>
  </si>
  <si>
    <t>通院１日０．５・夜０．５・深１．５・２人</t>
  </si>
  <si>
    <t>通院１日０．５・夜０．５・深２．０</t>
  </si>
  <si>
    <t>通院１日０．５・夜０．５・深２．０・２人</t>
  </si>
  <si>
    <t>通院１日１．０・夜０．５・深０．５</t>
  </si>
  <si>
    <t>通院１日１．０・夜０．５・深０．５・２人</t>
  </si>
  <si>
    <t>通院１日１．０・夜０．５・深１．０</t>
  </si>
  <si>
    <t>通院１日１．０・夜０．５・深１．０・２人</t>
  </si>
  <si>
    <t>通院１日１．０・夜０．５・深１．５</t>
  </si>
  <si>
    <t>通院１日１．０・夜０．５・深１．５・２人</t>
  </si>
  <si>
    <t>通院１日１．５・夜０．５・深０．５</t>
  </si>
  <si>
    <t>通院１日１．５・夜０．５・深０．５・２人</t>
  </si>
  <si>
    <t>通院１日１．５・夜０．５・深１．０</t>
  </si>
  <si>
    <t>通院１日１．５・夜０．５・深１．０・２人</t>
  </si>
  <si>
    <t>通院１日２．０・夜０．５・深０．５</t>
  </si>
  <si>
    <t>通院１日２．０・夜０．５・深０．５・２人</t>
  </si>
  <si>
    <t>通院１早０．５・日２．０・夜０．５</t>
  </si>
  <si>
    <t>通院１早０．５・日２．０・夜０．５・２人</t>
  </si>
  <si>
    <t>通院１日増０．５</t>
  </si>
  <si>
    <t>通院１日増０．５・２人</t>
  </si>
  <si>
    <t>通院１日増１．０</t>
  </si>
  <si>
    <t>通院１日増１．０・２人</t>
  </si>
  <si>
    <t>通院１日増１．５</t>
  </si>
  <si>
    <t>通院１日増１．５・２人</t>
  </si>
  <si>
    <t>通院１日増２．０</t>
  </si>
  <si>
    <t>通院１日増２．０・２人</t>
  </si>
  <si>
    <t>通院１日増２．５</t>
  </si>
  <si>
    <t>通院１日増２．５・２人</t>
  </si>
  <si>
    <t>通院１日増３．０</t>
  </si>
  <si>
    <t>通院１日増３．０・２人</t>
  </si>
  <si>
    <t>通院１日増３．５</t>
  </si>
  <si>
    <t>通院１日増３．５・２人</t>
  </si>
  <si>
    <t>通院１日増４．０</t>
  </si>
  <si>
    <t>通院１日増４．０・２人</t>
  </si>
  <si>
    <t>通院１日増４．５</t>
  </si>
  <si>
    <t>通院１日増４．５・２人</t>
  </si>
  <si>
    <t>通院１日増５．０</t>
  </si>
  <si>
    <t>通院１日増５．０・２人</t>
  </si>
  <si>
    <t>通院１日増５．５</t>
  </si>
  <si>
    <t>通院１日増５．５・２人</t>
  </si>
  <si>
    <t>通院１日増６．０</t>
  </si>
  <si>
    <t>通院１日増６．０・２人</t>
  </si>
  <si>
    <t>通院１日増６．５</t>
  </si>
  <si>
    <t>通院１日増６．５・２人</t>
  </si>
  <si>
    <t>通院１日増７．０</t>
  </si>
  <si>
    <t>通院１日増７．０・２人</t>
  </si>
  <si>
    <t>通院１日増７．５</t>
  </si>
  <si>
    <t>通院１日増７．５・２人</t>
  </si>
  <si>
    <t>通院１日増８．０</t>
  </si>
  <si>
    <t>通院１日増８．０・２人</t>
  </si>
  <si>
    <t>通院１日増８．５</t>
  </si>
  <si>
    <t>通院１日増８．５・２人</t>
  </si>
  <si>
    <t>通院１日増９．０</t>
  </si>
  <si>
    <t>通院１日増９．０・２人</t>
  </si>
  <si>
    <t>通院１日増９．５</t>
  </si>
  <si>
    <t>通院１日増９．５・２人</t>
  </si>
  <si>
    <t>通院１日増１０．０</t>
  </si>
  <si>
    <t>通院１日増１０．０・２人</t>
  </si>
  <si>
    <t>通院１日増１０．５</t>
  </si>
  <si>
    <t>通院１日増１０．５・２人</t>
  </si>
  <si>
    <t>通院１早増０．５</t>
  </si>
  <si>
    <t>通院１早増０．５・２人</t>
  </si>
  <si>
    <t>通院１早増１．０</t>
  </si>
  <si>
    <t>通院１早増１．０・２人</t>
  </si>
  <si>
    <t>通院１早増１．５</t>
  </si>
  <si>
    <t>通院１早増１．５・２人</t>
  </si>
  <si>
    <t>通院１早増２．０</t>
  </si>
  <si>
    <t>通院１早増２．０・２人</t>
  </si>
  <si>
    <t>通院１早増２．５</t>
  </si>
  <si>
    <t>通院１早増２．５・２人</t>
  </si>
  <si>
    <t>通院１夜増０．５</t>
  </si>
  <si>
    <t>通院１夜増０．５・２人</t>
  </si>
  <si>
    <t>通院１夜増１．０</t>
  </si>
  <si>
    <t>通院１夜増１．０・２人</t>
  </si>
  <si>
    <t>通院１夜増１．５</t>
  </si>
  <si>
    <t>通院１夜増１．５・２人</t>
  </si>
  <si>
    <t>通院１夜増２．０</t>
  </si>
  <si>
    <t>通院１夜増２．０・２人</t>
  </si>
  <si>
    <t>通院１夜増２．５</t>
  </si>
  <si>
    <t>通院１夜増２．５・２人</t>
  </si>
  <si>
    <t>通院１夜増３．０</t>
  </si>
  <si>
    <t>通院１夜増３．０・２人</t>
  </si>
  <si>
    <t>通院１夜増３．５</t>
  </si>
  <si>
    <t>通院１夜増３．５・２人</t>
  </si>
  <si>
    <t>通院１夜増４．０</t>
  </si>
  <si>
    <t>通院１夜増４．０・２人</t>
  </si>
  <si>
    <t>通院１夜増４．５</t>
  </si>
  <si>
    <t>通院１夜増４．５・２人</t>
  </si>
  <si>
    <t>通院１深増０．５</t>
  </si>
  <si>
    <t>通院１深増０．５・２人</t>
  </si>
  <si>
    <t>通院１深増１．０</t>
  </si>
  <si>
    <t>通院１深増１．０・２人</t>
  </si>
  <si>
    <t>通院１深増１．５</t>
  </si>
  <si>
    <t>通院１深増１．５・２人</t>
  </si>
  <si>
    <t>通院１深増２．０</t>
  </si>
  <si>
    <t>通院１深増２．０・２人</t>
  </si>
  <si>
    <t>通院１深増２．５</t>
  </si>
  <si>
    <t>通院１深増２．５・２人</t>
  </si>
  <si>
    <t>通院１深増３．０</t>
  </si>
  <si>
    <t>通院１深増３．０・２人</t>
  </si>
  <si>
    <t>通院１深増３．５</t>
  </si>
  <si>
    <t>通院１深増３．５・２人</t>
  </si>
  <si>
    <t>通院１深増４．０</t>
  </si>
  <si>
    <t>通院１深増４．０・２人</t>
  </si>
  <si>
    <t>通院１深増４．５</t>
  </si>
  <si>
    <t>通院１深増４．５・２人</t>
  </si>
  <si>
    <t>通院１深増５．０</t>
  </si>
  <si>
    <t>通院１深増５．０・２人</t>
  </si>
  <si>
    <t>通院１深増５．５</t>
  </si>
  <si>
    <t>通院１深増５．５・２人</t>
  </si>
  <si>
    <t>通院１深増６．０</t>
  </si>
  <si>
    <t>通院１深増６．０・２人</t>
  </si>
  <si>
    <t>通院１深増６．５</t>
  </si>
  <si>
    <t>通院１深増６．５・２人</t>
  </si>
  <si>
    <t>コード</t>
    <phoneticPr fontId="2"/>
  </si>
  <si>
    <t>◎厚生労働大臣が定める割合及び単価（平成３０年度～）</t>
    <rPh sb="1" eb="3">
      <t>コウセイ</t>
    </rPh>
    <rPh sb="3" eb="5">
      <t>ロウドウ</t>
    </rPh>
    <rPh sb="5" eb="7">
      <t>ダイジン</t>
    </rPh>
    <rPh sb="8" eb="9">
      <t>サダ</t>
    </rPh>
    <rPh sb="11" eb="13">
      <t>ワリアイ</t>
    </rPh>
    <rPh sb="13" eb="14">
      <t>オヨ</t>
    </rPh>
    <rPh sb="15" eb="17">
      <t>タンカ</t>
    </rPh>
    <rPh sb="18" eb="20">
      <t>ヘイセイ</t>
    </rPh>
    <rPh sb="22" eb="23">
      <t>ネン</t>
    </rPh>
    <rPh sb="23" eb="24">
      <t>ド</t>
    </rPh>
    <phoneticPr fontId="2"/>
  </si>
  <si>
    <t>コード</t>
    <phoneticPr fontId="28"/>
  </si>
  <si>
    <t>サービス内容略称</t>
  </si>
  <si>
    <t>合成</t>
  </si>
  <si>
    <t>単位数</t>
  </si>
  <si>
    <t>通院１日０．５・基</t>
  </si>
  <si>
    <t>通院１日０．５・基・２人</t>
  </si>
  <si>
    <t>通院１日１．０</t>
    <phoneticPr fontId="28"/>
  </si>
  <si>
    <t>通院１日１．０・基</t>
  </si>
  <si>
    <t>通院１日１．０・基・２人</t>
  </si>
  <si>
    <t>通院１日１．５・基</t>
  </si>
  <si>
    <t>通院１日１．５・基・２人</t>
  </si>
  <si>
    <t>通院１日２．０・基</t>
  </si>
  <si>
    <t>通院１日２．０・基・２人</t>
  </si>
  <si>
    <t>通院１日２．５・基</t>
  </si>
  <si>
    <t>通院１日２．５・基・２人</t>
  </si>
  <si>
    <t>通院１日３．０・基</t>
  </si>
  <si>
    <t>通院１日３．０・基・２人</t>
  </si>
  <si>
    <t>通院１日３．５・基</t>
  </si>
  <si>
    <t>通院１日３．５・基・２人</t>
  </si>
  <si>
    <t>通院１日４．０・基</t>
  </si>
  <si>
    <t>通院１日４．０・基・２人</t>
  </si>
  <si>
    <t>通院１日４．５・基</t>
  </si>
  <si>
    <t>通院１日４．５・基・２人</t>
  </si>
  <si>
    <t>通院１日５．０・基</t>
  </si>
  <si>
    <t>通院１日５．０・基・２人</t>
  </si>
  <si>
    <t>通院１日５．５・基</t>
  </si>
  <si>
    <t>通院１日５．５・基・２人</t>
  </si>
  <si>
    <t>通院１日６．０・基</t>
  </si>
  <si>
    <t>通院１日６．０・基・２人</t>
  </si>
  <si>
    <t>通院１日６．５・基</t>
  </si>
  <si>
    <t>通院１日６．５・基・２人</t>
  </si>
  <si>
    <t>通院１日７．０・基</t>
  </si>
  <si>
    <t>通院１日７．０・基・２人</t>
  </si>
  <si>
    <t>通院１日７．５・基</t>
  </si>
  <si>
    <t>通院１日７．５・基・２人</t>
  </si>
  <si>
    <t>通院１日８．０・基</t>
  </si>
  <si>
    <t>通院１日８．０・基・２人</t>
  </si>
  <si>
    <t>通院１日８．５・基</t>
  </si>
  <si>
    <t>通院１日８．５・基・２人</t>
  </si>
  <si>
    <t>通院１日９．０・基</t>
  </si>
  <si>
    <t>通院１日９．０・基・２人</t>
  </si>
  <si>
    <t>通院１日９．５・基</t>
  </si>
  <si>
    <t>通院１日９．５・基・２人</t>
  </si>
  <si>
    <t>通院１日１０．０・基</t>
  </si>
  <si>
    <t>通院１日１０．０・基・２人</t>
  </si>
  <si>
    <t>通院１日１０．５・基</t>
  </si>
  <si>
    <t>通院１日１０．５・基・２人</t>
  </si>
  <si>
    <t>サービス内容略称</t>
    <rPh sb="4" eb="6">
      <t>ナイヨウ</t>
    </rPh>
    <rPh sb="6" eb="8">
      <t>リャクショウ</t>
    </rPh>
    <phoneticPr fontId="2"/>
  </si>
  <si>
    <t>通院１早０．５・基</t>
  </si>
  <si>
    <t>通院１早０．５・基・２人</t>
  </si>
  <si>
    <t>通院１早１．０・基</t>
  </si>
  <si>
    <t>通院１早１．０・基・２人</t>
  </si>
  <si>
    <t>通院１早１．５・基</t>
  </si>
  <si>
    <t>通院１早１．５・基・２人</t>
  </si>
  <si>
    <t>通院１早２．０・基</t>
  </si>
  <si>
    <t>通院１早２．０・基・２人</t>
  </si>
  <si>
    <t>通院１早２．５・基</t>
  </si>
  <si>
    <t>通院１早２．５・基・２人</t>
  </si>
  <si>
    <t>通院１夜０．５・基</t>
  </si>
  <si>
    <t>通院１夜０．５・基・２人</t>
  </si>
  <si>
    <t>通院１夜１．０・基</t>
  </si>
  <si>
    <t>通院１夜１．０・基・２人</t>
  </si>
  <si>
    <t>通院１夜１．５・基</t>
  </si>
  <si>
    <t>通院１夜１．５・基・２人</t>
  </si>
  <si>
    <t>通院１夜２．０・基</t>
  </si>
  <si>
    <t>通院１夜２．０・基・２人</t>
  </si>
  <si>
    <t>通院１夜２．５・基</t>
  </si>
  <si>
    <t>通院１夜２．５・基・２人</t>
  </si>
  <si>
    <t>通院１夜３．０・基</t>
  </si>
  <si>
    <t>通院１夜３．０・基・２人</t>
  </si>
  <si>
    <t>通院１夜３．５・基</t>
  </si>
  <si>
    <t>通院１夜３．５・基・２人</t>
  </si>
  <si>
    <t>通院１夜４．０・基</t>
  </si>
  <si>
    <t>通院１夜４．０・基・２人</t>
  </si>
  <si>
    <t>通院１夜４．５・基</t>
  </si>
  <si>
    <t>通院１夜４．５・基・２人</t>
  </si>
  <si>
    <t>通院１深０．５・基</t>
  </si>
  <si>
    <t>通院１深０．５・基・２人</t>
  </si>
  <si>
    <t>通院１深１．０・基</t>
  </si>
  <si>
    <t>通院１深１．０・基・２人</t>
  </si>
  <si>
    <t>通院１深１．５・基</t>
  </si>
  <si>
    <t>通院１深１．５・基・２人</t>
  </si>
  <si>
    <t>通院１深２．０・基</t>
  </si>
  <si>
    <t>通院１深２．０・基・２人</t>
  </si>
  <si>
    <t>通院１深２．５・基</t>
  </si>
  <si>
    <t>通院１深２．５・基・２人</t>
  </si>
  <si>
    <t>通院１深３．０・基</t>
  </si>
  <si>
    <t>通院１深３．０・基・２人</t>
  </si>
  <si>
    <t>通院１深３．５・基</t>
  </si>
  <si>
    <t>通院１深３．５・基・２人</t>
  </si>
  <si>
    <t>通院１深４．０・基</t>
  </si>
  <si>
    <t>通院１深４．０・基・２人</t>
  </si>
  <si>
    <t>通院１深４．５・基</t>
  </si>
  <si>
    <t>通院１深４．５・基・２人</t>
  </si>
  <si>
    <t>通院１深５．０・基</t>
  </si>
  <si>
    <t>通院１深５．０・基・２人</t>
  </si>
  <si>
    <t>通院１深５．５・基</t>
  </si>
  <si>
    <t>通院１深５．５・基・２人</t>
  </si>
  <si>
    <t>通院１深６．０・基</t>
  </si>
  <si>
    <t>通院１深６．０・基・２人</t>
  </si>
  <si>
    <t>通院１深６．５・基</t>
  </si>
  <si>
    <t>通院１深６．５・基・２人</t>
  </si>
  <si>
    <t>通院１深０．５・早０．５・基</t>
  </si>
  <si>
    <t>通院１深０．５・早０．５・基・２人</t>
  </si>
  <si>
    <t>通院１深０．５・早１．０・基</t>
  </si>
  <si>
    <t>通院１深０．５・早１．０・基・２人</t>
  </si>
  <si>
    <t>通院１深０．５・早１．５・基</t>
  </si>
  <si>
    <t>通院１深０．５・早１．５・基・２人</t>
  </si>
  <si>
    <t>通院１深０．５・早２．０・基</t>
  </si>
  <si>
    <t>通院１深０．５・早２．０・基・２人</t>
  </si>
  <si>
    <t>通院１深０．５・早２．５・基</t>
  </si>
  <si>
    <t>通院１深０．５・早２．５・基・２人</t>
  </si>
  <si>
    <t>通院１深１．０・早０．５・基</t>
  </si>
  <si>
    <t>通院１深１．０・早０．５・基・２人</t>
  </si>
  <si>
    <t>通院１深１．０・早１．０・基</t>
  </si>
  <si>
    <t>通院１深１．０・早１．０・基・２人</t>
  </si>
  <si>
    <t>通院１深１．０・早１．５・基</t>
  </si>
  <si>
    <t>通院１深１．０・早１．５・基・２人</t>
  </si>
  <si>
    <t>通院１深１．０・早２．０・基</t>
  </si>
  <si>
    <t>通院１深１．０・早２．０・基・２人</t>
  </si>
  <si>
    <t>通院１深１．５・早０．５・基</t>
  </si>
  <si>
    <t>通院１深１．５・早０．５・基・２人</t>
  </si>
  <si>
    <t>通院１深１．５・早１．０・基</t>
  </si>
  <si>
    <t>通院１深１．５・早１．０・基・２人</t>
  </si>
  <si>
    <t>通院１深１．５・早１．５・基</t>
  </si>
  <si>
    <t>通院１深１．５・早１．５・基・２人</t>
  </si>
  <si>
    <t>通院１深２．０・早０．５・基</t>
  </si>
  <si>
    <t>通院１深２．０・早０．５・基・２人</t>
  </si>
  <si>
    <t>通院１深２．０・早１．０・基</t>
  </si>
  <si>
    <t>通院１深２．０・早１．０・基・２人</t>
  </si>
  <si>
    <t>通院１深２．５・早０．５・基</t>
  </si>
  <si>
    <t>通院１深２．５・早０．５・基・２人</t>
  </si>
  <si>
    <t>通院１早０．５・日０．５・基</t>
  </si>
  <si>
    <t>通院１早０．５・日０．５・基・２人</t>
  </si>
  <si>
    <t>通院１早０．５・日１．０・基</t>
  </si>
  <si>
    <t>通院１早０．５・日１．０・基・２人</t>
  </si>
  <si>
    <t>通院１早０．５・日１．５・基</t>
  </si>
  <si>
    <t>通院１早０．５・日１．５・基・２人</t>
  </si>
  <si>
    <t>通院１早０．５・日２．０・基</t>
  </si>
  <si>
    <t>通院１早０．５・日２．０・基・２人</t>
  </si>
  <si>
    <t>通院１早０．５・日２．５・基</t>
  </si>
  <si>
    <t>通院１早０．５・日２．５・基・２人</t>
  </si>
  <si>
    <t>通院１早１．０・日０．５・基</t>
  </si>
  <si>
    <t>通院１早１．０・日０．５・基・２人</t>
  </si>
  <si>
    <t>通院１早１．０・日１．０・基</t>
  </si>
  <si>
    <t>通院１早１．０・日１．０・基・２人</t>
  </si>
  <si>
    <t>通院１早１．０・日１．５・基</t>
  </si>
  <si>
    <t>通院１早１．０・日１．５・基・２人</t>
  </si>
  <si>
    <t>通院１早１．０・日２．０・基</t>
  </si>
  <si>
    <t>通院１早１．０・日２．０・基・２人</t>
  </si>
  <si>
    <t>通院１早１．５・日０．５・基</t>
  </si>
  <si>
    <t>通院１早１．５・日０．５・基・２人</t>
  </si>
  <si>
    <t>通院１早１．５・日１．０・基</t>
  </si>
  <si>
    <t>通院１早１．５・日１．０・基・２人</t>
  </si>
  <si>
    <t>通院１早１．５・日１．５・基</t>
  </si>
  <si>
    <t>通院１早１．５・日１．５・基・２人</t>
  </si>
  <si>
    <t>通院１早２．０・日０．５・基</t>
  </si>
  <si>
    <t>通院１早２．０・日０．５・基・２人</t>
  </si>
  <si>
    <t>通院１早２．０・日１．０・基</t>
  </si>
  <si>
    <t>通院１早２．０・日１．０・基・２人</t>
  </si>
  <si>
    <t>通院１早２．５・日０．５・基</t>
  </si>
  <si>
    <t>通院１早２．５・日０．５・基・２人</t>
  </si>
  <si>
    <t>通院１日０．５・夜０．５・基</t>
  </si>
  <si>
    <t>通院１日０．５・夜０．５・基・２人</t>
  </si>
  <si>
    <t>通院１日０．５・夜１．０・基</t>
  </si>
  <si>
    <t>通院１日０．５・夜１．０・基・２人</t>
  </si>
  <si>
    <t>通院１日０．５・夜１．５・基</t>
  </si>
  <si>
    <t>通院１日０．５・夜１．５・基・２人</t>
  </si>
  <si>
    <t>通院１日０．５・夜２．０・基</t>
  </si>
  <si>
    <t>通院１日０．５・夜２．０・基・２人</t>
  </si>
  <si>
    <t>通院１日０．５・夜２．５・基</t>
  </si>
  <si>
    <t>通院１日０．５・夜２．５・基・２人</t>
  </si>
  <si>
    <t>通院１日１．０・夜０．５・基</t>
  </si>
  <si>
    <t>通院１日１．０・夜０．５・基・２人</t>
  </si>
  <si>
    <t>通院１日１．０・夜１．０・基</t>
  </si>
  <si>
    <t>通院１日１．０・夜１．０・基・２人</t>
  </si>
  <si>
    <t>通院１日１．０・夜１．５・基</t>
  </si>
  <si>
    <t>通院１日１．０・夜１．５・基・２人</t>
  </si>
  <si>
    <t>通院１日１．０・夜２．０・基</t>
  </si>
  <si>
    <t>通院１日１．０・夜２．０・基・２人</t>
  </si>
  <si>
    <t>通院１日１．５・夜０．５・基</t>
  </si>
  <si>
    <t>通院１日１．５・夜０．５・基・２人</t>
  </si>
  <si>
    <t>通院１日１．５・夜１．０・基</t>
  </si>
  <si>
    <t>通院１日１．５・夜１．０・基・２人</t>
  </si>
  <si>
    <t>通院１日１．５・夜１．５・基</t>
  </si>
  <si>
    <t>通院１日１．５・夜１．５・基・２人</t>
  </si>
  <si>
    <t>通院１日２．０・夜０．５・基</t>
  </si>
  <si>
    <t>通院１日２．０・夜０．５・基・２人</t>
  </si>
  <si>
    <t>通院１日２．０・夜１．０・基</t>
  </si>
  <si>
    <t>通院１日２．０・夜１．０・基・２人</t>
  </si>
  <si>
    <t>通院１日２．５・夜０．５・基</t>
  </si>
  <si>
    <t>通院１日２．５・夜０．５・基・２人</t>
  </si>
  <si>
    <t>通院１深０．５・早２．０・日０．５・基</t>
  </si>
  <si>
    <t>通院１深０．５・早２．０・日０．５・基・２人</t>
  </si>
  <si>
    <t>通院１夜０．５・深０．５・基</t>
  </si>
  <si>
    <t>通院１夜０．５・深０．５・基・２人</t>
  </si>
  <si>
    <t>通院１夜０．５・深１．０・基</t>
  </si>
  <si>
    <t>通院１夜０．５・深１．０・基・２人</t>
  </si>
  <si>
    <t>通院１夜０．５・深１．５・基</t>
  </si>
  <si>
    <t>通院１夜０．５・深１．５・基・２人</t>
  </si>
  <si>
    <t>通院１夜０．５・深２．０・基</t>
  </si>
  <si>
    <t>通院１夜０．５・深２．０・基・２人</t>
  </si>
  <si>
    <t>通院１夜０．５・深２．５・基</t>
  </si>
  <si>
    <t>通院１夜０．５・深２．５・基・２人</t>
  </si>
  <si>
    <t>通院１夜１．０・深０．５・基</t>
  </si>
  <si>
    <t>通院１夜１．０・深０．５・基・２人</t>
  </si>
  <si>
    <t>通院１夜１．０・深１．０・基</t>
  </si>
  <si>
    <t>通院１夜１．０・深１．０・基・２人</t>
  </si>
  <si>
    <t>通院１夜１．０・深１．５・基</t>
  </si>
  <si>
    <t>通院１夜１．０・深１．５・基・２人</t>
  </si>
  <si>
    <t>通院１夜１．０・深２．０・基</t>
  </si>
  <si>
    <t>通院１夜１．０・深２．０・基・２人</t>
  </si>
  <si>
    <t>通院１夜１．５・深０．５・基</t>
  </si>
  <si>
    <t>通院１夜１．５・深０．５・基・２人</t>
  </si>
  <si>
    <t>通院１夜１．５・深１．０・基</t>
  </si>
  <si>
    <t>通院１夜１．５・深１．０・基・２人</t>
  </si>
  <si>
    <t>通院１夜１．５・深１．５・基</t>
  </si>
  <si>
    <t>通院１夜１．５・深１．５・基・２人</t>
  </si>
  <si>
    <t>通院１夜２．０・深０．５・基</t>
  </si>
  <si>
    <t>通院１夜２．０・深０．５・基・２人</t>
  </si>
  <si>
    <t>通院１夜２．０・深１．０・基</t>
  </si>
  <si>
    <t>通院１夜２．０・深１．０・基・２人</t>
  </si>
  <si>
    <t>通院１夜２．５・深０．５・基</t>
  </si>
  <si>
    <t>通院１夜２．５・深０．５・基・２人</t>
  </si>
  <si>
    <t>通院１日跨増深０．５・深０．５・基</t>
  </si>
  <si>
    <t>通院１日跨増深０．５・深０．５・基・２人</t>
  </si>
  <si>
    <t>通院１日跨増深０．５・深１．０・基</t>
  </si>
  <si>
    <t>通院１日跨増深０．５・深１．０・基・２人</t>
  </si>
  <si>
    <t>通院１日跨増深０．５・深１．５・基</t>
  </si>
  <si>
    <t>通院１日跨増深０．５・深１．５・基・２人</t>
  </si>
  <si>
    <t>通院１日跨増深０．５・深２．０・基</t>
  </si>
  <si>
    <t>通院１日跨増深０．５・深２．０・基・２人</t>
  </si>
  <si>
    <t>通院１日跨増深０．５・深２．５・基</t>
  </si>
  <si>
    <t>通院１日跨増深０．５・深２．５・基・２人</t>
  </si>
  <si>
    <t>通院１日跨増深１．０・深０．５・基</t>
  </si>
  <si>
    <t>通院１日跨増深１．０・深０．５・基・２人</t>
  </si>
  <si>
    <t>通院１日跨増深１．０・深１．０・基</t>
  </si>
  <si>
    <t>通院１日跨増深１．０・深１．０・基・２人</t>
  </si>
  <si>
    <t>通院１日跨増深１．０・深１．５・基</t>
  </si>
  <si>
    <t>通院１日跨増深１．０・深１．５・基・２人</t>
  </si>
  <si>
    <t>通院１日跨増深１．０・深２．０・基</t>
  </si>
  <si>
    <t>通院１日跨増深１．０・深２．０・基・２人</t>
  </si>
  <si>
    <t>通院１日跨増深１．５・深０．５・基</t>
  </si>
  <si>
    <t>通院１日跨増深１．５・深０．５・基・２人</t>
  </si>
  <si>
    <t>通院１日跨増深１．５・深１．０・基</t>
  </si>
  <si>
    <t>通院１日跨増深１．５・深１．０・基・２人</t>
  </si>
  <si>
    <t>通院１日跨増深１．５・深１．５・基</t>
  </si>
  <si>
    <t>通院１日跨増深１．５・深１．５・基・２人</t>
  </si>
  <si>
    <t>通院１日跨増深２．０・深０．５・基</t>
  </si>
  <si>
    <t>通院１日跨増深２．０・深０．５・基・２人</t>
  </si>
  <si>
    <t>通院１日跨増深２．０・深１．０・基</t>
  </si>
  <si>
    <t>通院１日跨増深２．０・深１．０・基・２人</t>
  </si>
  <si>
    <t>通院１日跨増深２．５・深０．５・基</t>
  </si>
  <si>
    <t>通院１日跨増深２．５・深０．５・基・２人</t>
  </si>
  <si>
    <t>通院１深０．５・早１．５・日０．５・基</t>
  </si>
  <si>
    <t>通院１深０．５・早１．５・日０．５・基・２人</t>
  </si>
  <si>
    <t>通院１深０．５・早１．５・日１．０・基</t>
  </si>
  <si>
    <t>通院１深０．５・早１．５・日１．０・基・２人</t>
  </si>
  <si>
    <t>通院１深１．０・早１．５・日０．５・基</t>
  </si>
  <si>
    <t>通院１深１．０・早１．５・日０．５・基・２人</t>
  </si>
  <si>
    <t>通院１深０．５・早１．０・日０．５・基</t>
  </si>
  <si>
    <t>通院１深０．５・早１．０・日０．５・基・２人</t>
  </si>
  <si>
    <t>通院１深０．５・早１．０・日１．０・基</t>
  </si>
  <si>
    <t>通院１深０．５・早１．０・日１．０・基・２人</t>
  </si>
  <si>
    <t>通院１深０．５・早１．０・日１．５・基</t>
  </si>
  <si>
    <t>通院１深０．５・早１．０・日１．５・基・２人</t>
  </si>
  <si>
    <t>通院１深１．０・早１．０・日０．５・基</t>
  </si>
  <si>
    <t>通院１深１．０・早１．０・日０．５・基・２人</t>
  </si>
  <si>
    <t>通院１深１．０・早１．０・日１．０・基</t>
  </si>
  <si>
    <t>通院１深１．０・早１．０・日１．０・基・２人</t>
  </si>
  <si>
    <t>通院１深１．５・早１．０・日０．５・基</t>
  </si>
  <si>
    <t>通院１深１．５・早１．０・日０．５・基・２人</t>
  </si>
  <si>
    <t>通院１深０．５・早０．５・日０．５・基</t>
  </si>
  <si>
    <t>通院１深０．５・早０．５・日０．５・基・２人</t>
  </si>
  <si>
    <t>通院１深０．５・早０．５・日１．０・基</t>
  </si>
  <si>
    <t>通院１深０．５・早０．５・日１．０・基・２人</t>
  </si>
  <si>
    <t>通院１深０．５・早０．５・日１．５・基</t>
  </si>
  <si>
    <t>通院１深０．５・早０．５・日１．５・基・２人</t>
  </si>
  <si>
    <t>通院１深０．５・早０．５・日２．０・基</t>
  </si>
  <si>
    <t>通院１深０．５・早０．５・日２．０・基・２人</t>
  </si>
  <si>
    <t>通院１深１．０・早０．５・日０．５・基</t>
  </si>
  <si>
    <t>通院１深１．０・早０．５・日０．５・基・２人</t>
  </si>
  <si>
    <t>通院１深１．０・早０．５・日１．０・基</t>
  </si>
  <si>
    <t>通院１深１．０・早０．５・日１．０・基・２人</t>
  </si>
  <si>
    <t>通院１深１．０・早０．５・日１．５・基</t>
  </si>
  <si>
    <t>通院１深１．０・早０．５・日１．５・基・２人</t>
  </si>
  <si>
    <t>通院１深１．５・早０．５・日０．５・基</t>
  </si>
  <si>
    <t>通院１深１．５・早０．５・日０．５・基・２人</t>
  </si>
  <si>
    <t>通院１深１．５・早０．５・日１．０・基</t>
  </si>
  <si>
    <t>通院１深１．５・早０．５・日１．０・基・２人</t>
  </si>
  <si>
    <t>通院１深２．０・早０．５・日０．５・基</t>
  </si>
  <si>
    <t>通院１深２．０・早０．５・日０．５・基・２人</t>
  </si>
  <si>
    <t>通院１深０．５・日０．５・基</t>
  </si>
  <si>
    <t>通院１深０．５・日０．５・基・２人</t>
  </si>
  <si>
    <t>通院１深０．５・日１．０・基</t>
  </si>
  <si>
    <t>通院１深０．５・日１．０・基・２人</t>
  </si>
  <si>
    <t>通院１深０．５・日１．５・基</t>
  </si>
  <si>
    <t>通院１深０．５・日１．５・基・２人</t>
  </si>
  <si>
    <t>通院１深０．５・日２．０・基</t>
  </si>
  <si>
    <t>通院１深０．５・日２．０・基・２人</t>
  </si>
  <si>
    <t>通院１深０．５・日２．５・基</t>
  </si>
  <si>
    <t>通院１深０．５・日２．５・基・２人</t>
  </si>
  <si>
    <t>通院１深１．０・日０．５・基</t>
  </si>
  <si>
    <t>通院１深１．０・日０．５・基・２人</t>
  </si>
  <si>
    <t>通院１深１．０・日１．０・基</t>
  </si>
  <si>
    <t>通院１深１．０・日１．０・基・２人</t>
  </si>
  <si>
    <t>通院１深１．０・日１．５・基</t>
  </si>
  <si>
    <t>通院１深１．０・日１．５・基・２人</t>
  </si>
  <si>
    <t>通院１深１．０・日２．０・基</t>
  </si>
  <si>
    <t>通院１深１．０・日２．０・基・２人</t>
  </si>
  <si>
    <t>通院１深１．５・日０．５・基</t>
  </si>
  <si>
    <t>通院１深１．５・日０．５・基・２人</t>
  </si>
  <si>
    <t>通院１深１．５・日１．０・基</t>
  </si>
  <si>
    <t>通院１深１．５・日１．０・基・２人</t>
  </si>
  <si>
    <t>通院１深１．５・日１．５・基</t>
  </si>
  <si>
    <t>通院１深１．５・日１．５・基・２人</t>
  </si>
  <si>
    <t>通院１深２．０・日０．５・基</t>
  </si>
  <si>
    <t>通院１深２．０・日０．５・基・２人</t>
  </si>
  <si>
    <t>通院１深２．０・日１．０・基</t>
  </si>
  <si>
    <t>通院１深２．０・日１．０・基・２人</t>
  </si>
  <si>
    <t>通院１深２．５・日０．５・基</t>
  </si>
  <si>
    <t>通院１深２．５・日０．５・基・２人</t>
  </si>
  <si>
    <t>通院１日０．５・夜２．０・深０．５・基</t>
  </si>
  <si>
    <t>通院１日０．５・夜２．０・深０．５・基・２人</t>
  </si>
  <si>
    <t>通院１日０．５・夜１．５・深０．５・基</t>
  </si>
  <si>
    <t>通院１日０．５・夜１．５・深０．５・基・２人</t>
  </si>
  <si>
    <t>通院１日０．５・夜１．５・深１．０・基</t>
  </si>
  <si>
    <t>通院１日０．５・夜１．５・深１．０・基・２人</t>
  </si>
  <si>
    <t>通院１日１．０・夜１．５・深０．５・基</t>
  </si>
  <si>
    <t>通院１日１．０・夜１．５・深０．５・基・２人</t>
  </si>
  <si>
    <t>通院１日０．５・夜１．０・深０．５・基</t>
  </si>
  <si>
    <t>通院１日０．５・夜１．０・深０．５・基・２人</t>
  </si>
  <si>
    <t>通院１日０．５・夜１．０・深１．０・基</t>
  </si>
  <si>
    <t>通院１日０．５・夜１．０・深１．０・基・２人</t>
  </si>
  <si>
    <t>通院１日０．５・夜１．０・深１．５・基</t>
  </si>
  <si>
    <t>通院１日０．５・夜１．０・深１．５・基・２人</t>
  </si>
  <si>
    <t>通院１日１．０・夜１．０・深０．５・基</t>
  </si>
  <si>
    <t>通院１日１．０・夜１．０・深０．５・基・２人</t>
  </si>
  <si>
    <t>通院１日１．０・夜１．０・深１．０・基</t>
  </si>
  <si>
    <t>通院１日１．０・夜１．０・深１．０・基・２人</t>
  </si>
  <si>
    <t>通院１日１．５・夜１．０・深０．５・基</t>
  </si>
  <si>
    <t>通院１日１．５・夜１．０・深０．５・基・２人</t>
  </si>
  <si>
    <t>通院１日０．５・夜０．５・深０．５・基</t>
  </si>
  <si>
    <t>通院１日０．５・夜０．５・深０．５・基・２人</t>
  </si>
  <si>
    <t>通院１日０．５・夜０．５・深１．０・基</t>
  </si>
  <si>
    <t>通院１日０．５・夜０．５・深１．０・基・２人</t>
  </si>
  <si>
    <t>通院１日０．５・夜０．５・深１．５・基</t>
  </si>
  <si>
    <t>通院１日０．５・夜０．５・深１．５・基・２人</t>
  </si>
  <si>
    <t>通院１日０．５・夜０．５・深２．０・基</t>
  </si>
  <si>
    <t>通院１日０．５・夜０．５・深２．０・基・２人</t>
  </si>
  <si>
    <t>通院１日１．０・夜０．５・深０．５・基</t>
  </si>
  <si>
    <t>通院１日１．０・夜０．５・深０．５・基・２人</t>
  </si>
  <si>
    <t>通院１日１．０・夜０．５・深１．０・基</t>
  </si>
  <si>
    <t>通院１日１．０・夜０．５・深１．０・基・２人</t>
  </si>
  <si>
    <t>通院１日１．０・夜０．５・深１．５・基</t>
  </si>
  <si>
    <t>通院１日１．０・夜０．５・深１．５・基・２人</t>
  </si>
  <si>
    <t>通院１日１．５・夜０．５・深０．５・基</t>
  </si>
  <si>
    <t>通院１日１．５・夜０．５・深０．５・基・２人</t>
  </si>
  <si>
    <t>通院１日１．５・夜０．５・深１．０・基</t>
  </si>
  <si>
    <t>通院１日１．５・夜０．５・深１．０・基・２人</t>
  </si>
  <si>
    <t>通院１日２．０・夜０．５・深０．５・基</t>
  </si>
  <si>
    <t>通院１日２．０・夜０．５・深０．５・基・２人</t>
  </si>
  <si>
    <t>通院１早０．５・日２．０・夜０．５・基</t>
  </si>
  <si>
    <t>通院１早０．５・日２．０・夜０．５・基・２人</t>
  </si>
  <si>
    <t>通院１日増０．５・基</t>
  </si>
  <si>
    <t>通院１日増０．５・基・２人</t>
  </si>
  <si>
    <t>通院１日増１．０・基</t>
  </si>
  <si>
    <t>通院１日増１．０・基・２人</t>
  </si>
  <si>
    <t>通院１日増１．５・基</t>
  </si>
  <si>
    <t>通院１日増１．５・基・２人</t>
  </si>
  <si>
    <t>通院１日増２．０・基</t>
  </si>
  <si>
    <t>通院１日増２．０・基・２人</t>
  </si>
  <si>
    <t>通院１日増２．５・基</t>
  </si>
  <si>
    <t>通院１日増２．５・基・２人</t>
  </si>
  <si>
    <t>通院１日増３．０・基</t>
  </si>
  <si>
    <t>通院１日増３．０・基・２人</t>
  </si>
  <si>
    <t>通院１日増３．５・基</t>
  </si>
  <si>
    <t>通院１日増３．５・基・２人</t>
  </si>
  <si>
    <t>通院１日増４．０・基</t>
  </si>
  <si>
    <t>通院１日増４．０・基・２人</t>
  </si>
  <si>
    <t>通院１日増４．５・基</t>
  </si>
  <si>
    <t>通院１日増４．５・基・２人</t>
  </si>
  <si>
    <t>通院１日増５．０・基</t>
  </si>
  <si>
    <t>通院１日増５．０・基・２人</t>
  </si>
  <si>
    <t>通院１日増５．５・基</t>
  </si>
  <si>
    <t>通院１日増５．５・基・２人</t>
  </si>
  <si>
    <t>通院１日増６．０・基</t>
  </si>
  <si>
    <t>通院１日増６．０・基・２人</t>
  </si>
  <si>
    <t>通院１日増６．５・基</t>
  </si>
  <si>
    <t>通院１日増６．５・基・２人</t>
  </si>
  <si>
    <t>通院１日増７．０・基</t>
  </si>
  <si>
    <t>通院１日増７．０・基・２人</t>
  </si>
  <si>
    <t>通院１日増７．５・基</t>
  </si>
  <si>
    <t>通院１日増７．５・基・２人</t>
  </si>
  <si>
    <t>通院１日増８．０・基</t>
  </si>
  <si>
    <t>通院１日増８．０・基・２人</t>
  </si>
  <si>
    <t>通院１日増８．５・基</t>
  </si>
  <si>
    <t>通院１日増８．５・基・２人</t>
  </si>
  <si>
    <t>通院１日増９．０・基</t>
  </si>
  <si>
    <t>通院１日増９．０・基・２人</t>
  </si>
  <si>
    <t>通院１日増９．５・基</t>
  </si>
  <si>
    <t>通院１日増９．５・基・２人</t>
  </si>
  <si>
    <t>通院１日増１０．０・基</t>
  </si>
  <si>
    <t>通院１日増１０．０・基・２人</t>
  </si>
  <si>
    <t>通院１日増１０．５・基</t>
  </si>
  <si>
    <t>通院１日増１０．５・基・２人</t>
  </si>
  <si>
    <t>通院１早増０．５・基</t>
  </si>
  <si>
    <t>通院１早増０．５・基・２人</t>
  </si>
  <si>
    <t>通院１早増１．０・基</t>
  </si>
  <si>
    <t>通院１早増１．０・基・２人</t>
  </si>
  <si>
    <t>通院１早増１．５・基</t>
  </si>
  <si>
    <t>通院１早増１．５・基・２人</t>
  </si>
  <si>
    <t>通院１早増２．０・基</t>
  </si>
  <si>
    <t>通院１早増２．０・基・２人</t>
  </si>
  <si>
    <t>通院１早増２．５・基</t>
  </si>
  <si>
    <t>通院１早増２．５・基・２人</t>
  </si>
  <si>
    <t>通院１夜増０．５・基</t>
  </si>
  <si>
    <t>通院１夜増０．５・基・２人</t>
  </si>
  <si>
    <t>通院１夜増１．０・基</t>
  </si>
  <si>
    <t>通院１夜増１．０・基・２人</t>
  </si>
  <si>
    <t>通院１夜増１．５・基</t>
  </si>
  <si>
    <t>通院１夜増１．５・基・２人</t>
  </si>
  <si>
    <t>通院１夜増２．０・基</t>
  </si>
  <si>
    <t>通院１夜増２．０・基・２人</t>
  </si>
  <si>
    <t>通院１夜増２．５・基</t>
  </si>
  <si>
    <t>通院１夜増２．５・基・２人</t>
  </si>
  <si>
    <t>通院１夜増３．０・基</t>
  </si>
  <si>
    <t>通院１夜増３．０・基・２人</t>
  </si>
  <si>
    <t>通院１夜増３．５・基</t>
  </si>
  <si>
    <t>通院１夜増３．５・基・２人</t>
  </si>
  <si>
    <t>通院１夜増４．０・基</t>
  </si>
  <si>
    <t>通院１夜増４．０・基・２人</t>
  </si>
  <si>
    <t>通院１夜増４．５・基</t>
  </si>
  <si>
    <t>通院１夜増４．５・基・２人</t>
  </si>
  <si>
    <t>通院１深増０．５・基</t>
  </si>
  <si>
    <t>通院１深増０．５・基・２人</t>
  </si>
  <si>
    <t>通院１深増１．０・基</t>
  </si>
  <si>
    <t>通院１深増１．０・基・２人</t>
  </si>
  <si>
    <t>通院１深増１．５・基</t>
  </si>
  <si>
    <t>通院１深増１．５・基・２人</t>
  </si>
  <si>
    <t>通院１深増２．０・基</t>
  </si>
  <si>
    <t>通院１深増２．０・基・２人</t>
  </si>
  <si>
    <t>通院１深増２．５・基</t>
  </si>
  <si>
    <t>通院１深増２．５・基・２人</t>
  </si>
  <si>
    <t>通院１深増３．０・基</t>
  </si>
  <si>
    <t>通院１深増３．０・基・２人</t>
  </si>
  <si>
    <t>通院１深増３．５・基</t>
  </si>
  <si>
    <t>通院１深増３．５・基・２人</t>
  </si>
  <si>
    <t>通院１深増４．０・基</t>
  </si>
  <si>
    <t>通院１深増４．０・基・２人</t>
  </si>
  <si>
    <t>通院１深増４．５・基</t>
  </si>
  <si>
    <t>通院１深増４．５・基・２人</t>
  </si>
  <si>
    <t>通院１深増５．０・基</t>
  </si>
  <si>
    <t>通院１深増５．０・基・２人</t>
  </si>
  <si>
    <t>通院１深増５．５・基</t>
  </si>
  <si>
    <t>通院１深増５．５・基・２人</t>
  </si>
  <si>
    <t>通院１深増６．０・基</t>
  </si>
  <si>
    <t>通院１深増６．０・基・２人</t>
  </si>
  <si>
    <t>通院１深増６．５・基</t>
  </si>
  <si>
    <t>通院１深増６．５・基・２人</t>
  </si>
  <si>
    <t>サービスコード表（身体介護あり）</t>
    <rPh sb="7" eb="8">
      <t>ヒョウ</t>
    </rPh>
    <rPh sb="9" eb="11">
      <t>シンタイ</t>
    </rPh>
    <rPh sb="11" eb="13">
      <t>カイゴ</t>
    </rPh>
    <phoneticPr fontId="2"/>
  </si>
  <si>
    <t>日中のみ</t>
    <rPh sb="0" eb="1">
      <t>ヒ</t>
    </rPh>
    <rPh sb="1" eb="2">
      <t>チュウ</t>
    </rPh>
    <phoneticPr fontId="2"/>
  </si>
  <si>
    <t>早朝のみ</t>
    <rPh sb="0" eb="2">
      <t>ソウチョウ</t>
    </rPh>
    <phoneticPr fontId="2"/>
  </si>
  <si>
    <t>夜間のみ</t>
    <rPh sb="0" eb="2">
      <t>ヤカン</t>
    </rPh>
    <phoneticPr fontId="2"/>
  </si>
  <si>
    <t>深夜のみ</t>
    <rPh sb="0" eb="2">
      <t>シンヤ</t>
    </rPh>
    <phoneticPr fontId="2"/>
  </si>
  <si>
    <t>深夜＋早朝</t>
    <rPh sb="0" eb="2">
      <t>シンヤ</t>
    </rPh>
    <rPh sb="3" eb="5">
      <t>ソウチョウ</t>
    </rPh>
    <phoneticPr fontId="2"/>
  </si>
  <si>
    <t>日中＋夜間</t>
    <rPh sb="0" eb="1">
      <t>ヒ</t>
    </rPh>
    <rPh sb="1" eb="2">
      <t>チュウ</t>
    </rPh>
    <rPh sb="3" eb="5">
      <t>ヤカン</t>
    </rPh>
    <phoneticPr fontId="2"/>
  </si>
  <si>
    <t>深夜＋早朝＋日中</t>
    <rPh sb="0" eb="2">
      <t>シンヤ</t>
    </rPh>
    <rPh sb="3" eb="5">
      <t>ソウチョウ</t>
    </rPh>
    <rPh sb="6" eb="7">
      <t>ヒ</t>
    </rPh>
    <rPh sb="7" eb="8">
      <t>チュウ</t>
    </rPh>
    <phoneticPr fontId="2"/>
  </si>
  <si>
    <t>夜間＋深夜</t>
    <rPh sb="0" eb="2">
      <t>ヤカン</t>
    </rPh>
    <rPh sb="3" eb="5">
      <t>シンヤ</t>
    </rPh>
    <phoneticPr fontId="2"/>
  </si>
  <si>
    <t>日を跨る場合　２日目深夜増分</t>
    <rPh sb="0" eb="1">
      <t>ヒ</t>
    </rPh>
    <rPh sb="2" eb="3">
      <t>マタガ</t>
    </rPh>
    <rPh sb="4" eb="6">
      <t>バアイ</t>
    </rPh>
    <rPh sb="8" eb="9">
      <t>ヒ</t>
    </rPh>
    <rPh sb="9" eb="10">
      <t>メ</t>
    </rPh>
    <rPh sb="10" eb="12">
      <t>シンヤ</t>
    </rPh>
    <rPh sb="12" eb="14">
      <t>ゾウブン</t>
    </rPh>
    <phoneticPr fontId="2"/>
  </si>
  <si>
    <t>深夜＋早朝＋日中　　※サービス間隔が２時間未満の場合</t>
    <rPh sb="0" eb="2">
      <t>シンヤ</t>
    </rPh>
    <rPh sb="3" eb="5">
      <t>ソウチョウ</t>
    </rPh>
    <rPh sb="6" eb="7">
      <t>ヒ</t>
    </rPh>
    <rPh sb="7" eb="8">
      <t>チュウ</t>
    </rPh>
    <rPh sb="15" eb="17">
      <t>カンカク</t>
    </rPh>
    <rPh sb="19" eb="21">
      <t>ジカン</t>
    </rPh>
    <rPh sb="21" eb="23">
      <t>ミマン</t>
    </rPh>
    <rPh sb="24" eb="26">
      <t>バアイ</t>
    </rPh>
    <phoneticPr fontId="2"/>
  </si>
  <si>
    <t>深夜＋日中　　※サービス間隔が２時間未満の場合</t>
    <rPh sb="0" eb="2">
      <t>シンヤ</t>
    </rPh>
    <rPh sb="3" eb="4">
      <t>ヒ</t>
    </rPh>
    <rPh sb="4" eb="5">
      <t>チュウ</t>
    </rPh>
    <phoneticPr fontId="2"/>
  </si>
  <si>
    <t>日中＋夜間＋深夜　　※サービス間隔が２時間未満の場合</t>
    <rPh sb="0" eb="1">
      <t>ヒ</t>
    </rPh>
    <rPh sb="1" eb="2">
      <t>チュウ</t>
    </rPh>
    <rPh sb="3" eb="5">
      <t>ヤカン</t>
    </rPh>
    <rPh sb="6" eb="8">
      <t>シンヤ</t>
    </rPh>
    <phoneticPr fontId="2"/>
  </si>
  <si>
    <t>早朝＋日中＋夜間　　※サービス間隔が２時間未満の場合</t>
    <rPh sb="0" eb="2">
      <t>ソウチョウ</t>
    </rPh>
    <rPh sb="3" eb="4">
      <t>ヒ</t>
    </rPh>
    <rPh sb="4" eb="5">
      <t>チュウ</t>
    </rPh>
    <rPh sb="6" eb="8">
      <t>ヤカン</t>
    </rPh>
    <phoneticPr fontId="2"/>
  </si>
  <si>
    <t>日中増分</t>
    <rPh sb="0" eb="1">
      <t>ヒ</t>
    </rPh>
    <rPh sb="1" eb="2">
      <t>チュウ</t>
    </rPh>
    <rPh sb="2" eb="4">
      <t>ゾウブン</t>
    </rPh>
    <phoneticPr fontId="2"/>
  </si>
  <si>
    <t>早朝増分</t>
    <rPh sb="0" eb="2">
      <t>ソウチョウ</t>
    </rPh>
    <rPh sb="2" eb="4">
      <t>ゾウブン</t>
    </rPh>
    <phoneticPr fontId="2"/>
  </si>
  <si>
    <t>夜間増分</t>
    <rPh sb="0" eb="2">
      <t>ヤカン</t>
    </rPh>
    <rPh sb="2" eb="4">
      <t>ゾウブン</t>
    </rPh>
    <phoneticPr fontId="2"/>
  </si>
  <si>
    <t>深夜増分</t>
    <rPh sb="0" eb="2">
      <t>シンヤ</t>
    </rPh>
    <rPh sb="2" eb="4">
      <t>ゾウブン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</si>
</sst>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quot;円&quot;"/>
    <numFmt numFmtId="178" formatCode="#,###"/>
    <numFmt numFmtId="179" formatCode="0_ ;[Red]\-0\ "/>
    <numFmt numFmtId="180" formatCode="#,##0.00_ ;[Red]\-#,##0.00\ "/>
    <numFmt numFmtId="181" formatCode="####"/>
    <numFmt numFmtId="182" formatCode="0.0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9"/>
      <name val="ＭＳ Ｐ明朝"/>
      <family val="1"/>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2"/>
      <charset val="128"/>
    </font>
    <font>
      <sz val="9"/>
      <name val="ＭＳ Ｐゴシック"/>
      <family val="2"/>
      <charset val="128"/>
    </font>
    <font>
      <sz val="6"/>
      <name val="ＭＳ Ｐゴシック"/>
      <family val="2"/>
      <charset val="128"/>
      <scheme val="minor"/>
    </font>
    <font>
      <sz val="14"/>
      <name val="ＭＳ Ｐゴシック"/>
      <family val="3"/>
      <charset val="128"/>
    </font>
    <font>
      <sz val="6"/>
      <name val="ＭＳ ゴシック"/>
      <family val="2"/>
      <charset val="128"/>
    </font>
    <font>
      <sz val="9"/>
      <name val="ＭＳ Ｐゴシック"/>
      <family val="3"/>
      <charset val="128"/>
    </font>
    <font>
      <b/>
      <sz val="16"/>
      <name val="ＭＳ Ｐゴシック"/>
      <family val="3"/>
      <charset val="128"/>
    </font>
  </fonts>
  <fills count="37">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79400006103702"/>
        <bgColor indexed="64"/>
      </patternFill>
    </fill>
    <fill>
      <patternFill patternType="solid">
        <fgColor rgb="FFFFFF00"/>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thin">
        <color indexed="64"/>
      </left>
      <right style="dotted">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s>
  <cellStyleXfs count="47">
    <xf numFmtId="0" fontId="0" fillId="0" borderId="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9" fillId="0" borderId="0" applyNumberFormat="0" applyFill="0" applyBorder="0" applyAlignment="0" applyProtection="0">
      <alignment vertical="center"/>
    </xf>
    <xf numFmtId="0" fontId="10" fillId="30" borderId="67" applyNumberFormat="0" applyAlignment="0" applyProtection="0">
      <alignment vertical="center"/>
    </xf>
    <xf numFmtId="0" fontId="11" fillId="31" borderId="0" applyNumberFormat="0" applyBorder="0" applyAlignment="0" applyProtection="0">
      <alignment vertical="center"/>
    </xf>
    <xf numFmtId="0" fontId="1" fillId="4" borderId="68" applyNumberFormat="0" applyFont="0" applyAlignment="0" applyProtection="0">
      <alignment vertical="center"/>
    </xf>
    <xf numFmtId="0" fontId="12" fillId="0" borderId="69" applyNumberFormat="0" applyFill="0" applyAlignment="0" applyProtection="0">
      <alignment vertical="center"/>
    </xf>
    <xf numFmtId="0" fontId="13" fillId="32" borderId="0" applyNumberFormat="0" applyBorder="0" applyAlignment="0" applyProtection="0">
      <alignment vertical="center"/>
    </xf>
    <xf numFmtId="0" fontId="14" fillId="33" borderId="70"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71" applyNumberFormat="0" applyFill="0" applyAlignment="0" applyProtection="0">
      <alignment vertical="center"/>
    </xf>
    <xf numFmtId="0" fontId="17" fillId="0" borderId="72" applyNumberFormat="0" applyFill="0" applyAlignment="0" applyProtection="0">
      <alignment vertical="center"/>
    </xf>
    <xf numFmtId="0" fontId="18" fillId="0" borderId="73" applyNumberFormat="0" applyFill="0" applyAlignment="0" applyProtection="0">
      <alignment vertical="center"/>
    </xf>
    <xf numFmtId="0" fontId="18" fillId="0" borderId="0" applyNumberFormat="0" applyFill="0" applyBorder="0" applyAlignment="0" applyProtection="0">
      <alignment vertical="center"/>
    </xf>
    <xf numFmtId="0" fontId="19" fillId="0" borderId="74" applyNumberFormat="0" applyFill="0" applyAlignment="0" applyProtection="0">
      <alignment vertical="center"/>
    </xf>
    <xf numFmtId="0" fontId="20" fillId="33" borderId="75" applyNumberFormat="0" applyAlignment="0" applyProtection="0">
      <alignment vertical="center"/>
    </xf>
    <xf numFmtId="0" fontId="21" fillId="0" borderId="0" applyNumberFormat="0" applyFill="0" applyBorder="0" applyAlignment="0" applyProtection="0">
      <alignment vertical="center"/>
    </xf>
    <xf numFmtId="0" fontId="22" fillId="3" borderId="70" applyNumberFormat="0" applyAlignment="0" applyProtection="0">
      <alignment vertical="center"/>
    </xf>
    <xf numFmtId="0" fontId="1" fillId="0" borderId="0">
      <alignment vertical="center"/>
    </xf>
    <xf numFmtId="0" fontId="1" fillId="0" borderId="0"/>
    <xf numFmtId="0" fontId="1" fillId="0" borderId="0">
      <alignment vertical="center"/>
    </xf>
    <xf numFmtId="0" fontId="23" fillId="34" borderId="0" applyNumberFormat="0" applyBorder="0" applyAlignment="0" applyProtection="0">
      <alignment vertical="center"/>
    </xf>
  </cellStyleXfs>
  <cellXfs count="269">
    <xf numFmtId="0" fontId="0" fillId="0" borderId="0" xfId="0" applyAlignment="1">
      <alignment vertical="center"/>
    </xf>
    <xf numFmtId="38" fontId="0" fillId="0" borderId="0" xfId="33" applyFont="1" applyAlignment="1">
      <alignment vertical="center"/>
    </xf>
    <xf numFmtId="0" fontId="0" fillId="0" borderId="0" xfId="0" applyFill="1" applyBorder="1" applyAlignment="1">
      <alignment horizontal="right" vertical="center"/>
    </xf>
    <xf numFmtId="0" fontId="3" fillId="0" borderId="0" xfId="43" applyFont="1">
      <alignment vertical="center"/>
    </xf>
    <xf numFmtId="0" fontId="4" fillId="0" borderId="0" xfId="43" applyFont="1">
      <alignment vertical="center"/>
    </xf>
    <xf numFmtId="0" fontId="3" fillId="0" borderId="0" xfId="43" applyFont="1" applyBorder="1" applyAlignment="1">
      <alignment horizontal="center" vertical="center"/>
    </xf>
    <xf numFmtId="176" fontId="3" fillId="0" borderId="0" xfId="43" applyNumberFormat="1" applyFont="1" applyBorder="1" applyAlignment="1">
      <alignment horizontal="center" vertical="center"/>
    </xf>
    <xf numFmtId="177" fontId="3" fillId="0" borderId="0" xfId="34" applyNumberFormat="1" applyFont="1" applyBorder="1" applyAlignment="1">
      <alignment horizontal="right" vertical="center"/>
    </xf>
    <xf numFmtId="0" fontId="3" fillId="0" borderId="0" xfId="43" applyFont="1" applyAlignment="1">
      <alignment horizontal="center" vertical="center"/>
    </xf>
    <xf numFmtId="0" fontId="0" fillId="35" borderId="10" xfId="0" applyFill="1" applyBorder="1" applyAlignment="1">
      <alignment horizontal="right" vertical="center"/>
    </xf>
    <xf numFmtId="0" fontId="0" fillId="0" borderId="10" xfId="0" applyFill="1" applyBorder="1" applyAlignment="1">
      <alignment horizontal="right" vertical="center"/>
    </xf>
    <xf numFmtId="0" fontId="0" fillId="0" borderId="0" xfId="0" applyFill="1" applyAlignment="1">
      <alignment vertical="center"/>
    </xf>
    <xf numFmtId="0" fontId="0" fillId="0" borderId="10" xfId="0" applyFill="1" applyBorder="1" applyAlignment="1">
      <alignment horizontal="right" vertical="center" wrapText="1"/>
    </xf>
    <xf numFmtId="0" fontId="3" fillId="0" borderId="0" xfId="43" applyFont="1" applyAlignment="1">
      <alignment horizontal="left" vertical="center"/>
    </xf>
    <xf numFmtId="0" fontId="0" fillId="0" borderId="15" xfId="0" applyBorder="1" applyAlignment="1">
      <alignment vertical="center"/>
    </xf>
    <xf numFmtId="0" fontId="3" fillId="0" borderId="0" xfId="43" applyFont="1" applyAlignment="1">
      <alignment vertical="center"/>
    </xf>
    <xf numFmtId="0" fontId="0" fillId="0" borderId="0" xfId="0" applyBorder="1" applyAlignment="1">
      <alignment horizontal="center" vertical="center"/>
    </xf>
    <xf numFmtId="38" fontId="3" fillId="0" borderId="0" xfId="43" applyNumberFormat="1" applyFont="1" applyAlignment="1">
      <alignment horizontal="left" vertical="center"/>
    </xf>
    <xf numFmtId="0" fontId="4" fillId="0" borderId="0" xfId="43" applyFont="1" applyBorder="1" applyAlignment="1">
      <alignment horizontal="left" vertical="center"/>
    </xf>
    <xf numFmtId="0" fontId="3" fillId="5" borderId="0" xfId="43" applyFont="1" applyFill="1" applyBorder="1" applyAlignment="1">
      <alignment vertical="center"/>
    </xf>
    <xf numFmtId="0" fontId="3" fillId="5" borderId="14" xfId="43" applyFont="1" applyFill="1" applyBorder="1" applyAlignment="1">
      <alignment horizontal="center" vertical="center"/>
    </xf>
    <xf numFmtId="0" fontId="3" fillId="5" borderId="17" xfId="43" applyFont="1" applyFill="1" applyBorder="1" applyAlignment="1">
      <alignment horizontal="center" vertical="center"/>
    </xf>
    <xf numFmtId="0" fontId="0" fillId="0" borderId="19" xfId="0" applyBorder="1" applyAlignment="1">
      <alignment vertical="center"/>
    </xf>
    <xf numFmtId="0" fontId="3" fillId="0" borderId="20" xfId="43" applyFont="1" applyBorder="1" applyAlignment="1">
      <alignment horizontal="center" vertical="center"/>
    </xf>
    <xf numFmtId="0" fontId="3" fillId="0" borderId="0" xfId="43" applyFont="1" applyBorder="1" applyAlignment="1">
      <alignment vertical="center"/>
    </xf>
    <xf numFmtId="0" fontId="0" fillId="2" borderId="10" xfId="0" applyFill="1" applyBorder="1" applyAlignment="1">
      <alignment horizontal="center" vertical="center"/>
    </xf>
    <xf numFmtId="0" fontId="3" fillId="2" borderId="21" xfId="43" applyFont="1" applyFill="1" applyBorder="1" applyAlignment="1">
      <alignment vertical="center"/>
    </xf>
    <xf numFmtId="0" fontId="3" fillId="2" borderId="22" xfId="43" applyFont="1" applyFill="1" applyBorder="1" applyAlignment="1">
      <alignment vertical="center"/>
    </xf>
    <xf numFmtId="0" fontId="3" fillId="0" borderId="23" xfId="43" applyFont="1" applyBorder="1" applyAlignment="1">
      <alignment horizontal="center" vertical="center"/>
    </xf>
    <xf numFmtId="0" fontId="3" fillId="2" borderId="23" xfId="43" applyFont="1" applyFill="1" applyBorder="1" applyAlignment="1">
      <alignment horizontal="center" vertical="center"/>
    </xf>
    <xf numFmtId="0" fontId="3" fillId="2" borderId="24" xfId="43" applyFont="1" applyFill="1" applyBorder="1" applyAlignment="1">
      <alignment horizontal="center" vertical="center"/>
    </xf>
    <xf numFmtId="0" fontId="3" fillId="2" borderId="25" xfId="43" applyFont="1" applyFill="1" applyBorder="1" applyAlignment="1">
      <alignment horizontal="center" vertical="center"/>
    </xf>
    <xf numFmtId="0" fontId="3" fillId="2" borderId="26" xfId="43" applyFont="1" applyFill="1" applyBorder="1" applyAlignment="1">
      <alignment horizontal="center" vertical="center"/>
    </xf>
    <xf numFmtId="181" fontId="3" fillId="0" borderId="23" xfId="43" applyNumberFormat="1" applyFont="1" applyFill="1" applyBorder="1" applyAlignment="1">
      <alignment horizontal="center" vertical="center"/>
    </xf>
    <xf numFmtId="181" fontId="3" fillId="0" borderId="24" xfId="43" applyNumberFormat="1" applyFont="1" applyFill="1" applyBorder="1" applyAlignment="1">
      <alignment horizontal="center" vertical="center"/>
    </xf>
    <xf numFmtId="181" fontId="3" fillId="0" borderId="25" xfId="43" applyNumberFormat="1" applyFont="1" applyFill="1" applyBorder="1" applyAlignment="1">
      <alignment horizontal="center" vertical="center"/>
    </xf>
    <xf numFmtId="181" fontId="3" fillId="0" borderId="26" xfId="43" applyNumberFormat="1" applyFont="1" applyFill="1" applyBorder="1" applyAlignment="1">
      <alignment horizontal="center" vertical="center"/>
    </xf>
    <xf numFmtId="0" fontId="0" fillId="0" borderId="0" xfId="0">
      <alignment vertical="center"/>
    </xf>
    <xf numFmtId="0" fontId="0" fillId="0" borderId="0" xfId="0" applyFill="1">
      <alignment vertical="center"/>
    </xf>
    <xf numFmtId="182" fontId="0" fillId="0" borderId="10" xfId="0" applyNumberFormat="1" applyFill="1" applyBorder="1">
      <alignment vertical="center"/>
    </xf>
    <xf numFmtId="0" fontId="0" fillId="2" borderId="76" xfId="0" applyFill="1" applyBorder="1" applyAlignment="1">
      <alignment horizontal="center" vertical="center"/>
    </xf>
    <xf numFmtId="38" fontId="3" fillId="0" borderId="16" xfId="34" applyFont="1" applyBorder="1" applyAlignment="1">
      <alignment vertical="center"/>
    </xf>
    <xf numFmtId="0" fontId="3" fillId="0" borderId="18" xfId="43" applyFont="1" applyBorder="1" applyAlignment="1">
      <alignment vertical="center"/>
    </xf>
    <xf numFmtId="0" fontId="3" fillId="0" borderId="23" xfId="43" applyFont="1" applyBorder="1" applyAlignment="1">
      <alignment horizontal="center" vertical="center"/>
    </xf>
    <xf numFmtId="0" fontId="3" fillId="2" borderId="23" xfId="43" applyFont="1" applyFill="1" applyBorder="1" applyAlignment="1">
      <alignment horizontal="center" vertical="center"/>
    </xf>
    <xf numFmtId="181" fontId="3" fillId="0" borderId="23" xfId="43" applyNumberFormat="1" applyFont="1" applyFill="1" applyBorder="1" applyAlignment="1">
      <alignment horizontal="center" vertical="center"/>
    </xf>
    <xf numFmtId="0" fontId="3" fillId="0" borderId="20" xfId="43" applyFont="1" applyBorder="1" applyAlignment="1">
      <alignment horizontal="center" vertical="center"/>
    </xf>
    <xf numFmtId="38" fontId="3" fillId="0" borderId="16" xfId="34" applyFont="1" applyBorder="1" applyAlignment="1">
      <alignment vertical="center"/>
    </xf>
    <xf numFmtId="0" fontId="3" fillId="0" borderId="18" xfId="43" applyFont="1" applyBorder="1" applyAlignment="1">
      <alignment vertical="center"/>
    </xf>
    <xf numFmtId="0" fontId="0" fillId="2" borderId="80" xfId="0" applyFill="1" applyBorder="1" applyAlignment="1">
      <alignment horizontal="center" vertical="center"/>
    </xf>
    <xf numFmtId="0" fontId="0" fillId="2" borderId="81" xfId="0" applyFill="1" applyBorder="1" applyAlignment="1">
      <alignment horizontal="center" vertical="center"/>
    </xf>
    <xf numFmtId="182" fontId="0" fillId="0" borderId="10" xfId="0" applyNumberFormat="1" applyFill="1" applyBorder="1" applyAlignment="1">
      <alignment vertical="center"/>
    </xf>
    <xf numFmtId="182" fontId="0" fillId="0" borderId="0" xfId="0" applyNumberFormat="1" applyFill="1" applyBorder="1" applyAlignment="1">
      <alignment vertical="center"/>
    </xf>
    <xf numFmtId="0" fontId="3" fillId="0" borderId="23" xfId="43" applyFont="1" applyBorder="1" applyAlignment="1">
      <alignment horizontal="center" vertical="center"/>
    </xf>
    <xf numFmtId="0" fontId="3" fillId="2" borderId="23" xfId="43" applyFont="1" applyFill="1" applyBorder="1" applyAlignment="1">
      <alignment horizontal="center" vertical="center"/>
    </xf>
    <xf numFmtId="38" fontId="3" fillId="0" borderId="16" xfId="34" applyFont="1" applyBorder="1" applyAlignment="1">
      <alignment vertical="center"/>
    </xf>
    <xf numFmtId="0" fontId="3" fillId="0" borderId="18" xfId="43" applyFont="1" applyBorder="1" applyAlignment="1">
      <alignment vertical="center"/>
    </xf>
    <xf numFmtId="0" fontId="3" fillId="0" borderId="20" xfId="43" applyFont="1" applyBorder="1" applyAlignment="1">
      <alignment horizontal="center" vertical="center"/>
    </xf>
    <xf numFmtId="181" fontId="3" fillId="0" borderId="23" xfId="43" applyNumberFormat="1" applyFont="1" applyFill="1" applyBorder="1" applyAlignment="1">
      <alignment horizontal="center" vertical="center"/>
    </xf>
    <xf numFmtId="0" fontId="24" fillId="0" borderId="13" xfId="0" applyFont="1" applyBorder="1" applyAlignment="1">
      <alignment horizontal="center" vertical="center"/>
    </xf>
    <xf numFmtId="0" fontId="25" fillId="0" borderId="13" xfId="0" applyFont="1" applyBorder="1" applyAlignment="1">
      <alignment vertical="center" shrinkToFit="1"/>
    </xf>
    <xf numFmtId="3" fontId="24" fillId="36" borderId="13" xfId="33" applyNumberFormat="1" applyFont="1" applyFill="1" applyBorder="1">
      <alignment vertical="center"/>
    </xf>
    <xf numFmtId="0" fontId="24" fillId="0" borderId="10" xfId="0" applyFont="1" applyBorder="1" applyAlignment="1">
      <alignment horizontal="center" vertical="center"/>
    </xf>
    <xf numFmtId="0" fontId="25" fillId="0" borderId="10" xfId="0" applyFont="1" applyBorder="1" applyAlignment="1">
      <alignment vertical="center" shrinkToFit="1"/>
    </xf>
    <xf numFmtId="3" fontId="24" fillId="36" borderId="10" xfId="33" applyNumberFormat="1" applyFont="1" applyFill="1" applyBorder="1">
      <alignment vertical="center"/>
    </xf>
    <xf numFmtId="3" fontId="24" fillId="36" borderId="10" xfId="0" applyNumberFormat="1" applyFont="1" applyFill="1" applyBorder="1">
      <alignment vertical="center"/>
    </xf>
    <xf numFmtId="0" fontId="24" fillId="0" borderId="0" xfId="0" applyFont="1" applyFill="1" applyBorder="1" applyAlignment="1">
      <alignment horizontal="center" vertical="center"/>
    </xf>
    <xf numFmtId="0" fontId="25" fillId="0" borderId="0" xfId="0" applyFont="1" applyFill="1" applyBorder="1" applyAlignment="1">
      <alignment vertical="center" shrinkToFit="1"/>
    </xf>
    <xf numFmtId="3" fontId="24" fillId="0" borderId="0" xfId="33" applyNumberFormat="1" applyFont="1" applyFill="1" applyBorder="1">
      <alignment vertical="center"/>
    </xf>
    <xf numFmtId="0" fontId="0" fillId="0" borderId="0" xfId="0" applyFill="1" applyBorder="1" applyAlignment="1">
      <alignment vertical="center"/>
    </xf>
    <xf numFmtId="3" fontId="24" fillId="0" borderId="0" xfId="0" applyNumberFormat="1" applyFont="1" applyFill="1" applyBorder="1">
      <alignment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vertical="center"/>
    </xf>
    <xf numFmtId="38" fontId="0" fillId="0" borderId="0" xfId="33" applyFont="1" applyBorder="1" applyAlignment="1">
      <alignment vertical="center"/>
    </xf>
    <xf numFmtId="182" fontId="0" fillId="0" borderId="0" xfId="0" applyNumberFormat="1" applyFill="1" applyBorder="1">
      <alignment vertical="center"/>
    </xf>
    <xf numFmtId="0" fontId="0" fillId="0" borderId="0" xfId="0" applyAlignment="1">
      <alignment horizontal="center" vertical="center"/>
    </xf>
    <xf numFmtId="0" fontId="27" fillId="0" borderId="0" xfId="44" applyFont="1" applyFill="1" applyAlignment="1">
      <alignment vertical="center"/>
    </xf>
    <xf numFmtId="38" fontId="6" fillId="0" borderId="12" xfId="33" applyFont="1" applyFill="1" applyBorder="1" applyAlignment="1">
      <alignment horizontal="center" vertical="center"/>
    </xf>
    <xf numFmtId="38" fontId="6" fillId="0" borderId="13" xfId="33" applyFont="1" applyFill="1" applyBorder="1" applyAlignment="1">
      <alignment horizontal="center" vertical="center"/>
    </xf>
    <xf numFmtId="0" fontId="24" fillId="0" borderId="12" xfId="0" applyFont="1" applyBorder="1" applyAlignment="1">
      <alignment horizontal="center" vertical="center"/>
    </xf>
    <xf numFmtId="0" fontId="25" fillId="0" borderId="12" xfId="0" applyFont="1" applyBorder="1" applyAlignment="1">
      <alignment vertical="center" shrinkToFit="1"/>
    </xf>
    <xf numFmtId="3" fontId="24" fillId="36" borderId="12" xfId="33" applyNumberFormat="1" applyFont="1" applyFill="1" applyBorder="1">
      <alignment vertical="center"/>
    </xf>
    <xf numFmtId="0" fontId="24" fillId="0" borderId="0" xfId="0" applyFont="1" applyBorder="1" applyAlignment="1">
      <alignment horizontal="center" vertical="center"/>
    </xf>
    <xf numFmtId="0" fontId="25" fillId="0" borderId="0" xfId="0" applyFont="1" applyBorder="1" applyAlignment="1">
      <alignment vertical="center" shrinkToFit="1"/>
    </xf>
    <xf numFmtId="0" fontId="29" fillId="0" borderId="0" xfId="44" applyFont="1" applyFill="1" applyAlignment="1">
      <alignment vertical="center"/>
    </xf>
    <xf numFmtId="0" fontId="0" fillId="0" borderId="0" xfId="44" applyFont="1" applyAlignment="1">
      <alignment vertical="center"/>
    </xf>
    <xf numFmtId="0" fontId="6" fillId="0" borderId="3" xfId="44" applyFont="1" applyFill="1" applyBorder="1" applyAlignment="1">
      <alignment horizontal="center" vertical="center"/>
    </xf>
    <xf numFmtId="0" fontId="29" fillId="0" borderId="8" xfId="44" applyFont="1" applyFill="1" applyBorder="1" applyAlignment="1">
      <alignment vertical="center"/>
    </xf>
    <xf numFmtId="0" fontId="0" fillId="0" borderId="0" xfId="44" applyFont="1" applyFill="1" applyAlignment="1">
      <alignment vertical="center"/>
    </xf>
    <xf numFmtId="3" fontId="24" fillId="36" borderId="13" xfId="0" applyNumberFormat="1" applyFont="1" applyFill="1" applyBorder="1">
      <alignment vertical="center"/>
    </xf>
    <xf numFmtId="0" fontId="30" fillId="0" borderId="0" xfId="44" applyFont="1" applyAlignment="1">
      <alignment vertical="center"/>
    </xf>
    <xf numFmtId="3" fontId="24" fillId="36" borderId="0" xfId="33" applyNumberFormat="1" applyFont="1" applyFill="1" applyBorder="1">
      <alignment vertical="center"/>
    </xf>
    <xf numFmtId="0" fontId="3" fillId="0" borderId="55" xfId="43" applyFont="1" applyBorder="1" applyAlignment="1">
      <alignment horizontal="center" vertical="center" wrapText="1"/>
    </xf>
    <xf numFmtId="0" fontId="3" fillId="0" borderId="56" xfId="43" applyFont="1" applyBorder="1" applyAlignment="1">
      <alignment horizontal="center" vertical="center" wrapText="1"/>
    </xf>
    <xf numFmtId="0" fontId="3" fillId="0" borderId="13" xfId="43" applyFont="1" applyBorder="1" applyAlignment="1">
      <alignment horizontal="center" vertical="center" wrapText="1"/>
    </xf>
    <xf numFmtId="0" fontId="3" fillId="0" borderId="36" xfId="43" applyFont="1" applyBorder="1" applyAlignment="1">
      <alignment horizontal="center" vertical="center" wrapText="1"/>
    </xf>
    <xf numFmtId="0" fontId="3" fillId="0" borderId="29" xfId="43" applyFont="1" applyBorder="1" applyAlignment="1">
      <alignment horizontal="center" vertical="center" wrapText="1"/>
    </xf>
    <xf numFmtId="0" fontId="3" fillId="0" borderId="37" xfId="43" applyFont="1" applyBorder="1" applyAlignment="1">
      <alignment horizontal="center" vertical="center" wrapText="1"/>
    </xf>
    <xf numFmtId="0" fontId="3" fillId="0" borderId="4" xfId="43" applyFont="1" applyBorder="1" applyAlignment="1">
      <alignment horizontal="center" vertical="center" wrapText="1"/>
    </xf>
    <xf numFmtId="0" fontId="3" fillId="0" borderId="0" xfId="43" applyFont="1" applyBorder="1" applyAlignment="1">
      <alignment horizontal="center" vertical="center" wrapText="1"/>
    </xf>
    <xf numFmtId="0" fontId="3" fillId="0" borderId="5" xfId="43" applyFont="1" applyBorder="1" applyAlignment="1">
      <alignment horizontal="center" vertical="center" wrapText="1"/>
    </xf>
    <xf numFmtId="0" fontId="3" fillId="0" borderId="6" xfId="43" applyFont="1" applyBorder="1" applyAlignment="1">
      <alignment horizontal="center" vertical="center" wrapText="1"/>
    </xf>
    <xf numFmtId="0" fontId="3" fillId="0" borderId="7" xfId="43" applyFont="1" applyBorder="1" applyAlignment="1">
      <alignment horizontal="center" vertical="center" wrapText="1"/>
    </xf>
    <xf numFmtId="0" fontId="3" fillId="0" borderId="8" xfId="43" applyFont="1" applyBorder="1" applyAlignment="1">
      <alignment horizontal="center" vertical="center" wrapText="1"/>
    </xf>
    <xf numFmtId="178" fontId="3" fillId="0" borderId="34" xfId="33" applyNumberFormat="1" applyFont="1" applyFill="1" applyBorder="1" applyAlignment="1">
      <alignment horizontal="center" vertical="center"/>
    </xf>
    <xf numFmtId="178" fontId="0" fillId="0" borderId="19" xfId="33" applyNumberFormat="1" applyFont="1" applyFill="1" applyBorder="1" applyAlignment="1">
      <alignment horizontal="center" vertical="center"/>
    </xf>
    <xf numFmtId="178" fontId="0" fillId="0" borderId="35" xfId="33" applyNumberFormat="1" applyFont="1" applyFill="1" applyBorder="1" applyAlignment="1">
      <alignment horizontal="center" vertical="center"/>
    </xf>
    <xf numFmtId="181" fontId="3" fillId="0" borderId="1" xfId="43" applyNumberFormat="1" applyFont="1" applyFill="1" applyBorder="1" applyAlignment="1">
      <alignment horizontal="center" vertical="center"/>
    </xf>
    <xf numFmtId="181" fontId="3" fillId="0" borderId="2" xfId="43" applyNumberFormat="1" applyFont="1" applyFill="1" applyBorder="1" applyAlignment="1">
      <alignment horizontal="center" vertical="center"/>
    </xf>
    <xf numFmtId="181" fontId="3" fillId="0" borderId="3" xfId="43" applyNumberFormat="1" applyFont="1" applyFill="1" applyBorder="1" applyAlignment="1">
      <alignment horizontal="center" vertical="center"/>
    </xf>
    <xf numFmtId="181" fontId="3" fillId="0" borderId="40" xfId="43" applyNumberFormat="1" applyFont="1" applyFill="1" applyBorder="1" applyAlignment="1">
      <alignment horizontal="center" vertical="center"/>
    </xf>
    <xf numFmtId="181" fontId="3" fillId="0" borderId="32" xfId="43" applyNumberFormat="1" applyFont="1" applyFill="1" applyBorder="1" applyAlignment="1">
      <alignment horizontal="center" vertical="center"/>
    </xf>
    <xf numFmtId="181" fontId="3" fillId="0" borderId="41" xfId="43" applyNumberFormat="1" applyFont="1" applyFill="1" applyBorder="1" applyAlignment="1">
      <alignment horizontal="center" vertical="center"/>
    </xf>
    <xf numFmtId="0" fontId="3" fillId="0" borderId="6" xfId="43" applyFont="1" applyBorder="1" applyAlignment="1">
      <alignment horizontal="center" vertical="center"/>
    </xf>
    <xf numFmtId="0" fontId="0" fillId="0" borderId="8" xfId="0" applyBorder="1" applyAlignment="1">
      <alignment horizontal="center" vertical="center"/>
    </xf>
    <xf numFmtId="0" fontId="3" fillId="0" borderId="12" xfId="43" applyFont="1" applyBorder="1" applyAlignment="1">
      <alignment horizontal="center" vertical="center" textRotation="255"/>
    </xf>
    <xf numFmtId="0" fontId="0" fillId="0" borderId="57" xfId="0" applyBorder="1" applyAlignment="1">
      <alignment horizontal="center" vertical="center" textRotation="255"/>
    </xf>
    <xf numFmtId="181" fontId="0" fillId="0" borderId="1" xfId="43" applyNumberFormat="1" applyFont="1" applyFill="1" applyBorder="1" applyAlignment="1" applyProtection="1">
      <alignment horizontal="center" vertical="center" shrinkToFit="1"/>
      <protection locked="0"/>
    </xf>
    <xf numFmtId="181" fontId="0" fillId="0" borderId="58" xfId="0" applyNumberFormat="1" applyFill="1" applyBorder="1" applyAlignment="1">
      <alignment horizontal="center" vertical="center" shrinkToFit="1"/>
    </xf>
    <xf numFmtId="181" fontId="0" fillId="0" borderId="40" xfId="0" applyNumberFormat="1" applyFill="1" applyBorder="1" applyAlignment="1">
      <alignment horizontal="center" vertical="center" shrinkToFit="1"/>
    </xf>
    <xf numFmtId="181" fontId="0" fillId="0" borderId="33" xfId="0" applyNumberFormat="1" applyFill="1" applyBorder="1" applyAlignment="1">
      <alignment horizontal="center" vertical="center" shrinkToFi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3" fillId="0" borderId="77" xfId="43" applyFont="1" applyBorder="1" applyAlignment="1">
      <alignment horizontal="center" vertical="center" wrapText="1"/>
    </xf>
    <xf numFmtId="0" fontId="3" fillId="0" borderId="78" xfId="43" applyFont="1" applyBorder="1" applyAlignment="1">
      <alignment horizontal="center" vertical="center" wrapText="1"/>
    </xf>
    <xf numFmtId="0" fontId="3" fillId="0" borderId="79" xfId="43" applyFont="1" applyBorder="1" applyAlignment="1">
      <alignment horizontal="center" vertical="center" wrapText="1"/>
    </xf>
    <xf numFmtId="0" fontId="6" fillId="0" borderId="10" xfId="0" applyFont="1" applyBorder="1" applyAlignment="1">
      <alignment horizontal="center" vertical="center"/>
    </xf>
    <xf numFmtId="0" fontId="3" fillId="0" borderId="64" xfId="43" applyFont="1" applyBorder="1" applyAlignment="1">
      <alignment horizontal="center" vertical="center"/>
    </xf>
    <xf numFmtId="0" fontId="3" fillId="0" borderId="23" xfId="43" applyFont="1" applyBorder="1" applyAlignment="1">
      <alignment horizontal="center" vertical="center"/>
    </xf>
    <xf numFmtId="0" fontId="3" fillId="0" borderId="36" xfId="43" applyFont="1" applyBorder="1" applyAlignment="1">
      <alignment horizontal="center" vertical="center"/>
    </xf>
    <xf numFmtId="0" fontId="3" fillId="0" borderId="29" xfId="43" applyFont="1" applyBorder="1" applyAlignment="1">
      <alignment horizontal="center" vertical="center"/>
    </xf>
    <xf numFmtId="0" fontId="3" fillId="0" borderId="37" xfId="43" applyFont="1" applyBorder="1" applyAlignment="1">
      <alignment horizontal="center" vertical="center"/>
    </xf>
    <xf numFmtId="181" fontId="3" fillId="0" borderId="23" xfId="43" applyNumberFormat="1" applyFont="1" applyFill="1" applyBorder="1" applyAlignment="1">
      <alignment horizontal="center" vertical="center"/>
    </xf>
    <xf numFmtId="0" fontId="3" fillId="0" borderId="20" xfId="43"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38" fontId="3" fillId="2" borderId="34" xfId="33" applyFont="1" applyFill="1" applyBorder="1" applyAlignment="1">
      <alignment horizontal="center" vertical="center"/>
    </xf>
    <xf numFmtId="38" fontId="0" fillId="2" borderId="19" xfId="33" applyFont="1" applyFill="1" applyBorder="1" applyAlignment="1">
      <alignment horizontal="center" vertical="center"/>
    </xf>
    <xf numFmtId="38" fontId="0" fillId="2" borderId="35" xfId="33" applyFont="1" applyFill="1" applyBorder="1" applyAlignment="1">
      <alignment horizontal="center" vertical="center"/>
    </xf>
    <xf numFmtId="0" fontId="3" fillId="0" borderId="36" xfId="43" applyFont="1" applyBorder="1" applyAlignment="1">
      <alignment horizontal="center" vertical="center" wrapText="1" shrinkToFit="1"/>
    </xf>
    <xf numFmtId="0" fontId="0" fillId="0" borderId="37"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181" fontId="6" fillId="0" borderId="14" xfId="0" applyNumberFormat="1" applyFont="1" applyFill="1" applyBorder="1" applyAlignment="1">
      <alignment horizontal="center" vertical="center"/>
    </xf>
    <xf numFmtId="181" fontId="6" fillId="0" borderId="15" xfId="0" applyNumberFormat="1" applyFont="1" applyFill="1" applyBorder="1" applyAlignment="1">
      <alignment horizontal="center" vertical="center"/>
    </xf>
    <xf numFmtId="181" fontId="6" fillId="0" borderId="11" xfId="0" applyNumberFormat="1" applyFont="1" applyFill="1" applyBorder="1" applyAlignment="1">
      <alignment horizontal="center" vertical="center"/>
    </xf>
    <xf numFmtId="0" fontId="3" fillId="0" borderId="38" xfId="43" applyFont="1" applyBorder="1" applyAlignment="1">
      <alignment horizontal="center" vertical="center"/>
    </xf>
    <xf numFmtId="178" fontId="4" fillId="0" borderId="39" xfId="43" applyNumberFormat="1" applyFont="1" applyFill="1" applyBorder="1" applyAlignment="1">
      <alignment horizontal="center" vertical="center"/>
    </xf>
    <xf numFmtId="178" fontId="0" fillId="0" borderId="27" xfId="0" applyNumberFormat="1" applyFill="1" applyBorder="1" applyAlignment="1">
      <alignment horizontal="center" vertical="center"/>
    </xf>
    <xf numFmtId="0" fontId="5" fillId="0" borderId="42" xfId="43" applyFont="1" applyBorder="1" applyAlignment="1">
      <alignment horizontal="center" vertical="center"/>
    </xf>
    <xf numFmtId="0" fontId="0" fillId="0" borderId="62" xfId="0" applyBorder="1" applyAlignment="1">
      <alignment horizontal="center" vertical="center"/>
    </xf>
    <xf numFmtId="0" fontId="0" fillId="0" borderId="66" xfId="0" applyBorder="1" applyAlignment="1">
      <alignment horizontal="center" vertical="center"/>
    </xf>
    <xf numFmtId="177" fontId="3" fillId="0" borderId="34" xfId="34" applyNumberFormat="1" applyFont="1" applyBorder="1" applyAlignment="1">
      <alignment horizontal="right" vertical="center"/>
    </xf>
    <xf numFmtId="0" fontId="0" fillId="0" borderId="19" xfId="0" applyBorder="1" applyAlignment="1">
      <alignment horizontal="right" vertical="center"/>
    </xf>
    <xf numFmtId="0" fontId="0" fillId="0" borderId="9" xfId="0" applyBorder="1" applyAlignment="1">
      <alignment horizontal="right" vertical="center"/>
    </xf>
    <xf numFmtId="0" fontId="0" fillId="2" borderId="1" xfId="43" applyFont="1" applyFill="1" applyBorder="1" applyAlignment="1" applyProtection="1">
      <alignment horizontal="center" vertical="center" shrinkToFit="1"/>
      <protection locked="0"/>
    </xf>
    <xf numFmtId="0" fontId="0" fillId="2" borderId="58"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33" xfId="0" applyFill="1" applyBorder="1" applyAlignment="1">
      <alignment horizontal="center" vertical="center" shrinkToFit="1"/>
    </xf>
    <xf numFmtId="0" fontId="3" fillId="2" borderId="1" xfId="43"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0" xfId="0" applyFill="1" applyBorder="1" applyAlignment="1">
      <alignment horizontal="center" vertical="center"/>
    </xf>
    <xf numFmtId="0" fontId="0" fillId="2" borderId="32" xfId="0" applyFill="1" applyBorder="1" applyAlignment="1">
      <alignment horizontal="center" vertical="center"/>
    </xf>
    <xf numFmtId="0" fontId="0" fillId="2" borderId="41" xfId="0" applyFill="1" applyBorder="1" applyAlignment="1">
      <alignment horizontal="center" vertical="center"/>
    </xf>
    <xf numFmtId="177" fontId="3" fillId="0" borderId="40" xfId="34" applyNumberFormat="1" applyFont="1" applyBorder="1" applyAlignment="1">
      <alignment horizontal="right" vertical="center"/>
    </xf>
    <xf numFmtId="177" fontId="3" fillId="0" borderId="41" xfId="34" applyNumberFormat="1" applyFont="1" applyBorder="1" applyAlignment="1">
      <alignment horizontal="right" vertical="center"/>
    </xf>
    <xf numFmtId="177" fontId="3" fillId="0" borderId="40" xfId="34" applyNumberFormat="1" applyFont="1" applyBorder="1" applyAlignment="1">
      <alignment horizontal="center" vertical="center"/>
    </xf>
    <xf numFmtId="177" fontId="3" fillId="0" borderId="32" xfId="34" applyNumberFormat="1" applyFont="1" applyBorder="1" applyAlignment="1">
      <alignment horizontal="center" vertical="center"/>
    </xf>
    <xf numFmtId="177" fontId="3" fillId="0" borderId="19" xfId="34" applyNumberFormat="1" applyFont="1" applyBorder="1" applyAlignment="1">
      <alignment horizontal="center" vertical="center"/>
    </xf>
    <xf numFmtId="177" fontId="3" fillId="0" borderId="35" xfId="34" applyNumberFormat="1" applyFont="1" applyBorder="1" applyAlignment="1">
      <alignment horizontal="center" vertical="center"/>
    </xf>
    <xf numFmtId="0" fontId="3" fillId="0" borderId="42" xfId="43" applyFont="1" applyFill="1" applyBorder="1" applyAlignment="1" applyProtection="1">
      <alignment horizontal="center" vertical="center"/>
      <protection locked="0"/>
    </xf>
    <xf numFmtId="0" fontId="3" fillId="0" borderId="43" xfId="43" applyFont="1" applyFill="1" applyBorder="1" applyAlignment="1" applyProtection="1">
      <alignment horizontal="center" vertical="center"/>
      <protection locked="0"/>
    </xf>
    <xf numFmtId="0" fontId="3" fillId="0" borderId="7" xfId="43" applyFont="1" applyFill="1" applyBorder="1" applyAlignment="1">
      <alignment horizontal="center" vertical="center"/>
    </xf>
    <xf numFmtId="38" fontId="3" fillId="0" borderId="44" xfId="34"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176" fontId="6" fillId="0" borderId="47" xfId="0" applyNumberFormat="1"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38" fontId="6" fillId="0" borderId="47" xfId="33" applyFont="1" applyBorder="1" applyAlignment="1">
      <alignment horizontal="right" vertical="center"/>
    </xf>
    <xf numFmtId="38" fontId="0" fillId="0" borderId="46" xfId="33" applyFont="1" applyBorder="1" applyAlignment="1">
      <alignment horizontal="right" vertical="center"/>
    </xf>
    <xf numFmtId="179" fontId="3" fillId="0" borderId="48" xfId="34" applyNumberFormat="1" applyFont="1" applyBorder="1" applyAlignment="1">
      <alignment horizontal="left" vertical="top" wrapText="1" shrinkToFit="1"/>
    </xf>
    <xf numFmtId="0" fontId="0" fillId="0" borderId="49" xfId="0" applyBorder="1" applyAlignment="1">
      <alignment horizontal="left" vertical="top" wrapText="1" shrinkToFit="1"/>
    </xf>
    <xf numFmtId="0" fontId="0" fillId="0" borderId="50" xfId="0" applyBorder="1" applyAlignment="1">
      <alignment horizontal="left" vertical="top" wrapText="1" shrinkToFit="1"/>
    </xf>
    <xf numFmtId="0" fontId="0" fillId="0" borderId="4" xfId="0" applyBorder="1" applyAlignment="1">
      <alignment horizontal="left" vertical="top" wrapText="1" shrinkToFit="1"/>
    </xf>
    <xf numFmtId="0" fontId="0" fillId="0" borderId="0" xfId="0" applyBorder="1" applyAlignment="1">
      <alignment horizontal="left" vertical="top" wrapText="1" shrinkToFit="1"/>
    </xf>
    <xf numFmtId="0" fontId="0" fillId="0" borderId="30" xfId="0" applyBorder="1" applyAlignment="1">
      <alignment horizontal="left" vertical="top" wrapText="1" shrinkToFit="1"/>
    </xf>
    <xf numFmtId="0" fontId="0" fillId="0" borderId="6" xfId="0" applyBorder="1" applyAlignment="1">
      <alignment horizontal="left" vertical="top" wrapText="1" shrinkToFit="1"/>
    </xf>
    <xf numFmtId="0" fontId="0" fillId="0" borderId="7" xfId="0" applyBorder="1" applyAlignment="1">
      <alignment horizontal="left" vertical="top" wrapText="1" shrinkToFit="1"/>
    </xf>
    <xf numFmtId="0" fontId="0" fillId="0" borderId="51" xfId="0" applyBorder="1" applyAlignment="1">
      <alignment horizontal="left" vertical="top" wrapText="1" shrinkToFit="1"/>
    </xf>
    <xf numFmtId="180" fontId="3" fillId="0" borderId="14" xfId="34" applyNumberFormat="1" applyFont="1" applyBorder="1" applyAlignment="1">
      <alignment horizontal="right" vertical="center"/>
    </xf>
    <xf numFmtId="0" fontId="0" fillId="0" borderId="11" xfId="0" applyBorder="1" applyAlignment="1">
      <alignment horizontal="right" vertical="center"/>
    </xf>
    <xf numFmtId="177" fontId="3" fillId="0" borderId="14" xfId="34" applyNumberFormat="1" applyFont="1" applyBorder="1" applyAlignment="1">
      <alignment horizontal="right" vertical="center" shrinkToFit="1"/>
    </xf>
    <xf numFmtId="177" fontId="3" fillId="0" borderId="11" xfId="34" applyNumberFormat="1" applyFont="1" applyBorder="1" applyAlignment="1">
      <alignment horizontal="right" vertical="center" shrinkToFit="1"/>
    </xf>
    <xf numFmtId="38" fontId="3" fillId="0" borderId="16" xfId="34" applyFont="1" applyBorder="1" applyAlignment="1">
      <alignment vertical="center"/>
    </xf>
    <xf numFmtId="38" fontId="3" fillId="0" borderId="15" xfId="34" applyFont="1" applyBorder="1" applyAlignment="1">
      <alignment vertical="center"/>
    </xf>
    <xf numFmtId="38" fontId="3" fillId="0" borderId="11" xfId="34" applyFont="1" applyBorder="1" applyAlignment="1">
      <alignment vertical="center"/>
    </xf>
    <xf numFmtId="0" fontId="3" fillId="0" borderId="18" xfId="43" applyFont="1" applyBorder="1" applyAlignment="1">
      <alignment vertical="center"/>
    </xf>
    <xf numFmtId="0" fontId="3" fillId="0" borderId="19" xfId="43" applyFont="1" applyBorder="1" applyAlignment="1">
      <alignment vertical="center"/>
    </xf>
    <xf numFmtId="0" fontId="3" fillId="0" borderId="35" xfId="43" applyFont="1" applyBorder="1" applyAlignment="1">
      <alignment vertical="center"/>
    </xf>
    <xf numFmtId="176" fontId="3" fillId="2" borderId="1" xfId="43" applyNumberFormat="1" applyFont="1" applyFill="1" applyBorder="1" applyAlignment="1">
      <alignment horizontal="center" vertical="center"/>
    </xf>
    <xf numFmtId="181" fontId="3" fillId="5" borderId="14" xfId="34" applyNumberFormat="1" applyFont="1" applyFill="1" applyBorder="1" applyAlignment="1" applyProtection="1">
      <alignment horizontal="center" vertical="center"/>
      <protection locked="0"/>
    </xf>
    <xf numFmtId="181" fontId="3" fillId="5" borderId="11" xfId="34" applyNumberFormat="1" applyFont="1" applyFill="1" applyBorder="1" applyAlignment="1" applyProtection="1">
      <alignment horizontal="center" vertical="center"/>
      <protection locked="0"/>
    </xf>
    <xf numFmtId="176" fontId="3" fillId="2" borderId="14" xfId="43" applyNumberFormat="1" applyFont="1" applyFill="1" applyBorder="1" applyAlignment="1">
      <alignment horizontal="center"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3" fillId="0" borderId="1" xfId="43" applyFont="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3" fillId="0" borderId="59" xfId="43" applyFont="1" applyBorder="1" applyAlignment="1">
      <alignment horizontal="center" vertical="center" textRotation="255"/>
    </xf>
    <xf numFmtId="0" fontId="0" fillId="0" borderId="60" xfId="0" applyBorder="1" applyAlignment="1">
      <alignment horizontal="center" vertical="center" textRotation="255"/>
    </xf>
    <xf numFmtId="0" fontId="0" fillId="0" borderId="61" xfId="0" applyBorder="1" applyAlignment="1">
      <alignment horizontal="center" vertical="center" textRotation="255"/>
    </xf>
    <xf numFmtId="0" fontId="3" fillId="0" borderId="42" xfId="43" applyFont="1" applyBorder="1" applyAlignment="1">
      <alignment horizontal="center" vertical="center"/>
    </xf>
    <xf numFmtId="0" fontId="6" fillId="0" borderId="36" xfId="0" applyFont="1" applyBorder="1" applyAlignment="1">
      <alignment horizontal="center" vertical="center" wrapText="1"/>
    </xf>
    <xf numFmtId="0" fontId="0" fillId="0" borderId="37"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63" xfId="43" applyFont="1" applyBorder="1" applyAlignment="1">
      <alignment horizontal="center" vertical="center" wrapText="1"/>
    </xf>
    <xf numFmtId="0" fontId="0" fillId="0" borderId="31" xfId="0" applyBorder="1" applyAlignment="1">
      <alignment horizontal="center" vertical="center" wrapText="1"/>
    </xf>
    <xf numFmtId="0" fontId="0" fillId="0" borderId="41" xfId="0" applyBorder="1" applyAlignment="1">
      <alignment horizontal="center" vertical="center" wrapText="1"/>
    </xf>
    <xf numFmtId="178" fontId="3" fillId="0" borderId="1" xfId="43" applyNumberFormat="1" applyFont="1" applyFill="1" applyBorder="1" applyAlignment="1">
      <alignment horizontal="center" vertical="center"/>
    </xf>
    <xf numFmtId="178" fontId="3" fillId="0" borderId="2" xfId="43" applyNumberFormat="1" applyFont="1" applyFill="1" applyBorder="1" applyAlignment="1">
      <alignment horizontal="center" vertical="center"/>
    </xf>
    <xf numFmtId="178" fontId="3" fillId="0" borderId="3" xfId="43" applyNumberFormat="1" applyFont="1" applyFill="1" applyBorder="1" applyAlignment="1">
      <alignment horizontal="center" vertical="center"/>
    </xf>
    <xf numFmtId="178" fontId="3" fillId="0" borderId="40" xfId="43" applyNumberFormat="1" applyFont="1" applyFill="1" applyBorder="1" applyAlignment="1">
      <alignment horizontal="center" vertical="center"/>
    </xf>
    <xf numFmtId="178" fontId="3" fillId="0" borderId="32" xfId="43" applyNumberFormat="1" applyFont="1" applyFill="1" applyBorder="1" applyAlignment="1">
      <alignment horizontal="center" vertical="center"/>
    </xf>
    <xf numFmtId="178" fontId="3" fillId="0" borderId="41" xfId="43" applyNumberFormat="1" applyFont="1" applyFill="1" applyBorder="1" applyAlignment="1">
      <alignment horizontal="center" vertical="center"/>
    </xf>
    <xf numFmtId="0" fontId="3" fillId="0" borderId="28" xfId="43" applyFont="1" applyBorder="1" applyAlignment="1">
      <alignment horizontal="center" vertical="center" wrapText="1"/>
    </xf>
    <xf numFmtId="0" fontId="0" fillId="0" borderId="37" xfId="0" applyBorder="1" applyAlignment="1">
      <alignment horizontal="center" vertical="center"/>
    </xf>
    <xf numFmtId="0" fontId="0" fillId="0" borderId="65" xfId="0" applyBorder="1" applyAlignment="1">
      <alignment horizontal="center" vertical="center"/>
    </xf>
    <xf numFmtId="0" fontId="4" fillId="0" borderId="32" xfId="43" applyFont="1" applyBorder="1" applyAlignment="1">
      <alignment horizontal="center" vertical="center"/>
    </xf>
    <xf numFmtId="178" fontId="4" fillId="0" borderId="32" xfId="43" applyNumberFormat="1" applyFont="1" applyFill="1" applyBorder="1" applyAlignment="1">
      <alignment horizontal="center" vertical="center"/>
    </xf>
    <xf numFmtId="0" fontId="4" fillId="0" borderId="32" xfId="43" applyFont="1" applyBorder="1" applyAlignment="1">
      <alignment horizontal="left" vertical="center"/>
    </xf>
    <xf numFmtId="0" fontId="0" fillId="0" borderId="35" xfId="0" applyBorder="1" applyAlignment="1">
      <alignment horizontal="right" vertical="center"/>
    </xf>
    <xf numFmtId="0" fontId="3" fillId="0" borderId="34" xfId="43" applyFont="1" applyBorder="1" applyAlignment="1">
      <alignment horizontal="center" vertical="center"/>
    </xf>
    <xf numFmtId="0" fontId="0" fillId="0" borderId="19" xfId="0" applyBorder="1" applyAlignment="1">
      <alignment horizontal="center" vertical="center"/>
    </xf>
    <xf numFmtId="0" fontId="0" fillId="0" borderId="35" xfId="0" applyBorder="1" applyAlignment="1">
      <alignment horizontal="center" vertical="center"/>
    </xf>
    <xf numFmtId="0" fontId="3" fillId="5" borderId="6" xfId="43" applyFont="1" applyFill="1" applyBorder="1" applyAlignment="1" applyProtection="1">
      <alignment horizontal="center" vertical="center"/>
      <protection locked="0"/>
    </xf>
    <xf numFmtId="0" fontId="3" fillId="2" borderId="2" xfId="43" applyFont="1" applyFill="1" applyBorder="1" applyAlignment="1">
      <alignment horizontal="center" vertical="center"/>
    </xf>
    <xf numFmtId="0" fontId="3" fillId="2" borderId="3" xfId="43" applyFont="1" applyFill="1" applyBorder="1" applyAlignment="1">
      <alignment horizontal="center" vertical="center"/>
    </xf>
    <xf numFmtId="0" fontId="3" fillId="2" borderId="40" xfId="43" applyFont="1" applyFill="1" applyBorder="1" applyAlignment="1">
      <alignment horizontal="center" vertical="center"/>
    </xf>
    <xf numFmtId="0" fontId="3" fillId="2" borderId="32" xfId="43" applyFont="1" applyFill="1" applyBorder="1" applyAlignment="1">
      <alignment horizontal="center" vertical="center"/>
    </xf>
    <xf numFmtId="0" fontId="3" fillId="2" borderId="41" xfId="43" applyFont="1" applyFill="1" applyBorder="1" applyAlignment="1">
      <alignment horizontal="center" vertical="center"/>
    </xf>
    <xf numFmtId="0" fontId="4" fillId="5" borderId="39" xfId="43" applyFont="1" applyFill="1" applyBorder="1" applyAlignment="1">
      <alignment horizontal="center" vertical="center"/>
    </xf>
    <xf numFmtId="0" fontId="0" fillId="0" borderId="27" xfId="0"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xf>
    <xf numFmtId="0" fontId="4" fillId="5" borderId="32" xfId="43" applyFont="1" applyFill="1" applyBorder="1" applyAlignment="1">
      <alignment horizontal="center" vertical="center"/>
    </xf>
    <xf numFmtId="0" fontId="3" fillId="2" borderId="23" xfId="43" applyFont="1" applyFill="1" applyBorder="1" applyAlignment="1">
      <alignment horizontal="center" vertical="center"/>
    </xf>
    <xf numFmtId="0" fontId="0" fillId="0" borderId="11" xfId="0" applyBorder="1" applyAlignment="1">
      <alignment horizontal="right" vertical="center" shrinkToFit="1"/>
    </xf>
    <xf numFmtId="0" fontId="30" fillId="0" borderId="0" xfId="44" applyFont="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44" applyFont="1" applyFill="1" applyBorder="1" applyAlignment="1">
      <alignment horizontal="center" vertical="center"/>
    </xf>
    <xf numFmtId="0" fontId="6" fillId="0" borderId="8" xfId="44" applyFont="1" applyFill="1" applyBorder="1" applyAlignment="1">
      <alignment horizontal="center" vertical="center"/>
    </xf>
    <xf numFmtId="0" fontId="0" fillId="0" borderId="14"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 3 2" xfId="45" xr:uid="{00000000-0005-0000-0000-00002D000000}"/>
    <cellStyle name="良い" xfId="4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011916\Downloads\204020494419001712813811\&#12469;&#12540;&#12499;&#12473;&#12467;&#12540;&#12489;&#34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11_居宅介護（名前定義）"/>
      <sheetName val="表紙"/>
      <sheetName val="説明"/>
      <sheetName val="1居宅介護(身介、単一日中)"/>
      <sheetName val="1居宅介護(身介、単一早朝夜間)"/>
      <sheetName val="1居宅介護(身介、単一深夜)"/>
      <sheetName val="1居宅介護(身介、合成深夜)"/>
      <sheetName val="1居宅介護(身介、合成早朝)"/>
      <sheetName val="1居宅介護(身介、合成日中)"/>
      <sheetName val="1居宅介護(身介、合成夜間１)"/>
      <sheetName val="1居宅介護(身介、合成夜間２)"/>
      <sheetName val="1居宅介護(身介、2h未合成１)"/>
      <sheetName val="1居宅介護(身介、2h未合成２)"/>
      <sheetName val="1居宅介護(身介、2h未合成３)"/>
      <sheetName val="1居宅介護(身介、日中増分)"/>
      <sheetName val="1居宅介護(身介、早朝夜間増分)"/>
      <sheetName val="1居宅介護(身介、深夜増分)"/>
      <sheetName val="1居宅介護(身介重度、単一日中・早朝・夜間)"/>
      <sheetName val="1居宅介護(身介重度、単一深夜)"/>
      <sheetName val="1居宅介護(身介重度、合成１-1)"/>
      <sheetName val="1居宅介護(身介重度、合成１-2)"/>
      <sheetName val="1居宅介護(身介重度、合成１-3)"/>
      <sheetName val="1居宅介護(身介重度、合成１-4)"/>
      <sheetName val="1居宅介護(身介重度、合成１-5)"/>
      <sheetName val="1居宅介護(身介重度、合成１-6)"/>
      <sheetName val="1居宅介護(身介重度、合成１-7)"/>
      <sheetName val="1居宅介護(身介重度、合成１-8)"/>
      <sheetName val="1居宅介護(身介重度、日中早朝増分)"/>
      <sheetName val="1居宅介護(身介重度、夜間深夜増分)"/>
      <sheetName val="1居宅介護(通院身体、単一日中)"/>
      <sheetName val="1居宅介護(通院身体、単一早朝夜間)"/>
      <sheetName val="1居宅介護(通院身体、単一深夜)"/>
      <sheetName val="1居宅介護(通院身体、合成深夜)"/>
      <sheetName val="1居宅介護(通院身体、合成早朝)"/>
      <sheetName val="1居宅介護(通院身体、合成日中)"/>
      <sheetName val="1居宅介護(通院身体、合成夜間１)"/>
      <sheetName val="1居宅介護(通院身体、合成夜間２)"/>
      <sheetName val="1居宅介護(通院身体、2h未合成１)"/>
      <sheetName val="1居宅介護(通院身体、2h未合成２)"/>
      <sheetName val="1居宅介護(通院身体、2h未合成３‐1)"/>
      <sheetName val="1居宅介護(通院身体、2h未合成３‐2)"/>
      <sheetName val="1居宅介護(通院身体、日中増分)"/>
      <sheetName val="1居宅介護(通院身体、早朝夜間増分)"/>
      <sheetName val="1居宅介護(通院身体、深夜増分)"/>
      <sheetName val="1居宅介護(通院重度、単一日中・早朝・夜間)"/>
      <sheetName val="1居宅介護(通院重度、単一深夜)"/>
      <sheetName val="1居宅介護(通院重度、合成１-1)"/>
      <sheetName val="1居宅介護(通院重度、合成１-2)"/>
      <sheetName val="1居宅介護(通院重度、合成１-3)"/>
      <sheetName val="1居宅介護(通院重度、合成１-4)"/>
      <sheetName val="1居宅介護(通院重度、合成１-5)"/>
      <sheetName val="1居宅介護(通院重度、合成１-6)"/>
      <sheetName val="1居宅介護(通院重度、合成１-7)"/>
      <sheetName val="1居宅介護(通院重度、合成１-8)"/>
      <sheetName val="1居宅介護(通院重度、日中早朝増分)"/>
      <sheetName val="1居宅介護(通院重度、夜間深夜増分)"/>
      <sheetName val="1居宅介護(家援、単一日中)"/>
      <sheetName val="1居宅介護(家援、単一早朝夜間)"/>
      <sheetName val="1居宅介護(家援、単一深夜)"/>
      <sheetName val="1居宅介護(家援、合成１-1)"/>
      <sheetName val="1居宅介護(家援、合成１-2)"/>
      <sheetName val="1居宅介護(家援、合成１-3)"/>
      <sheetName val="1居宅介護(家援、合成２‐1)"/>
      <sheetName val="1居宅介護(家援、合成２‐2)"/>
      <sheetName val="1居宅介護(家援、2h未合成１-1)"/>
      <sheetName val="1居宅介護(家援、2h未合成１-2)"/>
      <sheetName val="1居宅介護(家援、2h未合成１-3)"/>
      <sheetName val="1居宅介護(家援、日中増分)"/>
      <sheetName val="1居宅介護(家援、早朝夜間増分)"/>
      <sheetName val="1居宅介護(家援、深夜増分)"/>
      <sheetName val="1居宅介護(家援重度、単一日中)"/>
      <sheetName val="1居宅介護(家援重度、単一早朝夜間)"/>
      <sheetName val="1居宅介護(家援重度、単一深夜)"/>
      <sheetName val="1居宅介護(家援重度、合成１‐1)"/>
      <sheetName val="1居宅介護(家援重度、合成１‐2)"/>
      <sheetName val="1居宅介護(家援重度、合成１-3)"/>
      <sheetName val="1居宅介護(家援重度、合成２-1)"/>
      <sheetName val="1居宅介護(家援重度、合成２-2)"/>
      <sheetName val="1居宅介護(家援重度、2h未合成１‐1)"/>
      <sheetName val="1居宅介護(家援重度、2h未合成１-2)"/>
      <sheetName val="1居宅介護(家援重度、2h未合成１-3)"/>
      <sheetName val="1居宅介護(家援重度、日中増分)"/>
      <sheetName val="1居宅介護(家援重度、早朝夜間増分)"/>
      <sheetName val="1居宅介護(家援重度、深夜増分)"/>
      <sheetName val="1居宅介護(通院家援、単一日中)"/>
      <sheetName val="1居宅介護(通院家援、単一早朝夜間)"/>
      <sheetName val="1居宅介護(通院家援、単一深夜)"/>
      <sheetName val="1居宅介護(通院家援、合成１)"/>
      <sheetName val="1居宅介護(通院家援、合成２)"/>
      <sheetName val="1居宅介護(通院家援、2h未合成１)"/>
      <sheetName val="1居宅介護(通院家援、日中増分)"/>
      <sheetName val="1居宅介護(通院家援、早朝夜間増分)"/>
      <sheetName val="1居宅介護(通院家援、深夜増分)"/>
      <sheetName val="1居宅介護(通院家援重度、単一日中)"/>
      <sheetName val="1居宅介護(通院家援重度、単一早朝夜間深夜)"/>
      <sheetName val="1居宅介護(通院家援重度、合成)"/>
      <sheetName val="1居宅介護(通院家援重度、2h未合成１)"/>
      <sheetName val="1居宅介護(通院家援重度、日中増分)"/>
      <sheetName val="1居宅介護(通院家援重度、早朝夜間深夜増分)"/>
      <sheetName val="1居宅介護(通院等乗降介助加算)"/>
      <sheetName val="1居宅介護(通院等乗降介助重度加算)"/>
      <sheetName val="1居宅介護(単独加算)"/>
      <sheetName val="2重度訪問"/>
      <sheetName val="2重度訪問（早朝）"/>
      <sheetName val="2重度訪問（夜間）"/>
      <sheetName val="2重度訪問（深夜）"/>
      <sheetName val="2重度訪問 (入院入所中)"/>
      <sheetName val="2重度訪問 (入院入所中、早朝)"/>
      <sheetName val="2重度訪問 (入院入所中、夜間)"/>
      <sheetName val="2重度訪問 (入院入所中、深夜)"/>
      <sheetName val="_15_同行援護（名前定義）"/>
      <sheetName val="3同行援護(同行援護、単一日中)"/>
      <sheetName val="3同行援護(同行援護、単一早朝夜間)"/>
      <sheetName val="3同行援護(同行援護、単一深夜)"/>
      <sheetName val="3同行援護(同行援護、合成深夜)"/>
      <sheetName val="3同行援護(同行援護、合成早朝)"/>
      <sheetName val="3同行援護(同行援護、合成日中)"/>
      <sheetName val="3同行援護(同行援護、合成夜間１)"/>
      <sheetName val="3同行援護(同行援護、合成夜間２)"/>
      <sheetName val="3同行援護(同行援護、2h未合成１)"/>
      <sheetName val="3同行援護(同行援護、2h未合成２)"/>
      <sheetName val="3同行援護(同行援護、2h未合成３)"/>
      <sheetName val="3同行援護(同行援護、日中増分)"/>
      <sheetName val="3同行援護(同行援護、早朝夜間増分)"/>
      <sheetName val="3同行援護(同行援護、深夜増分)"/>
      <sheetName val="3同行援護(同行援護盲ろう、単一日中)"/>
      <sheetName val="3同行援護(同行援護盲ろう、単一早朝夜間)"/>
      <sheetName val="3同行援護(同行援護盲ろう、単一深夜)"/>
      <sheetName val="3同行援護(同行援護盲ろう、合成深夜)"/>
      <sheetName val="3同行援護(同行援護盲ろう、合成早朝)"/>
      <sheetName val="3同行援護(同行援護盲ろう、合成日中)"/>
      <sheetName val="3同行援護(同行援護盲ろう、合成夜間１)"/>
      <sheetName val="3同行援護(同行援護盲ろう、合成夜間２)"/>
      <sheetName val="3同行援護(同行援護盲ろう、2h未合成１)"/>
      <sheetName val="3同行援護(同行援護盲ろう、2h未合成２)"/>
      <sheetName val="3同行援護(同行援護盲ろう、2h未合成３)"/>
      <sheetName val="3同行援護(同行援護盲ろう、日中増分)"/>
      <sheetName val="3同行援護(同行援護盲ろう、早朝夜間増分)"/>
      <sheetName val="3同行援護(同行援護盲ろう、深夜増分)"/>
      <sheetName val="3同行援護(単独加算)"/>
      <sheetName val="4行動援護"/>
      <sheetName val="5重度包括支援"/>
      <sheetName val="6療養介護(基本)"/>
      <sheetName val="6療養介護(定超)"/>
      <sheetName val="6療養介護(生活支援員他欠員)"/>
      <sheetName val="6療養介護(サービス管理責任者欠員)"/>
      <sheetName val="7生活介護(基本)"/>
      <sheetName val="7生活介護(定超)"/>
      <sheetName val="7生活介護(生活支援員等欠員)"/>
      <sheetName val="7生活介護(サービス管理責任者欠員)"/>
    </sheetNames>
    <sheetDataSet>
      <sheetData sheetId="0" refreshError="1">
        <row r="46">
          <cell r="C46">
            <v>186</v>
          </cell>
        </row>
        <row r="87">
          <cell r="C87">
            <v>256</v>
          </cell>
        </row>
        <row r="88">
          <cell r="C88">
            <v>404</v>
          </cell>
        </row>
        <row r="89">
          <cell r="C89">
            <v>587</v>
          </cell>
        </row>
        <row r="90">
          <cell r="C90">
            <v>669</v>
          </cell>
        </row>
        <row r="91">
          <cell r="C91">
            <v>754</v>
          </cell>
        </row>
        <row r="92">
          <cell r="C92">
            <v>837</v>
          </cell>
        </row>
        <row r="93">
          <cell r="C93">
            <v>921</v>
          </cell>
        </row>
        <row r="94">
          <cell r="C94">
            <v>1004</v>
          </cell>
        </row>
        <row r="95">
          <cell r="C95">
            <v>1087</v>
          </cell>
        </row>
        <row r="96">
          <cell r="C96">
            <v>1170</v>
          </cell>
        </row>
        <row r="97">
          <cell r="C97">
            <v>1253</v>
          </cell>
        </row>
        <row r="98">
          <cell r="C98">
            <v>1336</v>
          </cell>
        </row>
        <row r="99">
          <cell r="C99">
            <v>1419</v>
          </cell>
        </row>
        <row r="100">
          <cell r="C100">
            <v>1502</v>
          </cell>
        </row>
        <row r="101">
          <cell r="C101">
            <v>1585</v>
          </cell>
        </row>
        <row r="102">
          <cell r="C102">
            <v>1668</v>
          </cell>
        </row>
        <row r="103">
          <cell r="C103">
            <v>1751</v>
          </cell>
        </row>
        <row r="104">
          <cell r="C104">
            <v>1834</v>
          </cell>
        </row>
        <row r="105">
          <cell r="C105">
            <v>1917</v>
          </cell>
        </row>
        <row r="106">
          <cell r="C106">
            <v>2000</v>
          </cell>
        </row>
        <row r="107">
          <cell r="C107">
            <v>2083</v>
          </cell>
        </row>
        <row r="108">
          <cell r="C108">
            <v>83</v>
          </cell>
        </row>
        <row r="109">
          <cell r="C109">
            <v>166</v>
          </cell>
        </row>
        <row r="110">
          <cell r="C110">
            <v>249</v>
          </cell>
        </row>
        <row r="111">
          <cell r="C111">
            <v>332</v>
          </cell>
        </row>
        <row r="112">
          <cell r="C112">
            <v>415</v>
          </cell>
        </row>
        <row r="113">
          <cell r="C113">
            <v>498</v>
          </cell>
        </row>
        <row r="114">
          <cell r="C114">
            <v>581</v>
          </cell>
        </row>
        <row r="115">
          <cell r="C115">
            <v>664</v>
          </cell>
        </row>
        <row r="116">
          <cell r="C116">
            <v>747</v>
          </cell>
        </row>
        <row r="117">
          <cell r="C117">
            <v>830</v>
          </cell>
        </row>
        <row r="118">
          <cell r="C118">
            <v>913</v>
          </cell>
        </row>
        <row r="119">
          <cell r="C119">
            <v>996</v>
          </cell>
        </row>
        <row r="120">
          <cell r="C120">
            <v>1079</v>
          </cell>
        </row>
        <row r="121">
          <cell r="C121">
            <v>1162</v>
          </cell>
        </row>
        <row r="122">
          <cell r="C122">
            <v>1245</v>
          </cell>
        </row>
        <row r="123">
          <cell r="C123">
            <v>1328</v>
          </cell>
        </row>
        <row r="124">
          <cell r="C124">
            <v>1411</v>
          </cell>
        </row>
        <row r="125">
          <cell r="C125">
            <v>1494</v>
          </cell>
        </row>
        <row r="126">
          <cell r="C126">
            <v>1577</v>
          </cell>
        </row>
        <row r="127">
          <cell r="C127">
            <v>1660</v>
          </cell>
        </row>
        <row r="128">
          <cell r="C128">
            <v>1743</v>
          </cell>
        </row>
        <row r="269">
          <cell r="C269">
            <v>148</v>
          </cell>
        </row>
        <row r="270">
          <cell r="C270">
            <v>331</v>
          </cell>
        </row>
        <row r="271">
          <cell r="C271">
            <v>413</v>
          </cell>
        </row>
        <row r="272">
          <cell r="C272">
            <v>498</v>
          </cell>
        </row>
        <row r="273">
          <cell r="C273">
            <v>581</v>
          </cell>
        </row>
        <row r="274">
          <cell r="C274">
            <v>183</v>
          </cell>
        </row>
        <row r="275">
          <cell r="C275">
            <v>265</v>
          </cell>
        </row>
        <row r="276">
          <cell r="C276">
            <v>350</v>
          </cell>
        </row>
        <row r="277">
          <cell r="C277">
            <v>433</v>
          </cell>
        </row>
        <row r="278">
          <cell r="C278">
            <v>82</v>
          </cell>
        </row>
        <row r="279">
          <cell r="C279">
            <v>167</v>
          </cell>
        </row>
        <row r="280">
          <cell r="C280">
            <v>250</v>
          </cell>
        </row>
        <row r="281">
          <cell r="C281">
            <v>85</v>
          </cell>
        </row>
        <row r="282">
          <cell r="C282">
            <v>168</v>
          </cell>
        </row>
        <row r="283">
          <cell r="C283">
            <v>83</v>
          </cell>
        </row>
        <row r="327">
          <cell r="C327">
            <v>183</v>
          </cell>
        </row>
        <row r="328">
          <cell r="C328">
            <v>265</v>
          </cell>
        </row>
        <row r="329">
          <cell r="C329">
            <v>350</v>
          </cell>
        </row>
        <row r="330">
          <cell r="C330">
            <v>433</v>
          </cell>
        </row>
        <row r="331">
          <cell r="C331">
            <v>82</v>
          </cell>
        </row>
        <row r="332">
          <cell r="C332">
            <v>167</v>
          </cell>
        </row>
        <row r="333">
          <cell r="C333">
            <v>250</v>
          </cell>
        </row>
        <row r="334">
          <cell r="C334">
            <v>85</v>
          </cell>
        </row>
        <row r="335">
          <cell r="C335">
            <v>168</v>
          </cell>
        </row>
        <row r="336">
          <cell r="C336">
            <v>83</v>
          </cell>
        </row>
        <row r="337">
          <cell r="C337">
            <v>82</v>
          </cell>
        </row>
        <row r="338">
          <cell r="C338">
            <v>167</v>
          </cell>
        </row>
        <row r="339">
          <cell r="C339">
            <v>250</v>
          </cell>
        </row>
        <row r="340">
          <cell r="C340">
            <v>85</v>
          </cell>
        </row>
        <row r="341">
          <cell r="C341">
            <v>168</v>
          </cell>
        </row>
        <row r="342">
          <cell r="C342">
            <v>83</v>
          </cell>
        </row>
        <row r="343">
          <cell r="C343">
            <v>85</v>
          </cell>
        </row>
        <row r="344">
          <cell r="C344">
            <v>168</v>
          </cell>
        </row>
        <row r="345">
          <cell r="C345">
            <v>83</v>
          </cell>
        </row>
        <row r="346">
          <cell r="C346">
            <v>83</v>
          </cell>
        </row>
        <row r="368">
          <cell r="C368">
            <v>1</v>
          </cell>
        </row>
        <row r="369">
          <cell r="C369">
            <v>0.5</v>
          </cell>
        </row>
        <row r="370">
          <cell r="C370">
            <v>0.25</v>
          </cell>
        </row>
        <row r="371">
          <cell r="C371">
            <v>0.25</v>
          </cell>
        </row>
        <row r="372">
          <cell r="C372">
            <v>0.5</v>
          </cell>
        </row>
        <row r="373">
          <cell r="C373">
            <v>0.25</v>
          </cell>
        </row>
        <row r="374">
          <cell r="C374">
            <v>0.25</v>
          </cell>
        </row>
        <row r="375">
          <cell r="C375">
            <v>0.5</v>
          </cell>
        </row>
        <row r="376">
          <cell r="C376">
            <v>0.25</v>
          </cell>
        </row>
        <row r="377">
          <cell r="C377">
            <v>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27"/>
  </sheetPr>
  <dimension ref="A1:AF93"/>
  <sheetViews>
    <sheetView tabSelected="1" view="pageBreakPreview" zoomScaleNormal="100" zoomScaleSheetLayoutView="100" workbookViewId="0"/>
  </sheetViews>
  <sheetFormatPr defaultRowHeight="12" x14ac:dyDescent="0.15"/>
  <cols>
    <col min="1" max="4" width="3.75" style="3" customWidth="1"/>
    <col min="5" max="5" width="3.625" style="3" customWidth="1"/>
    <col min="6" max="6" width="3.75" style="3" customWidth="1"/>
    <col min="7" max="7" width="3.875" style="3" customWidth="1"/>
    <col min="8" max="8" width="3.75" style="3" customWidth="1"/>
    <col min="9" max="9" width="3.875" style="3" customWidth="1"/>
    <col min="10" max="10" width="3.75" style="3" customWidth="1"/>
    <col min="11" max="11" width="3.875" style="3" customWidth="1"/>
    <col min="12" max="13" width="3.75" style="3" customWidth="1"/>
    <col min="14" max="14" width="3.875" style="3" customWidth="1"/>
    <col min="15" max="15" width="3.75" style="3" customWidth="1"/>
    <col min="16" max="16" width="3.625" style="3" customWidth="1"/>
    <col min="17" max="31" width="3.75" style="3" customWidth="1"/>
    <col min="32" max="32" width="18" style="3" bestFit="1" customWidth="1"/>
    <col min="33" max="16384" width="9" style="3"/>
  </cols>
  <sheetData>
    <row r="1" spans="1:32" ht="15" customHeight="1" x14ac:dyDescent="0.15">
      <c r="Y1" s="15"/>
      <c r="Z1" s="15"/>
      <c r="AA1" s="15"/>
      <c r="AB1" s="15" t="s">
        <v>14</v>
      </c>
      <c r="AC1" s="8"/>
      <c r="AD1" s="8"/>
      <c r="AE1" s="8"/>
      <c r="AF1" s="8"/>
    </row>
    <row r="2" spans="1:32" ht="19.5" customHeight="1" thickBot="1" x14ac:dyDescent="0.2">
      <c r="A2" s="238" t="s">
        <v>120</v>
      </c>
      <c r="B2" s="238"/>
      <c r="C2" s="256"/>
      <c r="D2" s="256"/>
      <c r="E2" s="4" t="s">
        <v>4</v>
      </c>
      <c r="F2" s="256"/>
      <c r="G2" s="256"/>
      <c r="H2" s="4" t="s">
        <v>5</v>
      </c>
      <c r="I2" s="4"/>
      <c r="K2" s="240" t="s">
        <v>13</v>
      </c>
      <c r="L2" s="240"/>
      <c r="M2" s="240"/>
      <c r="N2" s="240"/>
      <c r="O2" s="240"/>
      <c r="P2" s="240"/>
      <c r="Q2" s="240"/>
      <c r="R2" s="240"/>
      <c r="S2" s="240"/>
      <c r="T2" s="240"/>
      <c r="U2" s="240"/>
      <c r="V2" s="240"/>
      <c r="W2" s="240"/>
      <c r="X2" s="240"/>
      <c r="Y2" s="240"/>
      <c r="Z2" s="240"/>
      <c r="AA2" s="240"/>
      <c r="AB2" s="240"/>
      <c r="AC2" s="18"/>
      <c r="AD2" s="18"/>
      <c r="AE2" s="18"/>
      <c r="AF2" s="18"/>
    </row>
    <row r="3" spans="1:32" ht="13.5" customHeight="1" x14ac:dyDescent="0.15">
      <c r="A3" s="235" t="s">
        <v>0</v>
      </c>
      <c r="B3" s="236"/>
      <c r="C3" s="251"/>
      <c r="D3" s="251"/>
      <c r="E3" s="251"/>
      <c r="F3" s="251"/>
      <c r="G3" s="251"/>
      <c r="H3" s="251"/>
      <c r="I3" s="251"/>
      <c r="J3" s="251"/>
      <c r="K3" s="251"/>
      <c r="L3" s="251"/>
      <c r="M3" s="131" t="s">
        <v>96</v>
      </c>
      <c r="N3" s="132"/>
      <c r="O3" s="132"/>
      <c r="P3" s="132"/>
      <c r="Q3" s="132"/>
      <c r="R3" s="132"/>
      <c r="S3" s="132"/>
      <c r="T3" s="133"/>
      <c r="U3" s="153" t="s">
        <v>93</v>
      </c>
      <c r="V3" s="154"/>
      <c r="W3" s="154"/>
      <c r="X3" s="154"/>
      <c r="Y3" s="154"/>
      <c r="Z3" s="154"/>
      <c r="AA3" s="154"/>
      <c r="AB3" s="154"/>
      <c r="AC3" s="154"/>
      <c r="AD3" s="155"/>
      <c r="AE3" s="16"/>
      <c r="AF3" s="16"/>
    </row>
    <row r="4" spans="1:32" ht="13.5" customHeight="1" x14ac:dyDescent="0.15">
      <c r="A4" s="237"/>
      <c r="B4" s="115"/>
      <c r="C4" s="252"/>
      <c r="D4" s="252"/>
      <c r="E4" s="252"/>
      <c r="F4" s="252"/>
      <c r="G4" s="252"/>
      <c r="H4" s="252"/>
      <c r="I4" s="252"/>
      <c r="J4" s="252"/>
      <c r="K4" s="252"/>
      <c r="L4" s="252"/>
      <c r="M4" s="129" t="s">
        <v>121</v>
      </c>
      <c r="N4" s="130"/>
      <c r="O4" s="29"/>
      <c r="P4" s="28" t="s">
        <v>103</v>
      </c>
      <c r="Q4" s="257"/>
      <c r="R4" s="257"/>
      <c r="S4" s="130" t="s">
        <v>102</v>
      </c>
      <c r="T4" s="150"/>
      <c r="U4" s="30"/>
      <c r="V4" s="31"/>
      <c r="W4" s="31"/>
      <c r="X4" s="31"/>
      <c r="Y4" s="31"/>
      <c r="Z4" s="31"/>
      <c r="AA4" s="31"/>
      <c r="AB4" s="31"/>
      <c r="AC4" s="31"/>
      <c r="AD4" s="32"/>
      <c r="AE4" s="19"/>
      <c r="AF4" s="19"/>
    </row>
    <row r="5" spans="1:32" ht="16.5" customHeight="1" x14ac:dyDescent="0.15">
      <c r="A5" s="226" t="s">
        <v>94</v>
      </c>
      <c r="B5" s="213"/>
      <c r="C5" s="163"/>
      <c r="D5" s="246"/>
      <c r="E5" s="246"/>
      <c r="F5" s="246"/>
      <c r="G5" s="246"/>
      <c r="H5" s="246"/>
      <c r="I5" s="246"/>
      <c r="J5" s="246"/>
      <c r="K5" s="246"/>
      <c r="L5" s="247"/>
      <c r="M5" s="128" t="s">
        <v>95</v>
      </c>
      <c r="N5" s="128"/>
      <c r="O5" s="128"/>
      <c r="P5" s="128"/>
      <c r="Q5" s="253" t="s">
        <v>107</v>
      </c>
      <c r="R5" s="254"/>
      <c r="S5" s="254"/>
      <c r="T5" s="255"/>
      <c r="U5" s="163"/>
      <c r="V5" s="164"/>
      <c r="W5" s="164"/>
      <c r="X5" s="164"/>
      <c r="Y5" s="164"/>
      <c r="Z5" s="164"/>
      <c r="AA5" s="165"/>
      <c r="AB5" s="116" t="s">
        <v>9</v>
      </c>
      <c r="AC5" s="159">
        <v>72</v>
      </c>
      <c r="AD5" s="160"/>
      <c r="AE5">
        <v>1</v>
      </c>
      <c r="AF5" s="9" t="s">
        <v>16</v>
      </c>
    </row>
    <row r="6" spans="1:32" ht="16.5" customHeight="1" thickBot="1" x14ac:dyDescent="0.2">
      <c r="A6" s="227"/>
      <c r="B6" s="228"/>
      <c r="C6" s="248"/>
      <c r="D6" s="249"/>
      <c r="E6" s="249"/>
      <c r="F6" s="249"/>
      <c r="G6" s="249"/>
      <c r="H6" s="249"/>
      <c r="I6" s="249"/>
      <c r="J6" s="249"/>
      <c r="K6" s="249"/>
      <c r="L6" s="250"/>
      <c r="M6" s="135" t="s">
        <v>11</v>
      </c>
      <c r="N6" s="135"/>
      <c r="O6" s="135"/>
      <c r="P6" s="135"/>
      <c r="Q6" s="138">
        <v>0</v>
      </c>
      <c r="R6" s="139"/>
      <c r="S6" s="140"/>
      <c r="T6" s="23" t="s">
        <v>106</v>
      </c>
      <c r="U6" s="166"/>
      <c r="V6" s="167"/>
      <c r="W6" s="167"/>
      <c r="X6" s="167"/>
      <c r="Y6" s="167"/>
      <c r="Z6" s="167"/>
      <c r="AA6" s="168"/>
      <c r="AB6" s="117"/>
      <c r="AC6" s="161"/>
      <c r="AD6" s="162"/>
      <c r="AE6">
        <v>2</v>
      </c>
      <c r="AF6" s="9" t="s">
        <v>19</v>
      </c>
    </row>
    <row r="7" spans="1:32" ht="14.25" thickBot="1" x14ac:dyDescent="0.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v>3</v>
      </c>
      <c r="AF7" s="9" t="s">
        <v>20</v>
      </c>
    </row>
    <row r="8" spans="1:32" ht="14.25" customHeight="1" x14ac:dyDescent="0.15">
      <c r="A8" s="218" t="s">
        <v>1</v>
      </c>
      <c r="B8" s="221" t="s">
        <v>84</v>
      </c>
      <c r="C8" s="154"/>
      <c r="D8" s="154"/>
      <c r="E8" s="154"/>
      <c r="F8" s="222" t="s">
        <v>97</v>
      </c>
      <c r="G8" s="223"/>
      <c r="H8" s="96" t="s">
        <v>86</v>
      </c>
      <c r="I8" s="142"/>
      <c r="J8" s="141" t="s">
        <v>92</v>
      </c>
      <c r="K8" s="142"/>
      <c r="L8" s="96" t="s">
        <v>104</v>
      </c>
      <c r="M8" s="97"/>
      <c r="N8" s="97"/>
      <c r="O8" s="97"/>
      <c r="P8" s="97"/>
      <c r="Q8" s="97"/>
      <c r="R8" s="97"/>
      <c r="S8" s="97"/>
      <c r="T8" s="97"/>
      <c r="U8" s="97"/>
      <c r="V8" s="97"/>
      <c r="W8" s="97"/>
      <c r="X8" s="97"/>
      <c r="Y8" s="97"/>
      <c r="Z8" s="97"/>
      <c r="AA8" s="97"/>
      <c r="AB8" s="98"/>
      <c r="AC8" s="96" t="s">
        <v>88</v>
      </c>
      <c r="AD8" s="125" t="s">
        <v>87</v>
      </c>
      <c r="AE8">
        <v>4</v>
      </c>
      <c r="AF8" s="9" t="s">
        <v>17</v>
      </c>
    </row>
    <row r="9" spans="1:32" ht="14.25" customHeight="1" x14ac:dyDescent="0.15">
      <c r="A9" s="219"/>
      <c r="B9" s="212" t="s">
        <v>2</v>
      </c>
      <c r="C9" s="213"/>
      <c r="D9" s="212" t="s">
        <v>3</v>
      </c>
      <c r="E9" s="216"/>
      <c r="F9" s="224"/>
      <c r="G9" s="225"/>
      <c r="H9" s="143"/>
      <c r="I9" s="144"/>
      <c r="J9" s="143"/>
      <c r="K9" s="144"/>
      <c r="L9" s="99"/>
      <c r="M9" s="100"/>
      <c r="N9" s="100"/>
      <c r="O9" s="100"/>
      <c r="P9" s="100"/>
      <c r="Q9" s="100"/>
      <c r="R9" s="100"/>
      <c r="S9" s="100"/>
      <c r="T9" s="100"/>
      <c r="U9" s="100"/>
      <c r="V9" s="100"/>
      <c r="W9" s="100"/>
      <c r="X9" s="100"/>
      <c r="Y9" s="100"/>
      <c r="Z9" s="100"/>
      <c r="AA9" s="100"/>
      <c r="AB9" s="101"/>
      <c r="AC9" s="99"/>
      <c r="AD9" s="126"/>
      <c r="AE9">
        <v>5</v>
      </c>
      <c r="AF9" s="9" t="s">
        <v>21</v>
      </c>
    </row>
    <row r="10" spans="1:32" ht="14.25" customHeight="1" x14ac:dyDescent="0.15">
      <c r="A10" s="220"/>
      <c r="B10" s="214"/>
      <c r="C10" s="215"/>
      <c r="D10" s="214"/>
      <c r="E10" s="217"/>
      <c r="F10" s="214"/>
      <c r="G10" s="215"/>
      <c r="H10" s="145"/>
      <c r="I10" s="146"/>
      <c r="J10" s="145"/>
      <c r="K10" s="146"/>
      <c r="L10" s="102"/>
      <c r="M10" s="103"/>
      <c r="N10" s="103"/>
      <c r="O10" s="103"/>
      <c r="P10" s="103"/>
      <c r="Q10" s="103"/>
      <c r="R10" s="103"/>
      <c r="S10" s="103"/>
      <c r="T10" s="103"/>
      <c r="U10" s="103"/>
      <c r="V10" s="103"/>
      <c r="W10" s="103"/>
      <c r="X10" s="103"/>
      <c r="Y10" s="103"/>
      <c r="Z10" s="103"/>
      <c r="AA10" s="103"/>
      <c r="AB10" s="104"/>
      <c r="AC10" s="102"/>
      <c r="AD10" s="127"/>
      <c r="AE10">
        <v>6</v>
      </c>
      <c r="AF10" s="10" t="s">
        <v>22</v>
      </c>
    </row>
    <row r="11" spans="1:32" ht="24.75" customHeight="1" x14ac:dyDescent="0.15">
      <c r="A11" s="26"/>
      <c r="B11" s="20"/>
      <c r="C11" s="21"/>
      <c r="D11" s="20"/>
      <c r="E11" s="21"/>
      <c r="F11" s="208"/>
      <c r="G11" s="124"/>
      <c r="H11" s="206"/>
      <c r="I11" s="207"/>
      <c r="J11" s="136" t="str">
        <f>IF(H11=0," ",VLOOKUP(H11,'サービスコード表（身体介護あり)'!$A$4:$C$491,3,FALSE))</f>
        <v xml:space="preserve"> </v>
      </c>
      <c r="K11" s="137"/>
      <c r="L11" s="122"/>
      <c r="M11" s="123"/>
      <c r="N11" s="123"/>
      <c r="O11" s="123"/>
      <c r="P11" s="123"/>
      <c r="Q11" s="123"/>
      <c r="R11" s="123"/>
      <c r="S11" s="123"/>
      <c r="T11" s="123"/>
      <c r="U11" s="123"/>
      <c r="V11" s="123"/>
      <c r="W11" s="123"/>
      <c r="X11" s="123"/>
      <c r="Y11" s="123"/>
      <c r="Z11" s="123"/>
      <c r="AA11" s="123"/>
      <c r="AB11" s="124"/>
      <c r="AC11" s="25"/>
      <c r="AD11" s="49"/>
      <c r="AE11">
        <v>7</v>
      </c>
      <c r="AF11" s="10" t="s">
        <v>23</v>
      </c>
    </row>
    <row r="12" spans="1:32" ht="24.75" customHeight="1" x14ac:dyDescent="0.15">
      <c r="A12" s="26"/>
      <c r="B12" s="20"/>
      <c r="C12" s="21"/>
      <c r="D12" s="20"/>
      <c r="E12" s="21"/>
      <c r="F12" s="208"/>
      <c r="G12" s="124"/>
      <c r="H12" s="206"/>
      <c r="I12" s="207"/>
      <c r="J12" s="136" t="str">
        <f>IF(H12=0," ",VLOOKUP(H12,'サービスコード表（身体介護あり)'!$A$4:$C$491,3,FALSE))</f>
        <v xml:space="preserve"> </v>
      </c>
      <c r="K12" s="137"/>
      <c r="L12" s="122"/>
      <c r="M12" s="123"/>
      <c r="N12" s="123"/>
      <c r="O12" s="123"/>
      <c r="P12" s="123"/>
      <c r="Q12" s="123"/>
      <c r="R12" s="123"/>
      <c r="S12" s="123"/>
      <c r="T12" s="123"/>
      <c r="U12" s="123"/>
      <c r="V12" s="123"/>
      <c r="W12" s="123"/>
      <c r="X12" s="123"/>
      <c r="Y12" s="123"/>
      <c r="Z12" s="123"/>
      <c r="AA12" s="123"/>
      <c r="AB12" s="124"/>
      <c r="AC12" s="25"/>
      <c r="AD12" s="49"/>
      <c r="AE12">
        <v>8</v>
      </c>
      <c r="AF12" s="10" t="s">
        <v>24</v>
      </c>
    </row>
    <row r="13" spans="1:32" ht="24.75" customHeight="1" x14ac:dyDescent="0.15">
      <c r="A13" s="26"/>
      <c r="B13" s="20"/>
      <c r="C13" s="21"/>
      <c r="D13" s="20"/>
      <c r="E13" s="21"/>
      <c r="F13" s="208"/>
      <c r="G13" s="124"/>
      <c r="H13" s="206"/>
      <c r="I13" s="207"/>
      <c r="J13" s="136" t="str">
        <f>IF(H13=0," ",VLOOKUP(H13,'サービスコード表（身体介護あり)'!$A$4:$C$491,3,FALSE))</f>
        <v xml:space="preserve"> </v>
      </c>
      <c r="K13" s="137"/>
      <c r="L13" s="122"/>
      <c r="M13" s="123"/>
      <c r="N13" s="123"/>
      <c r="O13" s="123"/>
      <c r="P13" s="123"/>
      <c r="Q13" s="123"/>
      <c r="R13" s="123"/>
      <c r="S13" s="123"/>
      <c r="T13" s="123"/>
      <c r="U13" s="123"/>
      <c r="V13" s="123"/>
      <c r="W13" s="123"/>
      <c r="X13" s="123"/>
      <c r="Y13" s="123"/>
      <c r="Z13" s="123"/>
      <c r="AA13" s="123"/>
      <c r="AB13" s="124"/>
      <c r="AC13" s="25"/>
      <c r="AD13" s="49"/>
      <c r="AE13">
        <v>9</v>
      </c>
      <c r="AF13" s="10" t="s">
        <v>25</v>
      </c>
    </row>
    <row r="14" spans="1:32" ht="24.75" customHeight="1" x14ac:dyDescent="0.15">
      <c r="A14" s="26"/>
      <c r="B14" s="20"/>
      <c r="C14" s="21"/>
      <c r="D14" s="20"/>
      <c r="E14" s="21"/>
      <c r="F14" s="208"/>
      <c r="G14" s="124"/>
      <c r="H14" s="206"/>
      <c r="I14" s="207"/>
      <c r="J14" s="136" t="str">
        <f>IF(H14=0," ",VLOOKUP(H14,'サービスコード表（身体介護あり)'!$A$4:$C$491,3,FALSE))</f>
        <v xml:space="preserve"> </v>
      </c>
      <c r="K14" s="137"/>
      <c r="L14" s="122"/>
      <c r="M14" s="123"/>
      <c r="N14" s="123"/>
      <c r="O14" s="123"/>
      <c r="P14" s="123"/>
      <c r="Q14" s="123"/>
      <c r="R14" s="123"/>
      <c r="S14" s="123"/>
      <c r="T14" s="123"/>
      <c r="U14" s="123"/>
      <c r="V14" s="123"/>
      <c r="W14" s="123"/>
      <c r="X14" s="123"/>
      <c r="Y14" s="123"/>
      <c r="Z14" s="123"/>
      <c r="AA14" s="123"/>
      <c r="AB14" s="124"/>
      <c r="AC14" s="25"/>
      <c r="AD14" s="49"/>
      <c r="AE14">
        <v>10</v>
      </c>
      <c r="AF14" s="10" t="s">
        <v>26</v>
      </c>
    </row>
    <row r="15" spans="1:32" ht="24.75" customHeight="1" x14ac:dyDescent="0.15">
      <c r="A15" s="26"/>
      <c r="B15" s="20"/>
      <c r="C15" s="21"/>
      <c r="D15" s="20"/>
      <c r="E15" s="21"/>
      <c r="F15" s="208"/>
      <c r="G15" s="124"/>
      <c r="H15" s="206"/>
      <c r="I15" s="207"/>
      <c r="J15" s="136" t="str">
        <f>IF(H15=0," ",VLOOKUP(H15,'サービスコード表（身体介護あり)'!$A$4:$C$491,3,FALSE))</f>
        <v xml:space="preserve"> </v>
      </c>
      <c r="K15" s="137"/>
      <c r="L15" s="122"/>
      <c r="M15" s="123"/>
      <c r="N15" s="123"/>
      <c r="O15" s="123"/>
      <c r="P15" s="123"/>
      <c r="Q15" s="123"/>
      <c r="R15" s="123"/>
      <c r="S15" s="123"/>
      <c r="T15" s="123"/>
      <c r="U15" s="123"/>
      <c r="V15" s="123"/>
      <c r="W15" s="123"/>
      <c r="X15" s="123"/>
      <c r="Y15" s="123"/>
      <c r="Z15" s="123"/>
      <c r="AA15" s="123"/>
      <c r="AB15" s="124"/>
      <c r="AC15" s="25"/>
      <c r="AD15" s="49"/>
      <c r="AE15">
        <v>11</v>
      </c>
      <c r="AF15" s="12" t="s">
        <v>27</v>
      </c>
    </row>
    <row r="16" spans="1:32" ht="24.75" customHeight="1" x14ac:dyDescent="0.15">
      <c r="A16" s="26"/>
      <c r="B16" s="20"/>
      <c r="C16" s="21"/>
      <c r="D16" s="20"/>
      <c r="E16" s="21"/>
      <c r="F16" s="208"/>
      <c r="G16" s="124"/>
      <c r="H16" s="206"/>
      <c r="I16" s="207"/>
      <c r="J16" s="136" t="str">
        <f>IF(H16=0," ",VLOOKUP(H16,'サービスコード表（身体介護あり)'!$A$4:$C$491,3,FALSE))</f>
        <v xml:space="preserve"> </v>
      </c>
      <c r="K16" s="137"/>
      <c r="L16" s="122"/>
      <c r="M16" s="123"/>
      <c r="N16" s="123"/>
      <c r="O16" s="123"/>
      <c r="P16" s="123"/>
      <c r="Q16" s="123"/>
      <c r="R16" s="123"/>
      <c r="S16" s="123"/>
      <c r="T16" s="123"/>
      <c r="U16" s="123"/>
      <c r="V16" s="123"/>
      <c r="W16" s="123"/>
      <c r="X16" s="123"/>
      <c r="Y16" s="123"/>
      <c r="Z16" s="123"/>
      <c r="AA16" s="123"/>
      <c r="AB16" s="124"/>
      <c r="AC16" s="25"/>
      <c r="AD16" s="49"/>
      <c r="AE16">
        <v>12</v>
      </c>
      <c r="AF16" s="12" t="s">
        <v>28</v>
      </c>
    </row>
    <row r="17" spans="1:32" ht="24.75" customHeight="1" x14ac:dyDescent="0.15">
      <c r="A17" s="26"/>
      <c r="B17" s="20"/>
      <c r="C17" s="21"/>
      <c r="D17" s="20"/>
      <c r="E17" s="21"/>
      <c r="F17" s="208"/>
      <c r="G17" s="124"/>
      <c r="H17" s="206"/>
      <c r="I17" s="207"/>
      <c r="J17" s="136" t="str">
        <f>IF(H17=0," ",VLOOKUP(H17,'サービスコード表（身体介護あり)'!$A$4:$C$491,3,FALSE))</f>
        <v xml:space="preserve"> </v>
      </c>
      <c r="K17" s="137"/>
      <c r="L17" s="122"/>
      <c r="M17" s="123"/>
      <c r="N17" s="123"/>
      <c r="O17" s="123"/>
      <c r="P17" s="123"/>
      <c r="Q17" s="123"/>
      <c r="R17" s="123"/>
      <c r="S17" s="123"/>
      <c r="T17" s="123"/>
      <c r="U17" s="123"/>
      <c r="V17" s="123"/>
      <c r="W17" s="123"/>
      <c r="X17" s="123"/>
      <c r="Y17" s="123"/>
      <c r="Z17" s="123"/>
      <c r="AA17" s="123"/>
      <c r="AB17" s="124"/>
      <c r="AC17" s="25"/>
      <c r="AD17" s="49"/>
      <c r="AE17">
        <v>13</v>
      </c>
      <c r="AF17" s="12" t="s">
        <v>29</v>
      </c>
    </row>
    <row r="18" spans="1:32" ht="24.75" customHeight="1" x14ac:dyDescent="0.15">
      <c r="A18" s="26"/>
      <c r="B18" s="20"/>
      <c r="C18" s="21"/>
      <c r="D18" s="20"/>
      <c r="E18" s="21"/>
      <c r="F18" s="208"/>
      <c r="G18" s="124"/>
      <c r="H18" s="206"/>
      <c r="I18" s="207"/>
      <c r="J18" s="136" t="str">
        <f>IF(H18=0," ",VLOOKUP(H18,'サービスコード表（身体介護あり)'!$A$4:$C$491,3,FALSE))</f>
        <v xml:space="preserve"> </v>
      </c>
      <c r="K18" s="137"/>
      <c r="L18" s="122"/>
      <c r="M18" s="123"/>
      <c r="N18" s="123"/>
      <c r="O18" s="123"/>
      <c r="P18" s="123"/>
      <c r="Q18" s="123"/>
      <c r="R18" s="123"/>
      <c r="S18" s="123"/>
      <c r="T18" s="123"/>
      <c r="U18" s="123"/>
      <c r="V18" s="123"/>
      <c r="W18" s="123"/>
      <c r="X18" s="123"/>
      <c r="Y18" s="123"/>
      <c r="Z18" s="123"/>
      <c r="AA18" s="123"/>
      <c r="AB18" s="124"/>
      <c r="AC18" s="25"/>
      <c r="AD18" s="49"/>
      <c r="AE18">
        <v>14</v>
      </c>
      <c r="AF18" s="12" t="s">
        <v>30</v>
      </c>
    </row>
    <row r="19" spans="1:32" ht="24.75" customHeight="1" x14ac:dyDescent="0.15">
      <c r="A19" s="26"/>
      <c r="B19" s="20"/>
      <c r="C19" s="21"/>
      <c r="D19" s="20"/>
      <c r="E19" s="21"/>
      <c r="F19" s="208"/>
      <c r="G19" s="124"/>
      <c r="H19" s="206"/>
      <c r="I19" s="207"/>
      <c r="J19" s="136" t="str">
        <f>IF(H19=0," ",VLOOKUP(H19,'サービスコード表（身体介護あり)'!$A$4:$C$491,3,FALSE))</f>
        <v xml:space="preserve"> </v>
      </c>
      <c r="K19" s="137"/>
      <c r="L19" s="122"/>
      <c r="M19" s="123"/>
      <c r="N19" s="123"/>
      <c r="O19" s="123"/>
      <c r="P19" s="123"/>
      <c r="Q19" s="123"/>
      <c r="R19" s="123"/>
      <c r="S19" s="123"/>
      <c r="T19" s="123"/>
      <c r="U19" s="123"/>
      <c r="V19" s="123"/>
      <c r="W19" s="123"/>
      <c r="X19" s="123"/>
      <c r="Y19" s="123"/>
      <c r="Z19" s="123"/>
      <c r="AA19" s="123"/>
      <c r="AB19" s="124"/>
      <c r="AC19" s="25"/>
      <c r="AD19" s="49"/>
      <c r="AE19">
        <v>15</v>
      </c>
      <c r="AF19" s="10" t="s">
        <v>31</v>
      </c>
    </row>
    <row r="20" spans="1:32" ht="24.75" customHeight="1" x14ac:dyDescent="0.15">
      <c r="A20" s="26"/>
      <c r="B20" s="20"/>
      <c r="C20" s="21"/>
      <c r="D20" s="20"/>
      <c r="E20" s="21"/>
      <c r="F20" s="208"/>
      <c r="G20" s="124"/>
      <c r="H20" s="206"/>
      <c r="I20" s="207"/>
      <c r="J20" s="136" t="str">
        <f>IF(H20=0," ",VLOOKUP(H20,'サービスコード表（身体介護あり)'!$A$4:$C$491,3,FALSE))</f>
        <v xml:space="preserve"> </v>
      </c>
      <c r="K20" s="137"/>
      <c r="L20" s="122"/>
      <c r="M20" s="123"/>
      <c r="N20" s="123"/>
      <c r="O20" s="123"/>
      <c r="P20" s="123"/>
      <c r="Q20" s="123"/>
      <c r="R20" s="123"/>
      <c r="S20" s="123"/>
      <c r="T20" s="123"/>
      <c r="U20" s="123"/>
      <c r="V20" s="123"/>
      <c r="W20" s="123"/>
      <c r="X20" s="123"/>
      <c r="Y20" s="123"/>
      <c r="Z20" s="123"/>
      <c r="AA20" s="123"/>
      <c r="AB20" s="124"/>
      <c r="AC20" s="25"/>
      <c r="AD20" s="49"/>
      <c r="AE20">
        <v>16</v>
      </c>
      <c r="AF20" s="12" t="s">
        <v>32</v>
      </c>
    </row>
    <row r="21" spans="1:32" ht="24.75" customHeight="1" x14ac:dyDescent="0.15">
      <c r="A21" s="26"/>
      <c r="B21" s="20"/>
      <c r="C21" s="21"/>
      <c r="D21" s="20"/>
      <c r="E21" s="21"/>
      <c r="F21" s="208"/>
      <c r="G21" s="124"/>
      <c r="H21" s="206"/>
      <c r="I21" s="207"/>
      <c r="J21" s="136" t="str">
        <f>IF(H21=0," ",VLOOKUP(H21,'サービスコード表（身体介護あり)'!$A$4:$C$491,3,FALSE))</f>
        <v xml:space="preserve"> </v>
      </c>
      <c r="K21" s="137"/>
      <c r="L21" s="122"/>
      <c r="M21" s="123"/>
      <c r="N21" s="123"/>
      <c r="O21" s="123"/>
      <c r="P21" s="123"/>
      <c r="Q21" s="123"/>
      <c r="R21" s="123"/>
      <c r="S21" s="123"/>
      <c r="T21" s="123"/>
      <c r="U21" s="123"/>
      <c r="V21" s="123"/>
      <c r="W21" s="123"/>
      <c r="X21" s="123"/>
      <c r="Y21" s="123"/>
      <c r="Z21" s="123"/>
      <c r="AA21" s="123"/>
      <c r="AB21" s="124"/>
      <c r="AC21" s="25"/>
      <c r="AD21" s="49"/>
      <c r="AE21">
        <v>17</v>
      </c>
      <c r="AF21" s="12" t="s">
        <v>33</v>
      </c>
    </row>
    <row r="22" spans="1:32" ht="24.75" customHeight="1" x14ac:dyDescent="0.15">
      <c r="A22" s="26"/>
      <c r="B22" s="20"/>
      <c r="C22" s="21"/>
      <c r="D22" s="20"/>
      <c r="E22" s="21"/>
      <c r="F22" s="208"/>
      <c r="G22" s="124"/>
      <c r="H22" s="206"/>
      <c r="I22" s="207"/>
      <c r="J22" s="136" t="str">
        <f>IF(H22=0," ",VLOOKUP(H22,'サービスコード表（身体介護あり)'!$A$4:$C$491,3,FALSE))</f>
        <v xml:space="preserve"> </v>
      </c>
      <c r="K22" s="137"/>
      <c r="L22" s="122"/>
      <c r="M22" s="123"/>
      <c r="N22" s="123"/>
      <c r="O22" s="123"/>
      <c r="P22" s="123"/>
      <c r="Q22" s="123"/>
      <c r="R22" s="123"/>
      <c r="S22" s="123"/>
      <c r="T22" s="123"/>
      <c r="U22" s="123"/>
      <c r="V22" s="123"/>
      <c r="W22" s="123"/>
      <c r="X22" s="123"/>
      <c r="Y22" s="123"/>
      <c r="Z22" s="123"/>
      <c r="AA22" s="123"/>
      <c r="AB22" s="124"/>
      <c r="AC22" s="25"/>
      <c r="AD22" s="49"/>
      <c r="AE22">
        <v>18</v>
      </c>
      <c r="AF22" s="12" t="s">
        <v>34</v>
      </c>
    </row>
    <row r="23" spans="1:32" ht="24.75" customHeight="1" x14ac:dyDescent="0.15">
      <c r="A23" s="26"/>
      <c r="B23" s="20"/>
      <c r="C23" s="21"/>
      <c r="D23" s="20"/>
      <c r="E23" s="21"/>
      <c r="F23" s="208"/>
      <c r="G23" s="124"/>
      <c r="H23" s="206"/>
      <c r="I23" s="207"/>
      <c r="J23" s="136" t="str">
        <f>IF(H23=0," ",VLOOKUP(H23,'サービスコード表（身体介護あり)'!$A$4:$C$491,3,FALSE))</f>
        <v xml:space="preserve"> </v>
      </c>
      <c r="K23" s="137"/>
      <c r="L23" s="122"/>
      <c r="M23" s="123"/>
      <c r="N23" s="123"/>
      <c r="O23" s="123"/>
      <c r="P23" s="123"/>
      <c r="Q23" s="123"/>
      <c r="R23" s="123"/>
      <c r="S23" s="123"/>
      <c r="T23" s="123"/>
      <c r="U23" s="123"/>
      <c r="V23" s="123"/>
      <c r="W23" s="123"/>
      <c r="X23" s="123"/>
      <c r="Y23" s="123"/>
      <c r="Z23" s="123"/>
      <c r="AA23" s="123"/>
      <c r="AB23" s="124"/>
      <c r="AC23" s="25"/>
      <c r="AD23" s="49"/>
      <c r="AE23">
        <v>19</v>
      </c>
      <c r="AF23" s="12" t="s">
        <v>35</v>
      </c>
    </row>
    <row r="24" spans="1:32" ht="24.75" customHeight="1" x14ac:dyDescent="0.15">
      <c r="A24" s="26"/>
      <c r="B24" s="20"/>
      <c r="C24" s="21"/>
      <c r="D24" s="20"/>
      <c r="E24" s="21"/>
      <c r="F24" s="208"/>
      <c r="G24" s="124"/>
      <c r="H24" s="206"/>
      <c r="I24" s="207"/>
      <c r="J24" s="136" t="str">
        <f>IF(H24=0," ",VLOOKUP(H24,'サービスコード表（身体介護あり)'!$A$4:$C$491,3,FALSE))</f>
        <v xml:space="preserve"> </v>
      </c>
      <c r="K24" s="137"/>
      <c r="L24" s="122"/>
      <c r="M24" s="123"/>
      <c r="N24" s="123"/>
      <c r="O24" s="123"/>
      <c r="P24" s="123"/>
      <c r="Q24" s="123"/>
      <c r="R24" s="123"/>
      <c r="S24" s="123"/>
      <c r="T24" s="123"/>
      <c r="U24" s="123"/>
      <c r="V24" s="123"/>
      <c r="W24" s="123"/>
      <c r="X24" s="123"/>
      <c r="Y24" s="123"/>
      <c r="Z24" s="123"/>
      <c r="AA24" s="123"/>
      <c r="AB24" s="124"/>
      <c r="AC24" s="25"/>
      <c r="AD24" s="49"/>
      <c r="AE24">
        <v>20</v>
      </c>
      <c r="AF24" s="10" t="s">
        <v>36</v>
      </c>
    </row>
    <row r="25" spans="1:32" ht="24.75" customHeight="1" x14ac:dyDescent="0.15">
      <c r="A25" s="26"/>
      <c r="B25" s="20"/>
      <c r="C25" s="21"/>
      <c r="D25" s="20"/>
      <c r="E25" s="21"/>
      <c r="F25" s="208"/>
      <c r="G25" s="124"/>
      <c r="H25" s="206"/>
      <c r="I25" s="207"/>
      <c r="J25" s="136" t="str">
        <f>IF(H25=0," ",VLOOKUP(H25,'サービスコード表（身体介護あり)'!$A$4:$C$491,3,FALSE))</f>
        <v xml:space="preserve"> </v>
      </c>
      <c r="K25" s="137"/>
      <c r="L25" s="122"/>
      <c r="M25" s="123"/>
      <c r="N25" s="123"/>
      <c r="O25" s="123"/>
      <c r="P25" s="123"/>
      <c r="Q25" s="123"/>
      <c r="R25" s="123"/>
      <c r="S25" s="123"/>
      <c r="T25" s="123"/>
      <c r="U25" s="123"/>
      <c r="V25" s="123"/>
      <c r="W25" s="123"/>
      <c r="X25" s="123"/>
      <c r="Y25" s="123"/>
      <c r="Z25" s="123"/>
      <c r="AA25" s="123"/>
      <c r="AB25" s="124"/>
      <c r="AC25" s="25"/>
      <c r="AD25" s="49"/>
      <c r="AE25">
        <v>21</v>
      </c>
      <c r="AF25" s="10" t="s">
        <v>37</v>
      </c>
    </row>
    <row r="26" spans="1:32" ht="24.75" customHeight="1" x14ac:dyDescent="0.15">
      <c r="A26" s="26"/>
      <c r="B26" s="20"/>
      <c r="C26" s="21"/>
      <c r="D26" s="20"/>
      <c r="E26" s="21"/>
      <c r="F26" s="208"/>
      <c r="G26" s="124"/>
      <c r="H26" s="206"/>
      <c r="I26" s="207"/>
      <c r="J26" s="136" t="str">
        <f>IF(H26=0," ",VLOOKUP(H26,'サービスコード表（身体介護あり)'!$A$4:$C$491,3,FALSE))</f>
        <v xml:space="preserve"> </v>
      </c>
      <c r="K26" s="137"/>
      <c r="L26" s="122"/>
      <c r="M26" s="123"/>
      <c r="N26" s="123"/>
      <c r="O26" s="123"/>
      <c r="P26" s="123"/>
      <c r="Q26" s="123"/>
      <c r="R26" s="123"/>
      <c r="S26" s="123"/>
      <c r="T26" s="123"/>
      <c r="U26" s="123"/>
      <c r="V26" s="123"/>
      <c r="W26" s="123"/>
      <c r="X26" s="123"/>
      <c r="Y26" s="123"/>
      <c r="Z26" s="123"/>
      <c r="AA26" s="123"/>
      <c r="AB26" s="124"/>
      <c r="AC26" s="25"/>
      <c r="AD26" s="49"/>
      <c r="AE26">
        <v>22</v>
      </c>
      <c r="AF26" s="10" t="s">
        <v>38</v>
      </c>
    </row>
    <row r="27" spans="1:32" ht="24.75" customHeight="1" x14ac:dyDescent="0.15">
      <c r="A27" s="26"/>
      <c r="B27" s="20"/>
      <c r="C27" s="21"/>
      <c r="D27" s="20"/>
      <c r="E27" s="21"/>
      <c r="F27" s="208"/>
      <c r="G27" s="124"/>
      <c r="H27" s="206"/>
      <c r="I27" s="207"/>
      <c r="J27" s="136" t="str">
        <f>IF(H27=0," ",VLOOKUP(H27,'サービスコード表（身体介護あり)'!$A$4:$C$491,3,FALSE))</f>
        <v xml:space="preserve"> </v>
      </c>
      <c r="K27" s="137"/>
      <c r="L27" s="122"/>
      <c r="M27" s="123"/>
      <c r="N27" s="123"/>
      <c r="O27" s="123"/>
      <c r="P27" s="123"/>
      <c r="Q27" s="123"/>
      <c r="R27" s="123"/>
      <c r="S27" s="123"/>
      <c r="T27" s="123"/>
      <c r="U27" s="123"/>
      <c r="V27" s="123"/>
      <c r="W27" s="123"/>
      <c r="X27" s="123"/>
      <c r="Y27" s="123"/>
      <c r="Z27" s="123"/>
      <c r="AA27" s="123"/>
      <c r="AB27" s="124"/>
      <c r="AC27" s="25"/>
      <c r="AD27" s="49"/>
      <c r="AE27">
        <v>23</v>
      </c>
      <c r="AF27" s="10" t="s">
        <v>39</v>
      </c>
    </row>
    <row r="28" spans="1:32" ht="24.75" customHeight="1" x14ac:dyDescent="0.15">
      <c r="A28" s="26"/>
      <c r="B28" s="20"/>
      <c r="C28" s="21"/>
      <c r="D28" s="20"/>
      <c r="E28" s="21"/>
      <c r="F28" s="208"/>
      <c r="G28" s="124"/>
      <c r="H28" s="206"/>
      <c r="I28" s="207"/>
      <c r="J28" s="136" t="str">
        <f>IF(H28=0," ",VLOOKUP(H28,'サービスコード表（身体介護あり)'!$A$4:$C$491,3,FALSE))</f>
        <v xml:space="preserve"> </v>
      </c>
      <c r="K28" s="137"/>
      <c r="L28" s="122"/>
      <c r="M28" s="123"/>
      <c r="N28" s="123"/>
      <c r="O28" s="123"/>
      <c r="P28" s="123"/>
      <c r="Q28" s="123"/>
      <c r="R28" s="123"/>
      <c r="S28" s="123"/>
      <c r="T28" s="123"/>
      <c r="U28" s="123"/>
      <c r="V28" s="123"/>
      <c r="W28" s="123"/>
      <c r="X28" s="123"/>
      <c r="Y28" s="123"/>
      <c r="Z28" s="123"/>
      <c r="AA28" s="123"/>
      <c r="AB28" s="124"/>
      <c r="AC28" s="25"/>
      <c r="AD28" s="49"/>
      <c r="AE28">
        <v>24</v>
      </c>
      <c r="AF28" s="10" t="s">
        <v>40</v>
      </c>
    </row>
    <row r="29" spans="1:32" ht="24.75" customHeight="1" x14ac:dyDescent="0.15">
      <c r="A29" s="26"/>
      <c r="B29" s="20"/>
      <c r="C29" s="21"/>
      <c r="D29" s="20"/>
      <c r="E29" s="21"/>
      <c r="F29" s="208"/>
      <c r="G29" s="124"/>
      <c r="H29" s="206"/>
      <c r="I29" s="207"/>
      <c r="J29" s="136" t="str">
        <f>IF(H29=0," ",VLOOKUP(H29,'サービスコード表（身体介護あり)'!$A$4:$C$491,3,FALSE))</f>
        <v xml:space="preserve"> </v>
      </c>
      <c r="K29" s="137"/>
      <c r="L29" s="122"/>
      <c r="M29" s="123"/>
      <c r="N29" s="123"/>
      <c r="O29" s="123"/>
      <c r="P29" s="123"/>
      <c r="Q29" s="123"/>
      <c r="R29" s="123"/>
      <c r="S29" s="123"/>
      <c r="T29" s="123"/>
      <c r="U29" s="123"/>
      <c r="V29" s="123"/>
      <c r="W29" s="123"/>
      <c r="X29" s="123"/>
      <c r="Y29" s="123"/>
      <c r="Z29" s="123"/>
      <c r="AA29" s="123"/>
      <c r="AB29" s="124"/>
      <c r="AC29" s="25"/>
      <c r="AD29" s="49"/>
      <c r="AE29">
        <v>25</v>
      </c>
      <c r="AF29" s="10" t="s">
        <v>18</v>
      </c>
    </row>
    <row r="30" spans="1:32" ht="24.75" customHeight="1" x14ac:dyDescent="0.15">
      <c r="A30" s="26"/>
      <c r="B30" s="20"/>
      <c r="C30" s="21"/>
      <c r="D30" s="20"/>
      <c r="E30" s="21"/>
      <c r="F30" s="208"/>
      <c r="G30" s="124"/>
      <c r="H30" s="206"/>
      <c r="I30" s="207"/>
      <c r="J30" s="136" t="str">
        <f>IF(H30=0," ",VLOOKUP(H30,'サービスコード表（身体介護あり)'!$A$4:$C$491,3,FALSE))</f>
        <v xml:space="preserve"> </v>
      </c>
      <c r="K30" s="137"/>
      <c r="L30" s="122"/>
      <c r="M30" s="123"/>
      <c r="N30" s="123"/>
      <c r="O30" s="123"/>
      <c r="P30" s="123"/>
      <c r="Q30" s="123"/>
      <c r="R30" s="123"/>
      <c r="S30" s="123"/>
      <c r="T30" s="123"/>
      <c r="U30" s="123"/>
      <c r="V30" s="123"/>
      <c r="W30" s="123"/>
      <c r="X30" s="123"/>
      <c r="Y30" s="123"/>
      <c r="Z30" s="123"/>
      <c r="AA30" s="123"/>
      <c r="AB30" s="124"/>
      <c r="AC30" s="25"/>
      <c r="AD30" s="49"/>
      <c r="AE30">
        <v>26</v>
      </c>
      <c r="AF30" s="10" t="s">
        <v>62</v>
      </c>
    </row>
    <row r="31" spans="1:32" ht="24.75" customHeight="1" x14ac:dyDescent="0.15">
      <c r="A31" s="26"/>
      <c r="B31" s="20"/>
      <c r="C31" s="21"/>
      <c r="D31" s="20"/>
      <c r="E31" s="21"/>
      <c r="F31" s="208"/>
      <c r="G31" s="124"/>
      <c r="H31" s="206"/>
      <c r="I31" s="207"/>
      <c r="J31" s="136" t="str">
        <f>IF(H31=0," ",VLOOKUP(H31,'サービスコード表（身体介護あり)'!$A$4:$C$491,3,FALSE))</f>
        <v xml:space="preserve"> </v>
      </c>
      <c r="K31" s="137"/>
      <c r="L31" s="122"/>
      <c r="M31" s="123"/>
      <c r="N31" s="123"/>
      <c r="O31" s="123"/>
      <c r="P31" s="123"/>
      <c r="Q31" s="123"/>
      <c r="R31" s="123"/>
      <c r="S31" s="123"/>
      <c r="T31" s="123"/>
      <c r="U31" s="123"/>
      <c r="V31" s="123"/>
      <c r="W31" s="123"/>
      <c r="X31" s="123"/>
      <c r="Y31" s="123"/>
      <c r="Z31" s="123"/>
      <c r="AA31" s="123"/>
      <c r="AB31" s="124"/>
      <c r="AC31" s="25"/>
      <c r="AD31" s="49"/>
      <c r="AE31">
        <v>27</v>
      </c>
      <c r="AF31" s="10" t="s">
        <v>44</v>
      </c>
    </row>
    <row r="32" spans="1:32" ht="24.75" customHeight="1" x14ac:dyDescent="0.15">
      <c r="A32" s="26"/>
      <c r="B32" s="20"/>
      <c r="C32" s="21"/>
      <c r="D32" s="20"/>
      <c r="E32" s="21"/>
      <c r="F32" s="208"/>
      <c r="G32" s="124"/>
      <c r="H32" s="206"/>
      <c r="I32" s="207"/>
      <c r="J32" s="136" t="str">
        <f>IF(H32=0," ",VLOOKUP(H32,'サービスコード表（身体介護あり)'!$A$4:$C$491,3,FALSE))</f>
        <v xml:space="preserve"> </v>
      </c>
      <c r="K32" s="137"/>
      <c r="L32" s="122"/>
      <c r="M32" s="123"/>
      <c r="N32" s="123"/>
      <c r="O32" s="123"/>
      <c r="P32" s="123"/>
      <c r="Q32" s="123"/>
      <c r="R32" s="123"/>
      <c r="S32" s="123"/>
      <c r="T32" s="123"/>
      <c r="U32" s="123"/>
      <c r="V32" s="123"/>
      <c r="W32" s="123"/>
      <c r="X32" s="123"/>
      <c r="Y32" s="123"/>
      <c r="Z32" s="123"/>
      <c r="AA32" s="123"/>
      <c r="AB32" s="124"/>
      <c r="AC32" s="25"/>
      <c r="AD32" s="49"/>
      <c r="AE32">
        <v>28</v>
      </c>
      <c r="AF32" s="10" t="s">
        <v>45</v>
      </c>
    </row>
    <row r="33" spans="1:32" ht="24.75" customHeight="1" thickBot="1" x14ac:dyDescent="0.2">
      <c r="A33" s="27"/>
      <c r="B33" s="20"/>
      <c r="C33" s="21"/>
      <c r="D33" s="20"/>
      <c r="E33" s="21"/>
      <c r="F33" s="205"/>
      <c r="G33" s="165"/>
      <c r="H33" s="206"/>
      <c r="I33" s="207"/>
      <c r="J33" s="136" t="str">
        <f>IF(H33=0," ",VLOOKUP(H33,'サービスコード表（身体介護あり)'!$A$4:$C$491,3,FALSE))</f>
        <v xml:space="preserve"> </v>
      </c>
      <c r="K33" s="137"/>
      <c r="L33" s="209"/>
      <c r="M33" s="210"/>
      <c r="N33" s="210"/>
      <c r="O33" s="210"/>
      <c r="P33" s="210"/>
      <c r="Q33" s="210"/>
      <c r="R33" s="210"/>
      <c r="S33" s="210"/>
      <c r="T33" s="210"/>
      <c r="U33" s="210"/>
      <c r="V33" s="210"/>
      <c r="W33" s="210"/>
      <c r="X33" s="210"/>
      <c r="Y33" s="210"/>
      <c r="Z33" s="210"/>
      <c r="AA33" s="210"/>
      <c r="AB33" s="211"/>
      <c r="AC33" s="40"/>
      <c r="AD33" s="50"/>
      <c r="AE33">
        <v>29</v>
      </c>
      <c r="AF33" s="10" t="s">
        <v>46</v>
      </c>
    </row>
    <row r="34" spans="1:32" ht="21" customHeight="1" thickTop="1" x14ac:dyDescent="0.15">
      <c r="A34" s="178" t="s">
        <v>105</v>
      </c>
      <c r="B34" s="179"/>
      <c r="C34" s="179"/>
      <c r="D34" s="179"/>
      <c r="E34" s="180"/>
      <c r="F34" s="181">
        <f>SUM(F11:G33)</f>
        <v>0</v>
      </c>
      <c r="G34" s="182"/>
      <c r="H34" s="183" t="s">
        <v>99</v>
      </c>
      <c r="I34" s="182"/>
      <c r="J34" s="184">
        <f>SUM(J11:J33)</f>
        <v>0</v>
      </c>
      <c r="K34" s="185"/>
      <c r="L34" s="186" t="s">
        <v>110</v>
      </c>
      <c r="M34" s="187"/>
      <c r="N34" s="187"/>
      <c r="O34" s="187"/>
      <c r="P34" s="187"/>
      <c r="Q34" s="187"/>
      <c r="R34" s="187"/>
      <c r="S34" s="187"/>
      <c r="T34" s="187"/>
      <c r="U34" s="187"/>
      <c r="V34" s="187"/>
      <c r="W34" s="187"/>
      <c r="X34" s="187"/>
      <c r="Y34" s="187"/>
      <c r="Z34" s="187"/>
      <c r="AA34" s="187"/>
      <c r="AB34" s="187"/>
      <c r="AC34" s="190"/>
      <c r="AD34" s="191"/>
      <c r="AE34">
        <v>30</v>
      </c>
      <c r="AF34" s="12" t="s">
        <v>47</v>
      </c>
    </row>
    <row r="35" spans="1:32" ht="21" customHeight="1" x14ac:dyDescent="0.15">
      <c r="A35" s="41" t="s">
        <v>89</v>
      </c>
      <c r="B35" s="14"/>
      <c r="C35" s="14"/>
      <c r="D35" s="14"/>
      <c r="E35" s="14"/>
      <c r="F35" s="14"/>
      <c r="G35" s="14"/>
      <c r="H35" s="14"/>
      <c r="I35" s="14"/>
      <c r="J35" s="195">
        <f>VLOOKUP(AC5,告示単価!A15:C22,3,FALSE)</f>
        <v>10.6</v>
      </c>
      <c r="K35" s="196"/>
      <c r="L35" s="189"/>
      <c r="M35" s="190"/>
      <c r="N35" s="190"/>
      <c r="O35" s="190"/>
      <c r="P35" s="190"/>
      <c r="Q35" s="190"/>
      <c r="R35" s="190"/>
      <c r="S35" s="190"/>
      <c r="T35" s="190"/>
      <c r="U35" s="190"/>
      <c r="V35" s="190"/>
      <c r="W35" s="190"/>
      <c r="X35" s="190"/>
      <c r="Y35" s="190"/>
      <c r="Z35" s="190"/>
      <c r="AA35" s="190"/>
      <c r="AB35" s="190"/>
      <c r="AC35" s="190"/>
      <c r="AD35" s="191"/>
      <c r="AE35">
        <v>31</v>
      </c>
      <c r="AF35" s="10" t="s">
        <v>48</v>
      </c>
    </row>
    <row r="36" spans="1:32" ht="21" customHeight="1" x14ac:dyDescent="0.15">
      <c r="A36" s="41" t="s">
        <v>90</v>
      </c>
      <c r="B36" s="14"/>
      <c r="C36" s="14"/>
      <c r="D36" s="14"/>
      <c r="E36" s="14"/>
      <c r="F36" s="14"/>
      <c r="G36" s="14"/>
      <c r="H36" s="14"/>
      <c r="I36" s="14"/>
      <c r="J36" s="197">
        <f>IF(W38=1,ROUNDDOWN(J34*J35,0),IF(W38&gt;1,"－",0))</f>
        <v>0</v>
      </c>
      <c r="K36" s="258"/>
      <c r="L36" s="192"/>
      <c r="M36" s="193"/>
      <c r="N36" s="193"/>
      <c r="O36" s="193"/>
      <c r="P36" s="193"/>
      <c r="Q36" s="193"/>
      <c r="R36" s="193"/>
      <c r="S36" s="193"/>
      <c r="T36" s="193"/>
      <c r="U36" s="193"/>
      <c r="V36" s="193"/>
      <c r="W36" s="193"/>
      <c r="X36" s="193"/>
      <c r="Y36" s="193"/>
      <c r="Z36" s="193"/>
      <c r="AA36" s="193"/>
      <c r="AB36" s="193"/>
      <c r="AC36" s="193"/>
      <c r="AD36" s="194"/>
      <c r="AE36">
        <v>32</v>
      </c>
      <c r="AF36" s="12" t="s">
        <v>49</v>
      </c>
    </row>
    <row r="37" spans="1:32" ht="21" customHeight="1" thickBot="1" x14ac:dyDescent="0.2">
      <c r="A37" s="42" t="s">
        <v>91</v>
      </c>
      <c r="B37" s="22"/>
      <c r="C37" s="22"/>
      <c r="D37" s="22"/>
      <c r="E37" s="22"/>
      <c r="F37" s="22"/>
      <c r="G37" s="22"/>
      <c r="H37" s="22"/>
      <c r="I37" s="22"/>
      <c r="J37" s="156">
        <f>IF(W38=1,IF(ROUNDUP(J36/10,0)&lt;Q6,ROUNDUP(J36/10,0),Q6),"－")</f>
        <v>0</v>
      </c>
      <c r="K37" s="241"/>
      <c r="L37" s="242" t="s">
        <v>15</v>
      </c>
      <c r="M37" s="243"/>
      <c r="N37" s="243"/>
      <c r="O37" s="243"/>
      <c r="P37" s="243"/>
      <c r="Q37" s="243"/>
      <c r="R37" s="243"/>
      <c r="S37" s="244"/>
      <c r="T37" s="156">
        <f>IF(W38=1,J36-J37,IF(W38&gt;1,"次頁へ","0"))</f>
        <v>0</v>
      </c>
      <c r="U37" s="157"/>
      <c r="V37" s="157"/>
      <c r="W37" s="157"/>
      <c r="X37" s="157"/>
      <c r="Y37" s="157"/>
      <c r="Z37" s="157"/>
      <c r="AA37" s="157"/>
      <c r="AB37" s="157"/>
      <c r="AC37" s="157"/>
      <c r="AD37" s="158"/>
      <c r="AE37">
        <v>33</v>
      </c>
      <c r="AF37" s="12" t="s">
        <v>50</v>
      </c>
    </row>
    <row r="38" spans="1:32" ht="14.25" customHeight="1" x14ac:dyDescent="0.15">
      <c r="A38" s="5"/>
      <c r="B38" s="5"/>
      <c r="C38" s="5"/>
      <c r="D38" s="5"/>
      <c r="E38" s="5"/>
      <c r="F38" s="5"/>
      <c r="G38" s="5"/>
      <c r="H38" s="6"/>
      <c r="I38" s="5"/>
      <c r="J38" s="5"/>
      <c r="K38" s="16"/>
      <c r="L38" s="16"/>
      <c r="M38" s="7"/>
      <c r="N38" s="7"/>
      <c r="O38" s="7"/>
      <c r="P38" s="7"/>
      <c r="Q38" s="7"/>
      <c r="R38" s="7"/>
      <c r="S38" s="7"/>
      <c r="T38" s="7"/>
      <c r="U38" s="7"/>
      <c r="V38" s="7"/>
      <c r="W38" s="245">
        <v>1</v>
      </c>
      <c r="X38" s="115"/>
      <c r="Y38" s="114" t="s">
        <v>6</v>
      </c>
      <c r="Z38" s="115"/>
      <c r="AA38" s="177">
        <v>1</v>
      </c>
      <c r="AB38" s="115"/>
      <c r="AC38" s="114" t="s">
        <v>7</v>
      </c>
      <c r="AD38" s="115"/>
      <c r="AE38">
        <v>34</v>
      </c>
      <c r="AF38" s="10" t="s">
        <v>51</v>
      </c>
    </row>
    <row r="39" spans="1:32" ht="13.5" customHeight="1" x14ac:dyDescent="0.15">
      <c r="A39" s="3" t="s">
        <v>12</v>
      </c>
      <c r="AE39">
        <v>35</v>
      </c>
      <c r="AF39" s="12" t="s">
        <v>52</v>
      </c>
    </row>
    <row r="40" spans="1:32" ht="13.5" customHeight="1" x14ac:dyDescent="0.15">
      <c r="A40" s="3" t="s">
        <v>98</v>
      </c>
      <c r="AE40">
        <v>36</v>
      </c>
      <c r="AF40" s="12" t="s">
        <v>53</v>
      </c>
    </row>
    <row r="41" spans="1:32" ht="13.5" customHeight="1" x14ac:dyDescent="0.15">
      <c r="A41" s="13">
        <v>1</v>
      </c>
      <c r="B41" s="3" t="s">
        <v>108</v>
      </c>
      <c r="Q41" s="13"/>
      <c r="R41" s="13"/>
      <c r="S41" s="13"/>
      <c r="T41" s="13"/>
      <c r="U41" s="13"/>
      <c r="V41" s="13"/>
      <c r="W41" s="13"/>
      <c r="X41" s="13"/>
      <c r="Y41" s="13"/>
      <c r="Z41" s="13"/>
      <c r="AA41" s="13"/>
      <c r="AB41" s="13"/>
      <c r="AC41" s="13"/>
      <c r="AD41" s="13"/>
      <c r="AE41">
        <v>37</v>
      </c>
      <c r="AF41" s="10" t="s">
        <v>54</v>
      </c>
    </row>
    <row r="42" spans="1:32" ht="13.5" customHeight="1" x14ac:dyDescent="0.15">
      <c r="A42" s="13">
        <v>2</v>
      </c>
      <c r="B42" s="13" t="s">
        <v>85</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v>38</v>
      </c>
      <c r="AF42" s="12" t="s">
        <v>55</v>
      </c>
    </row>
    <row r="43" spans="1:32" ht="13.5" customHeight="1" x14ac:dyDescent="0.15">
      <c r="A43" s="13">
        <v>3</v>
      </c>
      <c r="B43" s="13" t="s">
        <v>101</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v>39</v>
      </c>
      <c r="AF43" s="12" t="s">
        <v>56</v>
      </c>
    </row>
    <row r="44" spans="1:32" ht="13.5" x14ac:dyDescent="0.15">
      <c r="A44" s="13">
        <v>4</v>
      </c>
      <c r="B44" s="13" t="s">
        <v>100</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v>40</v>
      </c>
      <c r="AF44" s="10" t="s">
        <v>57</v>
      </c>
    </row>
    <row r="45" spans="1:32" ht="13.5" x14ac:dyDescent="0.15">
      <c r="A45" s="13">
        <v>5</v>
      </c>
      <c r="B45" s="13" t="s">
        <v>109</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v>41</v>
      </c>
      <c r="AF45" s="10" t="s">
        <v>58</v>
      </c>
    </row>
    <row r="46" spans="1:32" ht="13.5" x14ac:dyDescent="0.15">
      <c r="A46" s="17"/>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v>42</v>
      </c>
      <c r="AF46" s="10" t="s">
        <v>59</v>
      </c>
    </row>
    <row r="47" spans="1:32" ht="15" customHeight="1" x14ac:dyDescent="0.15">
      <c r="C47" s="13"/>
      <c r="D47" s="13"/>
      <c r="E47" s="13"/>
      <c r="F47" s="13"/>
      <c r="G47" s="13"/>
      <c r="H47" s="13"/>
      <c r="I47" s="13"/>
      <c r="J47" s="13"/>
      <c r="K47" s="13"/>
      <c r="L47" s="13"/>
      <c r="M47" s="13"/>
      <c r="N47" s="13"/>
      <c r="O47" s="13"/>
      <c r="P47" s="13"/>
      <c r="AE47">
        <v>43</v>
      </c>
      <c r="AF47" s="12" t="s">
        <v>60</v>
      </c>
    </row>
    <row r="48" spans="1:32" ht="15" customHeight="1" x14ac:dyDescent="0.15">
      <c r="Y48" s="15"/>
      <c r="Z48" s="15"/>
      <c r="AA48" s="15"/>
      <c r="AB48" s="15" t="s">
        <v>14</v>
      </c>
      <c r="AC48" s="8"/>
      <c r="AD48" s="8"/>
      <c r="AE48">
        <v>44</v>
      </c>
      <c r="AF48" s="10" t="s">
        <v>41</v>
      </c>
    </row>
    <row r="49" spans="1:32" ht="19.5" customHeight="1" thickBot="1" x14ac:dyDescent="0.2">
      <c r="A49" s="238" t="s">
        <v>121</v>
      </c>
      <c r="B49" s="238"/>
      <c r="C49" s="239">
        <f>C2</f>
        <v>0</v>
      </c>
      <c r="D49" s="239"/>
      <c r="E49" s="4" t="s">
        <v>4</v>
      </c>
      <c r="F49" s="239">
        <f>F2</f>
        <v>0</v>
      </c>
      <c r="G49" s="239"/>
      <c r="H49" s="4" t="s">
        <v>5</v>
      </c>
      <c r="I49" s="4"/>
      <c r="K49" s="240" t="s">
        <v>13</v>
      </c>
      <c r="L49" s="240"/>
      <c r="M49" s="240"/>
      <c r="N49" s="240"/>
      <c r="O49" s="240"/>
      <c r="P49" s="240"/>
      <c r="Q49" s="240"/>
      <c r="R49" s="240"/>
      <c r="S49" s="240"/>
      <c r="T49" s="240"/>
      <c r="U49" s="240"/>
      <c r="V49" s="240"/>
      <c r="W49" s="240"/>
      <c r="X49" s="240"/>
      <c r="Y49" s="240"/>
      <c r="Z49" s="240"/>
      <c r="AA49" s="240"/>
      <c r="AB49" s="240"/>
      <c r="AC49" s="18"/>
      <c r="AD49" s="18"/>
      <c r="AE49">
        <v>45</v>
      </c>
      <c r="AF49" s="10" t="s">
        <v>42</v>
      </c>
    </row>
    <row r="50" spans="1:32" ht="13.5" customHeight="1" x14ac:dyDescent="0.15">
      <c r="A50" s="235" t="s">
        <v>0</v>
      </c>
      <c r="B50" s="236"/>
      <c r="C50" s="151">
        <f>C3</f>
        <v>0</v>
      </c>
      <c r="D50" s="151">
        <f>D3</f>
        <v>0</v>
      </c>
      <c r="E50" s="151">
        <f>E3</f>
        <v>0</v>
      </c>
      <c r="F50" s="151">
        <f>F3</f>
        <v>0</v>
      </c>
      <c r="G50" s="151">
        <f t="shared" ref="G50:L50" si="0">G3</f>
        <v>0</v>
      </c>
      <c r="H50" s="151">
        <f t="shared" si="0"/>
        <v>0</v>
      </c>
      <c r="I50" s="151">
        <f t="shared" si="0"/>
        <v>0</v>
      </c>
      <c r="J50" s="151">
        <f t="shared" si="0"/>
        <v>0</v>
      </c>
      <c r="K50" s="151">
        <f t="shared" si="0"/>
        <v>0</v>
      </c>
      <c r="L50" s="151">
        <f t="shared" si="0"/>
        <v>0</v>
      </c>
      <c r="M50" s="131" t="s">
        <v>96</v>
      </c>
      <c r="N50" s="132"/>
      <c r="O50" s="132"/>
      <c r="P50" s="132"/>
      <c r="Q50" s="132"/>
      <c r="R50" s="132"/>
      <c r="S50" s="132"/>
      <c r="T50" s="133"/>
      <c r="U50" s="153" t="s">
        <v>93</v>
      </c>
      <c r="V50" s="154"/>
      <c r="W50" s="154"/>
      <c r="X50" s="154"/>
      <c r="Y50" s="154"/>
      <c r="Z50" s="154"/>
      <c r="AA50" s="154"/>
      <c r="AB50" s="154"/>
      <c r="AC50" s="154"/>
      <c r="AD50" s="155"/>
      <c r="AE50">
        <v>46</v>
      </c>
      <c r="AF50" s="10" t="s">
        <v>43</v>
      </c>
    </row>
    <row r="51" spans="1:32" ht="13.5" customHeight="1" x14ac:dyDescent="0.15">
      <c r="A51" s="237"/>
      <c r="B51" s="115"/>
      <c r="C51" s="152"/>
      <c r="D51" s="152"/>
      <c r="E51" s="152"/>
      <c r="F51" s="152"/>
      <c r="G51" s="152"/>
      <c r="H51" s="152"/>
      <c r="I51" s="152"/>
      <c r="J51" s="152"/>
      <c r="K51" s="152"/>
      <c r="L51" s="152"/>
      <c r="M51" s="129" t="s">
        <v>121</v>
      </c>
      <c r="N51" s="130"/>
      <c r="O51" s="33">
        <f>O4</f>
        <v>0</v>
      </c>
      <c r="P51" s="28" t="s">
        <v>103</v>
      </c>
      <c r="Q51" s="134">
        <f>Q4</f>
        <v>0</v>
      </c>
      <c r="R51" s="134"/>
      <c r="S51" s="130" t="s">
        <v>102</v>
      </c>
      <c r="T51" s="150"/>
      <c r="U51" s="34">
        <f t="shared" ref="U51:AD51" si="1">U4</f>
        <v>0</v>
      </c>
      <c r="V51" s="35">
        <f t="shared" si="1"/>
        <v>0</v>
      </c>
      <c r="W51" s="35">
        <f t="shared" si="1"/>
        <v>0</v>
      </c>
      <c r="X51" s="35">
        <f t="shared" si="1"/>
        <v>0</v>
      </c>
      <c r="Y51" s="35">
        <f t="shared" si="1"/>
        <v>0</v>
      </c>
      <c r="Z51" s="35">
        <f t="shared" si="1"/>
        <v>0</v>
      </c>
      <c r="AA51" s="35">
        <f t="shared" si="1"/>
        <v>0</v>
      </c>
      <c r="AB51" s="35">
        <f t="shared" si="1"/>
        <v>0</v>
      </c>
      <c r="AC51" s="35">
        <f t="shared" si="1"/>
        <v>0</v>
      </c>
      <c r="AD51" s="36">
        <f t="shared" si="1"/>
        <v>0</v>
      </c>
      <c r="AE51">
        <v>47</v>
      </c>
      <c r="AF51" s="10" t="s">
        <v>61</v>
      </c>
    </row>
    <row r="52" spans="1:32" ht="16.5" customHeight="1" x14ac:dyDescent="0.15">
      <c r="A52" s="226" t="s">
        <v>94</v>
      </c>
      <c r="B52" s="213"/>
      <c r="C52" s="229">
        <f>C5</f>
        <v>0</v>
      </c>
      <c r="D52" s="230"/>
      <c r="E52" s="230"/>
      <c r="F52" s="230"/>
      <c r="G52" s="230"/>
      <c r="H52" s="230"/>
      <c r="I52" s="230"/>
      <c r="J52" s="230"/>
      <c r="K52" s="230"/>
      <c r="L52" s="231"/>
      <c r="M52" s="128" t="s">
        <v>95</v>
      </c>
      <c r="N52" s="128"/>
      <c r="O52" s="128"/>
      <c r="P52" s="128"/>
      <c r="Q52" s="147" t="str">
        <f>Q5</f>
        <v>有り</v>
      </c>
      <c r="R52" s="148"/>
      <c r="S52" s="148"/>
      <c r="T52" s="149"/>
      <c r="U52" s="108">
        <f>U5</f>
        <v>0</v>
      </c>
      <c r="V52" s="109"/>
      <c r="W52" s="109"/>
      <c r="X52" s="109"/>
      <c r="Y52" s="109"/>
      <c r="Z52" s="109"/>
      <c r="AA52" s="110"/>
      <c r="AB52" s="116" t="s">
        <v>9</v>
      </c>
      <c r="AC52" s="118">
        <f>AC5</f>
        <v>72</v>
      </c>
      <c r="AD52" s="119"/>
      <c r="AE52">
        <v>48</v>
      </c>
      <c r="AF52" s="10" t="s">
        <v>63</v>
      </c>
    </row>
    <row r="53" spans="1:32" ht="16.5" customHeight="1" thickBot="1" x14ac:dyDescent="0.2">
      <c r="A53" s="227"/>
      <c r="B53" s="228"/>
      <c r="C53" s="232"/>
      <c r="D53" s="233"/>
      <c r="E53" s="233"/>
      <c r="F53" s="233"/>
      <c r="G53" s="233"/>
      <c r="H53" s="233"/>
      <c r="I53" s="233"/>
      <c r="J53" s="233"/>
      <c r="K53" s="233"/>
      <c r="L53" s="234"/>
      <c r="M53" s="135" t="s">
        <v>11</v>
      </c>
      <c r="N53" s="135"/>
      <c r="O53" s="135"/>
      <c r="P53" s="135"/>
      <c r="Q53" s="105">
        <f>Q6</f>
        <v>0</v>
      </c>
      <c r="R53" s="106"/>
      <c r="S53" s="107"/>
      <c r="T53" s="23" t="s">
        <v>106</v>
      </c>
      <c r="U53" s="111"/>
      <c r="V53" s="112"/>
      <c r="W53" s="112"/>
      <c r="X53" s="112"/>
      <c r="Y53" s="112"/>
      <c r="Z53" s="112"/>
      <c r="AA53" s="113"/>
      <c r="AB53" s="117"/>
      <c r="AC53" s="120"/>
      <c r="AD53" s="121"/>
      <c r="AE53">
        <v>49</v>
      </c>
      <c r="AF53" s="10" t="s">
        <v>64</v>
      </c>
    </row>
    <row r="54" spans="1:32" ht="14.25" thickBo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v>50</v>
      </c>
      <c r="AF54" s="10" t="s">
        <v>65</v>
      </c>
    </row>
    <row r="55" spans="1:32" ht="14.25" customHeight="1" x14ac:dyDescent="0.15">
      <c r="A55" s="218" t="s">
        <v>1</v>
      </c>
      <c r="B55" s="221" t="s">
        <v>84</v>
      </c>
      <c r="C55" s="154"/>
      <c r="D55" s="154"/>
      <c r="E55" s="154"/>
      <c r="F55" s="222" t="s">
        <v>97</v>
      </c>
      <c r="G55" s="223"/>
      <c r="H55" s="96" t="s">
        <v>86</v>
      </c>
      <c r="I55" s="142"/>
      <c r="J55" s="141" t="s">
        <v>92</v>
      </c>
      <c r="K55" s="142"/>
      <c r="L55" s="96" t="s">
        <v>104</v>
      </c>
      <c r="M55" s="97"/>
      <c r="N55" s="97"/>
      <c r="O55" s="97"/>
      <c r="P55" s="97"/>
      <c r="Q55" s="97"/>
      <c r="R55" s="97"/>
      <c r="S55" s="97"/>
      <c r="T55" s="97"/>
      <c r="U55" s="97"/>
      <c r="V55" s="97"/>
      <c r="W55" s="97"/>
      <c r="X55" s="97"/>
      <c r="Y55" s="97"/>
      <c r="Z55" s="97"/>
      <c r="AA55" s="97"/>
      <c r="AB55" s="98"/>
      <c r="AC55" s="93" t="s">
        <v>88</v>
      </c>
      <c r="AD55" s="125" t="s">
        <v>87</v>
      </c>
      <c r="AE55">
        <v>51</v>
      </c>
      <c r="AF55" s="12" t="s">
        <v>66</v>
      </c>
    </row>
    <row r="56" spans="1:32" ht="14.25" customHeight="1" x14ac:dyDescent="0.15">
      <c r="A56" s="219"/>
      <c r="B56" s="212" t="s">
        <v>2</v>
      </c>
      <c r="C56" s="213"/>
      <c r="D56" s="212" t="s">
        <v>3</v>
      </c>
      <c r="E56" s="216"/>
      <c r="F56" s="224"/>
      <c r="G56" s="225"/>
      <c r="H56" s="143"/>
      <c r="I56" s="144"/>
      <c r="J56" s="143"/>
      <c r="K56" s="144"/>
      <c r="L56" s="99"/>
      <c r="M56" s="100"/>
      <c r="N56" s="100"/>
      <c r="O56" s="100"/>
      <c r="P56" s="100"/>
      <c r="Q56" s="100"/>
      <c r="R56" s="100"/>
      <c r="S56" s="100"/>
      <c r="T56" s="100"/>
      <c r="U56" s="100"/>
      <c r="V56" s="100"/>
      <c r="W56" s="100"/>
      <c r="X56" s="100"/>
      <c r="Y56" s="100"/>
      <c r="Z56" s="100"/>
      <c r="AA56" s="100"/>
      <c r="AB56" s="101"/>
      <c r="AC56" s="94"/>
      <c r="AD56" s="126"/>
      <c r="AE56">
        <v>52</v>
      </c>
      <c r="AF56" s="12" t="s">
        <v>67</v>
      </c>
    </row>
    <row r="57" spans="1:32" ht="14.25" customHeight="1" x14ac:dyDescent="0.15">
      <c r="A57" s="220"/>
      <c r="B57" s="214"/>
      <c r="C57" s="215"/>
      <c r="D57" s="214"/>
      <c r="E57" s="217"/>
      <c r="F57" s="214"/>
      <c r="G57" s="215"/>
      <c r="H57" s="145"/>
      <c r="I57" s="146"/>
      <c r="J57" s="145"/>
      <c r="K57" s="146"/>
      <c r="L57" s="102"/>
      <c r="M57" s="103"/>
      <c r="N57" s="103"/>
      <c r="O57" s="103"/>
      <c r="P57" s="103"/>
      <c r="Q57" s="103"/>
      <c r="R57" s="103"/>
      <c r="S57" s="103"/>
      <c r="T57" s="103"/>
      <c r="U57" s="103"/>
      <c r="V57" s="103"/>
      <c r="W57" s="103"/>
      <c r="X57" s="103"/>
      <c r="Y57" s="103"/>
      <c r="Z57" s="103"/>
      <c r="AA57" s="103"/>
      <c r="AB57" s="104"/>
      <c r="AC57" s="95"/>
      <c r="AD57" s="127"/>
      <c r="AE57">
        <v>53</v>
      </c>
      <c r="AF57" s="10" t="s">
        <v>68</v>
      </c>
    </row>
    <row r="58" spans="1:32" ht="24.75" customHeight="1" x14ac:dyDescent="0.15">
      <c r="A58" s="26"/>
      <c r="B58" s="20"/>
      <c r="C58" s="21"/>
      <c r="D58" s="20"/>
      <c r="E58" s="21"/>
      <c r="F58" s="208"/>
      <c r="G58" s="124"/>
      <c r="H58" s="206"/>
      <c r="I58" s="207"/>
      <c r="J58" s="136" t="str">
        <f>IF(H58=0," ",VLOOKUP(H58,'サービスコード表（身体介護あり)'!$A$4:$C$491,3,FALSE))</f>
        <v xml:space="preserve"> </v>
      </c>
      <c r="K58" s="137"/>
      <c r="L58" s="122"/>
      <c r="M58" s="123"/>
      <c r="N58" s="123"/>
      <c r="O58" s="123"/>
      <c r="P58" s="123"/>
      <c r="Q58" s="123"/>
      <c r="R58" s="123"/>
      <c r="S58" s="123"/>
      <c r="T58" s="123"/>
      <c r="U58" s="123"/>
      <c r="V58" s="123"/>
      <c r="W58" s="123"/>
      <c r="X58" s="123"/>
      <c r="Y58" s="123"/>
      <c r="Z58" s="123"/>
      <c r="AA58" s="123"/>
      <c r="AB58" s="124"/>
      <c r="AC58" s="25"/>
      <c r="AD58" s="49"/>
      <c r="AE58">
        <v>54</v>
      </c>
      <c r="AF58" s="12" t="s">
        <v>69</v>
      </c>
    </row>
    <row r="59" spans="1:32" ht="24.75" customHeight="1" x14ac:dyDescent="0.15">
      <c r="A59" s="26"/>
      <c r="B59" s="20"/>
      <c r="C59" s="21"/>
      <c r="D59" s="20"/>
      <c r="E59" s="21"/>
      <c r="F59" s="208"/>
      <c r="G59" s="124"/>
      <c r="H59" s="206"/>
      <c r="I59" s="207"/>
      <c r="J59" s="136" t="str">
        <f>IF(H59=0," ",VLOOKUP(H59,'サービスコード表（身体介護あり)'!$A$4:$C$491,3,FALSE))</f>
        <v xml:space="preserve"> </v>
      </c>
      <c r="K59" s="137"/>
      <c r="L59" s="122"/>
      <c r="M59" s="123"/>
      <c r="N59" s="123"/>
      <c r="O59" s="123"/>
      <c r="P59" s="123"/>
      <c r="Q59" s="123"/>
      <c r="R59" s="123"/>
      <c r="S59" s="123"/>
      <c r="T59" s="123"/>
      <c r="U59" s="123"/>
      <c r="V59" s="123"/>
      <c r="W59" s="123"/>
      <c r="X59" s="123"/>
      <c r="Y59" s="123"/>
      <c r="Z59" s="123"/>
      <c r="AA59" s="123"/>
      <c r="AB59" s="124"/>
      <c r="AC59" s="25"/>
      <c r="AD59" s="49"/>
      <c r="AE59">
        <v>55</v>
      </c>
      <c r="AF59" s="12" t="s">
        <v>70</v>
      </c>
    </row>
    <row r="60" spans="1:32" ht="24.75" customHeight="1" x14ac:dyDescent="0.15">
      <c r="A60" s="26"/>
      <c r="B60" s="20"/>
      <c r="C60" s="21"/>
      <c r="D60" s="20"/>
      <c r="E60" s="21"/>
      <c r="F60" s="208"/>
      <c r="G60" s="124"/>
      <c r="H60" s="206"/>
      <c r="I60" s="207"/>
      <c r="J60" s="136" t="str">
        <f>IF(H60=0," ",VLOOKUP(H60,'サービスコード表（身体介護あり)'!$A$4:$C$491,3,FALSE))</f>
        <v xml:space="preserve"> </v>
      </c>
      <c r="K60" s="137"/>
      <c r="L60" s="122"/>
      <c r="M60" s="123"/>
      <c r="N60" s="123"/>
      <c r="O60" s="123"/>
      <c r="P60" s="123"/>
      <c r="Q60" s="123"/>
      <c r="R60" s="123"/>
      <c r="S60" s="123"/>
      <c r="T60" s="123"/>
      <c r="U60" s="123"/>
      <c r="V60" s="123"/>
      <c r="W60" s="123"/>
      <c r="X60" s="123"/>
      <c r="Y60" s="123"/>
      <c r="Z60" s="123"/>
      <c r="AA60" s="123"/>
      <c r="AB60" s="124"/>
      <c r="AC60" s="25"/>
      <c r="AD60" s="49"/>
      <c r="AE60">
        <v>56</v>
      </c>
      <c r="AF60" s="10" t="s">
        <v>71</v>
      </c>
    </row>
    <row r="61" spans="1:32" ht="24.75" customHeight="1" x14ac:dyDescent="0.15">
      <c r="A61" s="26"/>
      <c r="B61" s="20"/>
      <c r="C61" s="21"/>
      <c r="D61" s="20"/>
      <c r="E61" s="21"/>
      <c r="F61" s="208"/>
      <c r="G61" s="124"/>
      <c r="H61" s="206"/>
      <c r="I61" s="207"/>
      <c r="J61" s="136" t="str">
        <f>IF(H61=0," ",VLOOKUP(H61,'サービスコード表（身体介護あり)'!$A$4:$C$491,3,FALSE))</f>
        <v xml:space="preserve"> </v>
      </c>
      <c r="K61" s="137"/>
      <c r="L61" s="122"/>
      <c r="M61" s="123"/>
      <c r="N61" s="123"/>
      <c r="O61" s="123"/>
      <c r="P61" s="123"/>
      <c r="Q61" s="123"/>
      <c r="R61" s="123"/>
      <c r="S61" s="123"/>
      <c r="T61" s="123"/>
      <c r="U61" s="123"/>
      <c r="V61" s="123"/>
      <c r="W61" s="123"/>
      <c r="X61" s="123"/>
      <c r="Y61" s="123"/>
      <c r="Z61" s="123"/>
      <c r="AA61" s="123"/>
      <c r="AB61" s="124"/>
      <c r="AC61" s="25"/>
      <c r="AD61" s="49"/>
      <c r="AE61">
        <v>57</v>
      </c>
      <c r="AF61" s="10" t="s">
        <v>72</v>
      </c>
    </row>
    <row r="62" spans="1:32" ht="24.75" customHeight="1" x14ac:dyDescent="0.15">
      <c r="A62" s="26"/>
      <c r="B62" s="20"/>
      <c r="C62" s="21"/>
      <c r="D62" s="20"/>
      <c r="E62" s="21"/>
      <c r="F62" s="208"/>
      <c r="G62" s="124"/>
      <c r="H62" s="206"/>
      <c r="I62" s="207"/>
      <c r="J62" s="136" t="str">
        <f>IF(H62=0," ",VLOOKUP(H62,'サービスコード表（身体介護あり)'!$A$4:$C$491,3,FALSE))</f>
        <v xml:space="preserve"> </v>
      </c>
      <c r="K62" s="137"/>
      <c r="L62" s="122"/>
      <c r="M62" s="123"/>
      <c r="N62" s="123"/>
      <c r="O62" s="123"/>
      <c r="P62" s="123"/>
      <c r="Q62" s="123"/>
      <c r="R62" s="123"/>
      <c r="S62" s="123"/>
      <c r="T62" s="123"/>
      <c r="U62" s="123"/>
      <c r="V62" s="123"/>
      <c r="W62" s="123"/>
      <c r="X62" s="123"/>
      <c r="Y62" s="123"/>
      <c r="Z62" s="123"/>
      <c r="AA62" s="123"/>
      <c r="AB62" s="124"/>
      <c r="AC62" s="25"/>
      <c r="AD62" s="49"/>
      <c r="AE62">
        <v>58</v>
      </c>
      <c r="AF62" s="10" t="s">
        <v>73</v>
      </c>
    </row>
    <row r="63" spans="1:32" ht="24.75" customHeight="1" x14ac:dyDescent="0.15">
      <c r="A63" s="26"/>
      <c r="B63" s="20"/>
      <c r="C63" s="21"/>
      <c r="D63" s="20"/>
      <c r="E63" s="21"/>
      <c r="F63" s="208"/>
      <c r="G63" s="124"/>
      <c r="H63" s="206"/>
      <c r="I63" s="207"/>
      <c r="J63" s="136" t="str">
        <f>IF(H63=0," ",VLOOKUP(H63,'サービスコード表（身体介護あり)'!$A$4:$C$491,3,FALSE))</f>
        <v xml:space="preserve"> </v>
      </c>
      <c r="K63" s="137"/>
      <c r="L63" s="122"/>
      <c r="M63" s="123"/>
      <c r="N63" s="123"/>
      <c r="O63" s="123"/>
      <c r="P63" s="123"/>
      <c r="Q63" s="123"/>
      <c r="R63" s="123"/>
      <c r="S63" s="123"/>
      <c r="T63" s="123"/>
      <c r="U63" s="123"/>
      <c r="V63" s="123"/>
      <c r="W63" s="123"/>
      <c r="X63" s="123"/>
      <c r="Y63" s="123"/>
      <c r="Z63" s="123"/>
      <c r="AA63" s="123"/>
      <c r="AB63" s="124"/>
      <c r="AC63" s="25"/>
      <c r="AD63" s="49"/>
      <c r="AE63">
        <v>59</v>
      </c>
      <c r="AF63" s="10" t="s">
        <v>74</v>
      </c>
    </row>
    <row r="64" spans="1:32" ht="24.75" customHeight="1" x14ac:dyDescent="0.15">
      <c r="A64" s="26"/>
      <c r="B64" s="20"/>
      <c r="C64" s="21"/>
      <c r="D64" s="20"/>
      <c r="E64" s="21"/>
      <c r="F64" s="208"/>
      <c r="G64" s="124"/>
      <c r="H64" s="206"/>
      <c r="I64" s="207"/>
      <c r="J64" s="136" t="str">
        <f>IF(H64=0," ",VLOOKUP(H64,'サービスコード表（身体介護あり)'!$A$4:$C$491,3,FALSE))</f>
        <v xml:space="preserve"> </v>
      </c>
      <c r="K64" s="137"/>
      <c r="L64" s="122"/>
      <c r="M64" s="123"/>
      <c r="N64" s="123"/>
      <c r="O64" s="123"/>
      <c r="P64" s="123"/>
      <c r="Q64" s="123"/>
      <c r="R64" s="123"/>
      <c r="S64" s="123"/>
      <c r="T64" s="123"/>
      <c r="U64" s="123"/>
      <c r="V64" s="123"/>
      <c r="W64" s="123"/>
      <c r="X64" s="123"/>
      <c r="Y64" s="123"/>
      <c r="Z64" s="123"/>
      <c r="AA64" s="123"/>
      <c r="AB64" s="124"/>
      <c r="AC64" s="25"/>
      <c r="AD64" s="49"/>
      <c r="AE64">
        <v>60</v>
      </c>
      <c r="AF64" s="12" t="s">
        <v>75</v>
      </c>
    </row>
    <row r="65" spans="1:32" ht="24.75" customHeight="1" x14ac:dyDescent="0.15">
      <c r="A65" s="26"/>
      <c r="B65" s="20"/>
      <c r="C65" s="21"/>
      <c r="D65" s="20"/>
      <c r="E65" s="21"/>
      <c r="F65" s="208"/>
      <c r="G65" s="124"/>
      <c r="H65" s="206"/>
      <c r="I65" s="207"/>
      <c r="J65" s="136" t="str">
        <f>IF(H65=0," ",VLOOKUP(H65,'サービスコード表（身体介護あり)'!$A$4:$C$491,3,FALSE))</f>
        <v xml:space="preserve"> </v>
      </c>
      <c r="K65" s="137"/>
      <c r="L65" s="122"/>
      <c r="M65" s="123"/>
      <c r="N65" s="123"/>
      <c r="O65" s="123"/>
      <c r="P65" s="123"/>
      <c r="Q65" s="123"/>
      <c r="R65" s="123"/>
      <c r="S65" s="123"/>
      <c r="T65" s="123"/>
      <c r="U65" s="123"/>
      <c r="V65" s="123"/>
      <c r="W65" s="123"/>
      <c r="X65" s="123"/>
      <c r="Y65" s="123"/>
      <c r="Z65" s="123"/>
      <c r="AA65" s="123"/>
      <c r="AB65" s="124"/>
      <c r="AC65" s="25"/>
      <c r="AD65" s="49"/>
      <c r="AE65">
        <v>61</v>
      </c>
      <c r="AF65" s="12" t="s">
        <v>76</v>
      </c>
    </row>
    <row r="66" spans="1:32" ht="24.75" customHeight="1" x14ac:dyDescent="0.15">
      <c r="A66" s="26"/>
      <c r="B66" s="20"/>
      <c r="C66" s="21"/>
      <c r="D66" s="20"/>
      <c r="E66" s="21"/>
      <c r="F66" s="208"/>
      <c r="G66" s="124"/>
      <c r="H66" s="206"/>
      <c r="I66" s="207"/>
      <c r="J66" s="136" t="str">
        <f>IF(H66=0," ",VLOOKUP(H66,'サービスコード表（身体介護あり)'!$A$4:$C$491,3,FALSE))</f>
        <v xml:space="preserve"> </v>
      </c>
      <c r="K66" s="137"/>
      <c r="L66" s="122"/>
      <c r="M66" s="123"/>
      <c r="N66" s="123"/>
      <c r="O66" s="123"/>
      <c r="P66" s="123"/>
      <c r="Q66" s="123"/>
      <c r="R66" s="123"/>
      <c r="S66" s="123"/>
      <c r="T66" s="123"/>
      <c r="U66" s="123"/>
      <c r="V66" s="123"/>
      <c r="W66" s="123"/>
      <c r="X66" s="123"/>
      <c r="Y66" s="123"/>
      <c r="Z66" s="123"/>
      <c r="AA66" s="123"/>
      <c r="AB66" s="124"/>
      <c r="AC66" s="25"/>
      <c r="AD66" s="49"/>
      <c r="AE66">
        <v>62</v>
      </c>
      <c r="AF66" s="10" t="s">
        <v>77</v>
      </c>
    </row>
    <row r="67" spans="1:32" ht="24.75" customHeight="1" x14ac:dyDescent="0.15">
      <c r="A67" s="26"/>
      <c r="B67" s="20"/>
      <c r="C67" s="21"/>
      <c r="D67" s="20"/>
      <c r="E67" s="21"/>
      <c r="F67" s="208"/>
      <c r="G67" s="124"/>
      <c r="H67" s="206"/>
      <c r="I67" s="207"/>
      <c r="J67" s="136" t="str">
        <f>IF(H67=0," ",VLOOKUP(H67,'サービスコード表（身体介護あり)'!$A$4:$C$491,3,FALSE))</f>
        <v xml:space="preserve"> </v>
      </c>
      <c r="K67" s="137"/>
      <c r="L67" s="122"/>
      <c r="M67" s="123"/>
      <c r="N67" s="123"/>
      <c r="O67" s="123"/>
      <c r="P67" s="123"/>
      <c r="Q67" s="123"/>
      <c r="R67" s="123"/>
      <c r="S67" s="123"/>
      <c r="T67" s="123"/>
      <c r="U67" s="123"/>
      <c r="V67" s="123"/>
      <c r="W67" s="123"/>
      <c r="X67" s="123"/>
      <c r="Y67" s="123"/>
      <c r="Z67" s="123"/>
      <c r="AA67" s="123"/>
      <c r="AB67" s="124"/>
      <c r="AC67" s="25"/>
      <c r="AD67" s="49"/>
      <c r="AE67">
        <v>63</v>
      </c>
      <c r="AF67" s="10" t="s">
        <v>78</v>
      </c>
    </row>
    <row r="68" spans="1:32" ht="24.75" customHeight="1" x14ac:dyDescent="0.15">
      <c r="A68" s="26"/>
      <c r="B68" s="20"/>
      <c r="C68" s="21"/>
      <c r="D68" s="20"/>
      <c r="E68" s="21"/>
      <c r="F68" s="208"/>
      <c r="G68" s="124"/>
      <c r="H68" s="206"/>
      <c r="I68" s="207"/>
      <c r="J68" s="136" t="str">
        <f>IF(H68=0," ",VLOOKUP(H68,'サービスコード表（身体介護あり)'!$A$4:$C$491,3,FALSE))</f>
        <v xml:space="preserve"> </v>
      </c>
      <c r="K68" s="137"/>
      <c r="L68" s="122"/>
      <c r="M68" s="123"/>
      <c r="N68" s="123"/>
      <c r="O68" s="123"/>
      <c r="P68" s="123"/>
      <c r="Q68" s="123"/>
      <c r="R68" s="123"/>
      <c r="S68" s="123"/>
      <c r="T68" s="123"/>
      <c r="U68" s="123"/>
      <c r="V68" s="123"/>
      <c r="W68" s="123"/>
      <c r="X68" s="123"/>
      <c r="Y68" s="123"/>
      <c r="Z68" s="123"/>
      <c r="AA68" s="123"/>
      <c r="AB68" s="124"/>
      <c r="AC68" s="25"/>
      <c r="AD68" s="49"/>
      <c r="AE68">
        <v>64</v>
      </c>
      <c r="AF68" s="12" t="s">
        <v>79</v>
      </c>
    </row>
    <row r="69" spans="1:32" ht="24.75" customHeight="1" x14ac:dyDescent="0.15">
      <c r="A69" s="26"/>
      <c r="B69" s="20"/>
      <c r="C69" s="21"/>
      <c r="D69" s="20"/>
      <c r="E69" s="21"/>
      <c r="F69" s="208"/>
      <c r="G69" s="124"/>
      <c r="H69" s="206"/>
      <c r="I69" s="207"/>
      <c r="J69" s="136" t="str">
        <f>IF(H69=0," ",VLOOKUP(H69,'サービスコード表（身体介護あり)'!$A$4:$C$491,3,FALSE))</f>
        <v xml:space="preserve"> </v>
      </c>
      <c r="K69" s="137"/>
      <c r="L69" s="122"/>
      <c r="M69" s="123"/>
      <c r="N69" s="123"/>
      <c r="O69" s="123"/>
      <c r="P69" s="123"/>
      <c r="Q69" s="123"/>
      <c r="R69" s="123"/>
      <c r="S69" s="123"/>
      <c r="T69" s="123"/>
      <c r="U69" s="123"/>
      <c r="V69" s="123"/>
      <c r="W69" s="123"/>
      <c r="X69" s="123"/>
      <c r="Y69" s="123"/>
      <c r="Z69" s="123"/>
      <c r="AA69" s="123"/>
      <c r="AB69" s="124"/>
      <c r="AC69" s="25"/>
      <c r="AD69" s="49"/>
      <c r="AE69">
        <v>65</v>
      </c>
      <c r="AF69" s="10" t="s">
        <v>80</v>
      </c>
    </row>
    <row r="70" spans="1:32" ht="24.75" customHeight="1" x14ac:dyDescent="0.15">
      <c r="A70" s="26"/>
      <c r="B70" s="20"/>
      <c r="C70" s="21"/>
      <c r="D70" s="20"/>
      <c r="E70" s="21"/>
      <c r="F70" s="208"/>
      <c r="G70" s="124"/>
      <c r="H70" s="206"/>
      <c r="I70" s="207"/>
      <c r="J70" s="136" t="str">
        <f>IF(H70=0," ",VLOOKUP(H70,'サービスコード表（身体介護あり)'!$A$4:$C$491,3,FALSE))</f>
        <v xml:space="preserve"> </v>
      </c>
      <c r="K70" s="137"/>
      <c r="L70" s="122"/>
      <c r="M70" s="123"/>
      <c r="N70" s="123"/>
      <c r="O70" s="123"/>
      <c r="P70" s="123"/>
      <c r="Q70" s="123"/>
      <c r="R70" s="123"/>
      <c r="S70" s="123"/>
      <c r="T70" s="123"/>
      <c r="U70" s="123"/>
      <c r="V70" s="123"/>
      <c r="W70" s="123"/>
      <c r="X70" s="123"/>
      <c r="Y70" s="123"/>
      <c r="Z70" s="123"/>
      <c r="AA70" s="123"/>
      <c r="AB70" s="124"/>
      <c r="AC70" s="25"/>
      <c r="AD70" s="49"/>
      <c r="AE70">
        <v>66</v>
      </c>
      <c r="AF70" s="12" t="s">
        <v>81</v>
      </c>
    </row>
    <row r="71" spans="1:32" ht="24.75" customHeight="1" x14ac:dyDescent="0.15">
      <c r="A71" s="26"/>
      <c r="B71" s="20"/>
      <c r="C71" s="21"/>
      <c r="D71" s="20"/>
      <c r="E71" s="21"/>
      <c r="F71" s="208"/>
      <c r="G71" s="124"/>
      <c r="H71" s="206"/>
      <c r="I71" s="207"/>
      <c r="J71" s="136" t="str">
        <f>IF(H71=0," ",VLOOKUP(H71,'サービスコード表（身体介護あり)'!$A$4:$C$491,3,FALSE))</f>
        <v xml:space="preserve"> </v>
      </c>
      <c r="K71" s="137"/>
      <c r="L71" s="122"/>
      <c r="M71" s="123"/>
      <c r="N71" s="123"/>
      <c r="O71" s="123"/>
      <c r="P71" s="123"/>
      <c r="Q71" s="123"/>
      <c r="R71" s="123"/>
      <c r="S71" s="123"/>
      <c r="T71" s="123"/>
      <c r="U71" s="123"/>
      <c r="V71" s="123"/>
      <c r="W71" s="123"/>
      <c r="X71" s="123"/>
      <c r="Y71" s="123"/>
      <c r="Z71" s="123"/>
      <c r="AA71" s="123"/>
      <c r="AB71" s="124"/>
      <c r="AC71" s="25"/>
      <c r="AD71" s="49"/>
      <c r="AE71">
        <v>67</v>
      </c>
      <c r="AF71" s="10" t="s">
        <v>82</v>
      </c>
    </row>
    <row r="72" spans="1:32" ht="24.75" customHeight="1" x14ac:dyDescent="0.15">
      <c r="A72" s="26"/>
      <c r="B72" s="20"/>
      <c r="C72" s="21"/>
      <c r="D72" s="20"/>
      <c r="E72" s="21"/>
      <c r="F72" s="208"/>
      <c r="G72" s="124"/>
      <c r="H72" s="206"/>
      <c r="I72" s="207"/>
      <c r="J72" s="136" t="str">
        <f>IF(H72=0," ",VLOOKUP(H72,'サービスコード表（身体介護あり)'!$A$4:$C$491,3,FALSE))</f>
        <v xml:space="preserve"> </v>
      </c>
      <c r="K72" s="137"/>
      <c r="L72" s="122"/>
      <c r="M72" s="123"/>
      <c r="N72" s="123"/>
      <c r="O72" s="123"/>
      <c r="P72" s="123"/>
      <c r="Q72" s="123"/>
      <c r="R72" s="123"/>
      <c r="S72" s="123"/>
      <c r="T72" s="123"/>
      <c r="U72" s="123"/>
      <c r="V72" s="123"/>
      <c r="W72" s="123"/>
      <c r="X72" s="123"/>
      <c r="Y72" s="123"/>
      <c r="Z72" s="123"/>
      <c r="AA72" s="123"/>
      <c r="AB72" s="124"/>
      <c r="AC72" s="25"/>
      <c r="AD72" s="49"/>
      <c r="AE72">
        <v>68</v>
      </c>
      <c r="AF72" s="10" t="s">
        <v>83</v>
      </c>
    </row>
    <row r="73" spans="1:32" ht="24.75" customHeight="1" x14ac:dyDescent="0.15">
      <c r="A73" s="26"/>
      <c r="B73" s="20"/>
      <c r="C73" s="21"/>
      <c r="D73" s="20"/>
      <c r="E73" s="21"/>
      <c r="F73" s="208"/>
      <c r="G73" s="124"/>
      <c r="H73" s="206"/>
      <c r="I73" s="207"/>
      <c r="J73" s="136" t="str">
        <f>IF(H73=0," ",VLOOKUP(H73,'サービスコード表（身体介護あり)'!$A$4:$C$491,3,FALSE))</f>
        <v xml:space="preserve"> </v>
      </c>
      <c r="K73" s="137"/>
      <c r="L73" s="122"/>
      <c r="M73" s="123"/>
      <c r="N73" s="123"/>
      <c r="O73" s="123"/>
      <c r="P73" s="123"/>
      <c r="Q73" s="123"/>
      <c r="R73" s="123"/>
      <c r="S73" s="123"/>
      <c r="T73" s="123"/>
      <c r="U73" s="123"/>
      <c r="V73" s="123"/>
      <c r="W73" s="123"/>
      <c r="X73" s="123"/>
      <c r="Y73" s="123"/>
      <c r="Z73" s="123"/>
      <c r="AA73" s="123"/>
      <c r="AB73" s="124"/>
      <c r="AC73" s="25"/>
      <c r="AD73" s="49"/>
      <c r="AE73">
        <v>69</v>
      </c>
      <c r="AF73" s="10" t="s">
        <v>111</v>
      </c>
    </row>
    <row r="74" spans="1:32" ht="24.75" customHeight="1" x14ac:dyDescent="0.15">
      <c r="A74" s="26"/>
      <c r="B74" s="20"/>
      <c r="C74" s="21"/>
      <c r="D74" s="20"/>
      <c r="E74" s="21"/>
      <c r="F74" s="208"/>
      <c r="G74" s="124"/>
      <c r="H74" s="206"/>
      <c r="I74" s="207"/>
      <c r="J74" s="136" t="str">
        <f>IF(H74=0," ",VLOOKUP(H74,'サービスコード表（身体介護あり)'!$A$4:$C$491,3,FALSE))</f>
        <v xml:space="preserve"> </v>
      </c>
      <c r="K74" s="137"/>
      <c r="L74" s="122"/>
      <c r="M74" s="123"/>
      <c r="N74" s="123"/>
      <c r="O74" s="123"/>
      <c r="P74" s="123"/>
      <c r="Q74" s="123"/>
      <c r="R74" s="123"/>
      <c r="S74" s="123"/>
      <c r="T74" s="123"/>
      <c r="U74" s="123"/>
      <c r="V74" s="123"/>
      <c r="W74" s="123"/>
      <c r="X74" s="123"/>
      <c r="Y74" s="123"/>
      <c r="Z74" s="123"/>
      <c r="AA74" s="123"/>
      <c r="AB74" s="124"/>
      <c r="AC74" s="25"/>
      <c r="AD74" s="49"/>
      <c r="AE74">
        <v>70</v>
      </c>
      <c r="AF74" s="10" t="s">
        <v>112</v>
      </c>
    </row>
    <row r="75" spans="1:32" ht="24.75" customHeight="1" x14ac:dyDescent="0.15">
      <c r="A75" s="26"/>
      <c r="B75" s="20"/>
      <c r="C75" s="21"/>
      <c r="D75" s="20"/>
      <c r="E75" s="21"/>
      <c r="F75" s="208"/>
      <c r="G75" s="124"/>
      <c r="H75" s="206"/>
      <c r="I75" s="207"/>
      <c r="J75" s="136" t="str">
        <f>IF(H75=0," ",VLOOKUP(H75,'サービスコード表（身体介護あり)'!$A$4:$C$491,3,FALSE))</f>
        <v xml:space="preserve"> </v>
      </c>
      <c r="K75" s="137"/>
      <c r="L75" s="122"/>
      <c r="M75" s="123"/>
      <c r="N75" s="123"/>
      <c r="O75" s="123"/>
      <c r="P75" s="123"/>
      <c r="Q75" s="123"/>
      <c r="R75" s="123"/>
      <c r="S75" s="123"/>
      <c r="T75" s="123"/>
      <c r="U75" s="123"/>
      <c r="V75" s="123"/>
      <c r="W75" s="123"/>
      <c r="X75" s="123"/>
      <c r="Y75" s="123"/>
      <c r="Z75" s="123"/>
      <c r="AA75" s="123"/>
      <c r="AB75" s="124"/>
      <c r="AC75" s="25"/>
      <c r="AD75" s="49"/>
      <c r="AE75">
        <v>71</v>
      </c>
      <c r="AF75" s="10" t="s">
        <v>113</v>
      </c>
    </row>
    <row r="76" spans="1:32" ht="24.75" customHeight="1" x14ac:dyDescent="0.15">
      <c r="A76" s="26"/>
      <c r="B76" s="20"/>
      <c r="C76" s="21"/>
      <c r="D76" s="20"/>
      <c r="E76" s="21"/>
      <c r="F76" s="208"/>
      <c r="G76" s="124"/>
      <c r="H76" s="206"/>
      <c r="I76" s="207"/>
      <c r="J76" s="136" t="str">
        <f>IF(H76=0," ",VLOOKUP(H76,'サービスコード表（身体介護あり)'!$A$4:$C$491,3,FALSE))</f>
        <v xml:space="preserve"> </v>
      </c>
      <c r="K76" s="137"/>
      <c r="L76" s="122"/>
      <c r="M76" s="123"/>
      <c r="N76" s="123"/>
      <c r="O76" s="123"/>
      <c r="P76" s="123"/>
      <c r="Q76" s="123"/>
      <c r="R76" s="123"/>
      <c r="S76" s="123"/>
      <c r="T76" s="123"/>
      <c r="U76" s="123"/>
      <c r="V76" s="123"/>
      <c r="W76" s="123"/>
      <c r="X76" s="123"/>
      <c r="Y76" s="123"/>
      <c r="Z76" s="123"/>
      <c r="AA76" s="123"/>
      <c r="AB76" s="124"/>
      <c r="AC76" s="25"/>
      <c r="AD76" s="49"/>
      <c r="AE76">
        <v>72</v>
      </c>
      <c r="AF76" s="10" t="s">
        <v>114</v>
      </c>
    </row>
    <row r="77" spans="1:32" ht="24.75" customHeight="1" x14ac:dyDescent="0.15">
      <c r="A77" s="26"/>
      <c r="B77" s="20"/>
      <c r="C77" s="21"/>
      <c r="D77" s="20"/>
      <c r="E77" s="21"/>
      <c r="F77" s="208"/>
      <c r="G77" s="124"/>
      <c r="H77" s="206"/>
      <c r="I77" s="207"/>
      <c r="J77" s="136" t="str">
        <f>IF(H77=0," ",VLOOKUP(H77,'サービスコード表（身体介護あり)'!$A$4:$C$491,3,FALSE))</f>
        <v xml:space="preserve"> </v>
      </c>
      <c r="K77" s="137"/>
      <c r="L77" s="122"/>
      <c r="M77" s="123"/>
      <c r="N77" s="123"/>
      <c r="O77" s="123"/>
      <c r="P77" s="123"/>
      <c r="Q77" s="123"/>
      <c r="R77" s="123"/>
      <c r="S77" s="123"/>
      <c r="T77" s="123"/>
      <c r="U77" s="123"/>
      <c r="V77" s="123"/>
      <c r="W77" s="123"/>
      <c r="X77" s="123"/>
      <c r="Y77" s="123"/>
      <c r="Z77" s="123"/>
      <c r="AA77" s="123"/>
      <c r="AB77" s="124"/>
      <c r="AC77" s="25"/>
      <c r="AD77" s="49"/>
      <c r="AE77">
        <v>73</v>
      </c>
      <c r="AF77" s="10" t="s">
        <v>115</v>
      </c>
    </row>
    <row r="78" spans="1:32" ht="24.75" customHeight="1" x14ac:dyDescent="0.15">
      <c r="A78" s="26"/>
      <c r="B78" s="20"/>
      <c r="C78" s="21"/>
      <c r="D78" s="20"/>
      <c r="E78" s="21"/>
      <c r="F78" s="208"/>
      <c r="G78" s="124"/>
      <c r="H78" s="206"/>
      <c r="I78" s="207"/>
      <c r="J78" s="136" t="str">
        <f>IF(H78=0," ",VLOOKUP(H78,'サービスコード表（身体介護あり)'!$A$4:$C$491,3,FALSE))</f>
        <v xml:space="preserve"> </v>
      </c>
      <c r="K78" s="137"/>
      <c r="L78" s="122"/>
      <c r="M78" s="123"/>
      <c r="N78" s="123"/>
      <c r="O78" s="123"/>
      <c r="P78" s="123"/>
      <c r="Q78" s="123"/>
      <c r="R78" s="123"/>
      <c r="S78" s="123"/>
      <c r="T78" s="123"/>
      <c r="U78" s="123"/>
      <c r="V78" s="123"/>
      <c r="W78" s="123"/>
      <c r="X78" s="123"/>
      <c r="Y78" s="123"/>
      <c r="Z78" s="123"/>
      <c r="AA78" s="123"/>
      <c r="AB78" s="124"/>
      <c r="AC78" s="25"/>
      <c r="AD78" s="49"/>
      <c r="AE78">
        <v>74</v>
      </c>
      <c r="AF78" s="10" t="s">
        <v>116</v>
      </c>
    </row>
    <row r="79" spans="1:32" ht="24.75" customHeight="1" x14ac:dyDescent="0.15">
      <c r="A79" s="26"/>
      <c r="B79" s="20"/>
      <c r="C79" s="21"/>
      <c r="D79" s="20"/>
      <c r="E79" s="21"/>
      <c r="F79" s="208"/>
      <c r="G79" s="124"/>
      <c r="H79" s="206"/>
      <c r="I79" s="207"/>
      <c r="J79" s="136" t="str">
        <f>IF(H79=0," ",VLOOKUP(H79,'サービスコード表（身体介護あり)'!$A$4:$C$491,3,FALSE))</f>
        <v xml:space="preserve"> </v>
      </c>
      <c r="K79" s="137"/>
      <c r="L79" s="122"/>
      <c r="M79" s="123"/>
      <c r="N79" s="123"/>
      <c r="O79" s="123"/>
      <c r="P79" s="123"/>
      <c r="Q79" s="123"/>
      <c r="R79" s="123"/>
      <c r="S79" s="123"/>
      <c r="T79" s="123"/>
      <c r="U79" s="123"/>
      <c r="V79" s="123"/>
      <c r="W79" s="123"/>
      <c r="X79" s="123"/>
      <c r="Y79" s="123"/>
      <c r="Z79" s="123"/>
      <c r="AA79" s="123"/>
      <c r="AB79" s="124"/>
      <c r="AC79" s="25"/>
      <c r="AD79" s="49"/>
      <c r="AE79">
        <v>75</v>
      </c>
      <c r="AF79" s="10" t="s">
        <v>117</v>
      </c>
    </row>
    <row r="80" spans="1:32" ht="24.75" customHeight="1" thickBot="1" x14ac:dyDescent="0.2">
      <c r="A80" s="27"/>
      <c r="B80" s="20"/>
      <c r="C80" s="21"/>
      <c r="D80" s="20"/>
      <c r="E80" s="21"/>
      <c r="F80" s="205"/>
      <c r="G80" s="165"/>
      <c r="H80" s="206"/>
      <c r="I80" s="207"/>
      <c r="J80" s="136" t="str">
        <f>IF(H80=0," ",VLOOKUP(H80,'サービスコード表（身体介護あり)'!$A$4:$C$491,3,FALSE))</f>
        <v xml:space="preserve"> </v>
      </c>
      <c r="K80" s="137"/>
      <c r="L80" s="209"/>
      <c r="M80" s="210"/>
      <c r="N80" s="210"/>
      <c r="O80" s="210"/>
      <c r="P80" s="210"/>
      <c r="Q80" s="210"/>
      <c r="R80" s="210"/>
      <c r="S80" s="210"/>
      <c r="T80" s="210"/>
      <c r="U80" s="210"/>
      <c r="V80" s="210"/>
      <c r="W80" s="210"/>
      <c r="X80" s="210"/>
      <c r="Y80" s="210"/>
      <c r="Z80" s="210"/>
      <c r="AA80" s="210"/>
      <c r="AB80" s="211"/>
      <c r="AC80" s="40"/>
      <c r="AD80" s="50"/>
      <c r="AE80">
        <v>76</v>
      </c>
      <c r="AF80" s="10" t="s">
        <v>118</v>
      </c>
    </row>
    <row r="81" spans="1:32" ht="21" customHeight="1" thickTop="1" x14ac:dyDescent="0.15">
      <c r="A81" s="178" t="s">
        <v>105</v>
      </c>
      <c r="B81" s="179"/>
      <c r="C81" s="179"/>
      <c r="D81" s="179"/>
      <c r="E81" s="180"/>
      <c r="F81" s="181">
        <f>SUM(F58:G80)</f>
        <v>0</v>
      </c>
      <c r="G81" s="182"/>
      <c r="H81" s="183" t="s">
        <v>99</v>
      </c>
      <c r="I81" s="182"/>
      <c r="J81" s="184">
        <f>SUM(J58:J80)</f>
        <v>0</v>
      </c>
      <c r="K81" s="185"/>
      <c r="L81" s="186" t="s">
        <v>110</v>
      </c>
      <c r="M81" s="187"/>
      <c r="N81" s="187"/>
      <c r="O81" s="187"/>
      <c r="P81" s="187"/>
      <c r="Q81" s="187"/>
      <c r="R81" s="187"/>
      <c r="S81" s="187"/>
      <c r="T81" s="187"/>
      <c r="U81" s="187"/>
      <c r="V81" s="187"/>
      <c r="W81" s="187"/>
      <c r="X81" s="187"/>
      <c r="Y81" s="187"/>
      <c r="Z81" s="187"/>
      <c r="AA81" s="187"/>
      <c r="AB81" s="187"/>
      <c r="AC81" s="187"/>
      <c r="AD81" s="188"/>
    </row>
    <row r="82" spans="1:32" ht="21" customHeight="1" x14ac:dyDescent="0.15">
      <c r="A82" s="199" t="s">
        <v>89</v>
      </c>
      <c r="B82" s="200"/>
      <c r="C82" s="200"/>
      <c r="D82" s="200"/>
      <c r="E82" s="200"/>
      <c r="F82" s="200"/>
      <c r="G82" s="200"/>
      <c r="H82" s="200"/>
      <c r="I82" s="201"/>
      <c r="J82" s="195">
        <f>J35</f>
        <v>10.6</v>
      </c>
      <c r="K82" s="196"/>
      <c r="L82" s="189"/>
      <c r="M82" s="190"/>
      <c r="N82" s="190"/>
      <c r="O82" s="190"/>
      <c r="P82" s="190"/>
      <c r="Q82" s="190"/>
      <c r="R82" s="190"/>
      <c r="S82" s="190"/>
      <c r="T82" s="190"/>
      <c r="U82" s="190"/>
      <c r="V82" s="190"/>
      <c r="W82" s="190"/>
      <c r="X82" s="190"/>
      <c r="Y82" s="190"/>
      <c r="Z82" s="190"/>
      <c r="AA82" s="190"/>
      <c r="AB82" s="190"/>
      <c r="AC82" s="190"/>
      <c r="AD82" s="191"/>
    </row>
    <row r="83" spans="1:32" ht="21" customHeight="1" x14ac:dyDescent="0.15">
      <c r="A83" s="199" t="s">
        <v>90</v>
      </c>
      <c r="B83" s="200"/>
      <c r="C83" s="200"/>
      <c r="D83" s="200"/>
      <c r="E83" s="200"/>
      <c r="F83" s="200"/>
      <c r="G83" s="200"/>
      <c r="H83" s="200"/>
      <c r="I83" s="201"/>
      <c r="J83" s="197">
        <f>IF(W85&gt;1,ROUNDDOWN((J34+J81)*J82,0),"－")</f>
        <v>0</v>
      </c>
      <c r="K83" s="198"/>
      <c r="L83" s="192"/>
      <c r="M83" s="193"/>
      <c r="N83" s="193"/>
      <c r="O83" s="193"/>
      <c r="P83" s="193"/>
      <c r="Q83" s="193"/>
      <c r="R83" s="193"/>
      <c r="S83" s="193"/>
      <c r="T83" s="193"/>
      <c r="U83" s="193"/>
      <c r="V83" s="193"/>
      <c r="W83" s="193"/>
      <c r="X83" s="193"/>
      <c r="Y83" s="193"/>
      <c r="Z83" s="193"/>
      <c r="AA83" s="193"/>
      <c r="AB83" s="193"/>
      <c r="AC83" s="193"/>
      <c r="AD83" s="194"/>
      <c r="AE83" s="13"/>
      <c r="AF83" s="13"/>
    </row>
    <row r="84" spans="1:32" ht="21" customHeight="1" thickBot="1" x14ac:dyDescent="0.2">
      <c r="A84" s="202" t="s">
        <v>91</v>
      </c>
      <c r="B84" s="203"/>
      <c r="C84" s="203"/>
      <c r="D84" s="203"/>
      <c r="E84" s="203"/>
      <c r="F84" s="203"/>
      <c r="G84" s="203"/>
      <c r="H84" s="203"/>
      <c r="I84" s="204"/>
      <c r="J84" s="169">
        <f>IF(W85&gt;1,IF(ROUNDUP(J83/10,0)&lt;Q53,ROUNDUP(J83/10,0),Q53),"－")</f>
        <v>0</v>
      </c>
      <c r="K84" s="170"/>
      <c r="L84" s="171" t="s">
        <v>15</v>
      </c>
      <c r="M84" s="172"/>
      <c r="N84" s="173"/>
      <c r="O84" s="173"/>
      <c r="P84" s="173"/>
      <c r="Q84" s="173"/>
      <c r="R84" s="173"/>
      <c r="S84" s="174"/>
      <c r="T84" s="156">
        <f>IF(W85&gt;1,J83-J84,"－")</f>
        <v>0</v>
      </c>
      <c r="U84" s="157" t="str">
        <f t="shared" ref="U84:AD84" si="2">IF(O86&gt;1,K83-K84,"－")</f>
        <v>－</v>
      </c>
      <c r="V84" s="157" t="str">
        <f t="shared" si="2"/>
        <v>－</v>
      </c>
      <c r="W84" s="157" t="str">
        <f t="shared" si="2"/>
        <v>－</v>
      </c>
      <c r="X84" s="157" t="str">
        <f t="shared" si="2"/>
        <v>－</v>
      </c>
      <c r="Y84" s="157" t="str">
        <f t="shared" si="2"/>
        <v>－</v>
      </c>
      <c r="Z84" s="157" t="str">
        <f t="shared" si="2"/>
        <v>－</v>
      </c>
      <c r="AA84" s="157" t="str">
        <f t="shared" si="2"/>
        <v>－</v>
      </c>
      <c r="AB84" s="157" t="str">
        <f t="shared" si="2"/>
        <v>－</v>
      </c>
      <c r="AC84" s="157" t="str">
        <f t="shared" si="2"/>
        <v>－</v>
      </c>
      <c r="AD84" s="158" t="str">
        <f t="shared" si="2"/>
        <v>－</v>
      </c>
      <c r="AE84" s="13"/>
      <c r="AF84" s="13"/>
    </row>
    <row r="85" spans="1:32" ht="14.25" customHeight="1" x14ac:dyDescent="0.15">
      <c r="A85" s="5"/>
      <c r="B85" s="5"/>
      <c r="C85" s="5"/>
      <c r="D85" s="5"/>
      <c r="E85" s="5"/>
      <c r="F85" s="5"/>
      <c r="G85" s="5"/>
      <c r="H85" s="6"/>
      <c r="I85" s="5"/>
      <c r="J85" s="5"/>
      <c r="K85" s="16"/>
      <c r="L85" s="16"/>
      <c r="M85" s="7"/>
      <c r="N85" s="7"/>
      <c r="O85" s="7"/>
      <c r="P85" s="7"/>
      <c r="Q85" s="7"/>
      <c r="R85" s="7"/>
      <c r="S85" s="7"/>
      <c r="T85" s="7"/>
      <c r="U85" s="7"/>
      <c r="V85" s="7"/>
      <c r="W85" s="175">
        <v>2</v>
      </c>
      <c r="X85" s="176"/>
      <c r="Y85" s="114" t="s">
        <v>6</v>
      </c>
      <c r="Z85" s="115"/>
      <c r="AA85" s="177">
        <v>2</v>
      </c>
      <c r="AB85" s="115"/>
      <c r="AC85" s="114" t="s">
        <v>7</v>
      </c>
      <c r="AD85" s="115"/>
      <c r="AE85" s="13"/>
      <c r="AF85" s="13"/>
    </row>
    <row r="86" spans="1:32" ht="13.5" customHeight="1" x14ac:dyDescent="0.15">
      <c r="A86" s="3" t="s">
        <v>12</v>
      </c>
      <c r="AE86" s="13"/>
      <c r="AF86" s="13"/>
    </row>
    <row r="87" spans="1:32" ht="13.5" customHeight="1" x14ac:dyDescent="0.15">
      <c r="A87" s="3" t="s">
        <v>98</v>
      </c>
      <c r="AE87" s="13"/>
      <c r="AF87" s="13"/>
    </row>
    <row r="88" spans="1:32" ht="13.5" customHeight="1" x14ac:dyDescent="0.15">
      <c r="A88" s="13">
        <v>1</v>
      </c>
      <c r="B88" s="3" t="s">
        <v>108</v>
      </c>
      <c r="Q88" s="13"/>
      <c r="R88" s="13"/>
      <c r="S88" s="13"/>
      <c r="T88" s="13"/>
      <c r="U88" s="13"/>
      <c r="V88" s="13"/>
      <c r="W88" s="13"/>
      <c r="X88" s="13"/>
      <c r="Y88" s="13"/>
      <c r="Z88" s="13"/>
      <c r="AA88" s="13"/>
      <c r="AB88" s="13"/>
      <c r="AC88" s="13"/>
      <c r="AD88" s="13"/>
      <c r="AE88" s="13"/>
      <c r="AF88" s="13"/>
    </row>
    <row r="89" spans="1:32" ht="13.5" customHeight="1" x14ac:dyDescent="0.15">
      <c r="A89" s="13">
        <v>2</v>
      </c>
      <c r="B89" s="13" t="s">
        <v>85</v>
      </c>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row>
    <row r="90" spans="1:32" ht="13.5" customHeight="1" x14ac:dyDescent="0.15">
      <c r="A90" s="13">
        <v>3</v>
      </c>
      <c r="B90" s="13" t="s">
        <v>101</v>
      </c>
      <c r="C90" s="13"/>
      <c r="D90" s="13"/>
      <c r="E90" s="13"/>
      <c r="F90" s="13"/>
      <c r="G90" s="13"/>
      <c r="H90" s="13"/>
      <c r="I90" s="13"/>
      <c r="J90" s="13"/>
      <c r="K90" s="13"/>
      <c r="L90" s="13"/>
      <c r="M90" s="13"/>
      <c r="N90" s="13"/>
      <c r="O90" s="13"/>
      <c r="P90" s="13"/>
      <c r="Q90" s="13"/>
      <c r="R90" s="13"/>
      <c r="S90" s="13"/>
      <c r="T90" s="13"/>
      <c r="U90" s="13"/>
      <c r="V90" s="13"/>
      <c r="W90" s="13"/>
      <c r="X90" s="13"/>
      <c r="Y90" s="24"/>
      <c r="Z90" s="13"/>
      <c r="AA90" s="13"/>
      <c r="AB90" s="13"/>
      <c r="AC90" s="13"/>
      <c r="AD90" s="13"/>
    </row>
    <row r="91" spans="1:32" x14ac:dyDescent="0.15">
      <c r="A91" s="13">
        <v>4</v>
      </c>
      <c r="B91" s="13" t="s">
        <v>100</v>
      </c>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row>
    <row r="92" spans="1:32" x14ac:dyDescent="0.15">
      <c r="A92" s="13">
        <v>5</v>
      </c>
      <c r="B92" s="13" t="s">
        <v>109</v>
      </c>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row>
    <row r="93" spans="1:32" x14ac:dyDescent="0.15">
      <c r="A93" s="17"/>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row>
  </sheetData>
  <protectedRanges>
    <protectedRange sqref="AA38 AA85" name="範囲1"/>
  </protectedRanges>
  <mergeCells count="293">
    <mergeCell ref="J23:K23"/>
    <mergeCell ref="J24:K24"/>
    <mergeCell ref="J25:K25"/>
    <mergeCell ref="J30:K30"/>
    <mergeCell ref="J31:K31"/>
    <mergeCell ref="J32:K32"/>
    <mergeCell ref="J33:K33"/>
    <mergeCell ref="L34:AD36"/>
    <mergeCell ref="J35:K35"/>
    <mergeCell ref="J36:K36"/>
    <mergeCell ref="L26:AB26"/>
    <mergeCell ref="L27:AB27"/>
    <mergeCell ref="L28:AB28"/>
    <mergeCell ref="L29:AB29"/>
    <mergeCell ref="L30:AB30"/>
    <mergeCell ref="A2:B2"/>
    <mergeCell ref="C2:D2"/>
    <mergeCell ref="F2:G2"/>
    <mergeCell ref="K2:AB2"/>
    <mergeCell ref="H3:H4"/>
    <mergeCell ref="I3:I4"/>
    <mergeCell ref="J3:J4"/>
    <mergeCell ref="D3:D4"/>
    <mergeCell ref="E3:E4"/>
    <mergeCell ref="U3:AD3"/>
    <mergeCell ref="F3:F4"/>
    <mergeCell ref="M3:T3"/>
    <mergeCell ref="M4:N4"/>
    <mergeCell ref="Q4:R4"/>
    <mergeCell ref="G3:G4"/>
    <mergeCell ref="H8:I10"/>
    <mergeCell ref="B9:C10"/>
    <mergeCell ref="D9:E10"/>
    <mergeCell ref="S4:T4"/>
    <mergeCell ref="A3:B4"/>
    <mergeCell ref="A5:B6"/>
    <mergeCell ref="C5:L6"/>
    <mergeCell ref="K3:K4"/>
    <mergeCell ref="L3:L4"/>
    <mergeCell ref="C3:C4"/>
    <mergeCell ref="M5:P5"/>
    <mergeCell ref="B8:E8"/>
    <mergeCell ref="F8:G10"/>
    <mergeCell ref="Q5:T5"/>
    <mergeCell ref="A8:A10"/>
    <mergeCell ref="H11:I11"/>
    <mergeCell ref="F26:G26"/>
    <mergeCell ref="H14:I14"/>
    <mergeCell ref="H15:I15"/>
    <mergeCell ref="H16:I16"/>
    <mergeCell ref="H17:I17"/>
    <mergeCell ref="H12:I12"/>
    <mergeCell ref="F12:G12"/>
    <mergeCell ref="H13:I13"/>
    <mergeCell ref="F11:G11"/>
    <mergeCell ref="F13:G13"/>
    <mergeCell ref="F14:G14"/>
    <mergeCell ref="F15:G15"/>
    <mergeCell ref="F16:G16"/>
    <mergeCell ref="F17:G17"/>
    <mergeCell ref="F18:G18"/>
    <mergeCell ref="F19:G19"/>
    <mergeCell ref="F20:G20"/>
    <mergeCell ref="F21:G21"/>
    <mergeCell ref="F22:G22"/>
    <mergeCell ref="H19:I19"/>
    <mergeCell ref="H26:I26"/>
    <mergeCell ref="H29:I29"/>
    <mergeCell ref="H30:I30"/>
    <mergeCell ref="H31:I31"/>
    <mergeCell ref="W38:X38"/>
    <mergeCell ref="F33:G33"/>
    <mergeCell ref="H18:I18"/>
    <mergeCell ref="H24:I24"/>
    <mergeCell ref="H27:I27"/>
    <mergeCell ref="H28:I28"/>
    <mergeCell ref="F28:G28"/>
    <mergeCell ref="F29:G29"/>
    <mergeCell ref="H20:I20"/>
    <mergeCell ref="H21:I21"/>
    <mergeCell ref="H22:I22"/>
    <mergeCell ref="H23:I23"/>
    <mergeCell ref="H25:I25"/>
    <mergeCell ref="F23:G23"/>
    <mergeCell ref="F24:G24"/>
    <mergeCell ref="F25:G25"/>
    <mergeCell ref="F27:G27"/>
    <mergeCell ref="F30:G30"/>
    <mergeCell ref="J18:K18"/>
    <mergeCell ref="J19:K19"/>
    <mergeCell ref="J20:K20"/>
    <mergeCell ref="A49:B49"/>
    <mergeCell ref="C49:D49"/>
    <mergeCell ref="F49:G49"/>
    <mergeCell ref="H32:I32"/>
    <mergeCell ref="H33:I33"/>
    <mergeCell ref="A34:E34"/>
    <mergeCell ref="J34:K34"/>
    <mergeCell ref="F34:G34"/>
    <mergeCell ref="F31:G31"/>
    <mergeCell ref="K49:AB49"/>
    <mergeCell ref="F32:G32"/>
    <mergeCell ref="H34:I34"/>
    <mergeCell ref="J37:K37"/>
    <mergeCell ref="L37:S37"/>
    <mergeCell ref="Y38:Z38"/>
    <mergeCell ref="AA38:AB38"/>
    <mergeCell ref="L31:AB31"/>
    <mergeCell ref="L32:AB32"/>
    <mergeCell ref="L33:AB33"/>
    <mergeCell ref="A55:A57"/>
    <mergeCell ref="B55:E55"/>
    <mergeCell ref="F55:G57"/>
    <mergeCell ref="H55:I57"/>
    <mergeCell ref="J55:K57"/>
    <mergeCell ref="E50:E51"/>
    <mergeCell ref="F50:F51"/>
    <mergeCell ref="H50:H51"/>
    <mergeCell ref="A52:B53"/>
    <mergeCell ref="C52:L53"/>
    <mergeCell ref="A50:B51"/>
    <mergeCell ref="C50:C51"/>
    <mergeCell ref="D50:D51"/>
    <mergeCell ref="I50:I51"/>
    <mergeCell ref="L50:L51"/>
    <mergeCell ref="G50:G51"/>
    <mergeCell ref="K50:K51"/>
    <mergeCell ref="F59:G59"/>
    <mergeCell ref="H59:I59"/>
    <mergeCell ref="J59:K59"/>
    <mergeCell ref="L59:AB59"/>
    <mergeCell ref="L60:AB60"/>
    <mergeCell ref="B56:C57"/>
    <mergeCell ref="D56:E57"/>
    <mergeCell ref="J58:K58"/>
    <mergeCell ref="F58:G58"/>
    <mergeCell ref="H58:I58"/>
    <mergeCell ref="L58:AB58"/>
    <mergeCell ref="F62:G62"/>
    <mergeCell ref="H62:I62"/>
    <mergeCell ref="J62:K62"/>
    <mergeCell ref="F61:G61"/>
    <mergeCell ref="H61:I61"/>
    <mergeCell ref="J61:K61"/>
    <mergeCell ref="L61:AB61"/>
    <mergeCell ref="L62:AB62"/>
    <mergeCell ref="F60:G60"/>
    <mergeCell ref="H60:I60"/>
    <mergeCell ref="J60:K60"/>
    <mergeCell ref="F65:G65"/>
    <mergeCell ref="H65:I65"/>
    <mergeCell ref="J65:K65"/>
    <mergeCell ref="L65:AB65"/>
    <mergeCell ref="L66:AB66"/>
    <mergeCell ref="F64:G64"/>
    <mergeCell ref="H64:I64"/>
    <mergeCell ref="J64:K64"/>
    <mergeCell ref="F63:G63"/>
    <mergeCell ref="H63:I63"/>
    <mergeCell ref="J63:K63"/>
    <mergeCell ref="L63:AB63"/>
    <mergeCell ref="L64:AB64"/>
    <mergeCell ref="F68:G68"/>
    <mergeCell ref="H68:I68"/>
    <mergeCell ref="J68:K68"/>
    <mergeCell ref="F67:G67"/>
    <mergeCell ref="H67:I67"/>
    <mergeCell ref="J67:K67"/>
    <mergeCell ref="L67:AB67"/>
    <mergeCell ref="L68:AB68"/>
    <mergeCell ref="F66:G66"/>
    <mergeCell ref="H66:I66"/>
    <mergeCell ref="J66:K66"/>
    <mergeCell ref="F71:G71"/>
    <mergeCell ref="H71:I71"/>
    <mergeCell ref="J71:K71"/>
    <mergeCell ref="L71:AB71"/>
    <mergeCell ref="L72:AB72"/>
    <mergeCell ref="F70:G70"/>
    <mergeCell ref="H70:I70"/>
    <mergeCell ref="J70:K70"/>
    <mergeCell ref="F69:G69"/>
    <mergeCell ref="H69:I69"/>
    <mergeCell ref="J69:K69"/>
    <mergeCell ref="L69:AB69"/>
    <mergeCell ref="L70:AB70"/>
    <mergeCell ref="F74:G74"/>
    <mergeCell ref="H74:I74"/>
    <mergeCell ref="J74:K74"/>
    <mergeCell ref="F73:G73"/>
    <mergeCell ref="H73:I73"/>
    <mergeCell ref="J73:K73"/>
    <mergeCell ref="L73:AB73"/>
    <mergeCell ref="L74:AB74"/>
    <mergeCell ref="F72:G72"/>
    <mergeCell ref="H72:I72"/>
    <mergeCell ref="J72:K72"/>
    <mergeCell ref="F77:G77"/>
    <mergeCell ref="H77:I77"/>
    <mergeCell ref="J77:K77"/>
    <mergeCell ref="L77:AB77"/>
    <mergeCell ref="L78:AB78"/>
    <mergeCell ref="F76:G76"/>
    <mergeCell ref="H76:I76"/>
    <mergeCell ref="J76:K76"/>
    <mergeCell ref="F75:G75"/>
    <mergeCell ref="H75:I75"/>
    <mergeCell ref="J75:K75"/>
    <mergeCell ref="L75:AB75"/>
    <mergeCell ref="L76:AB76"/>
    <mergeCell ref="F80:G80"/>
    <mergeCell ref="H80:I80"/>
    <mergeCell ref="J80:K80"/>
    <mergeCell ref="F79:G79"/>
    <mergeCell ref="H79:I79"/>
    <mergeCell ref="J79:K79"/>
    <mergeCell ref="L79:AB79"/>
    <mergeCell ref="L80:AB80"/>
    <mergeCell ref="F78:G78"/>
    <mergeCell ref="H78:I78"/>
    <mergeCell ref="J78:K78"/>
    <mergeCell ref="J84:K84"/>
    <mergeCell ref="L84:S84"/>
    <mergeCell ref="T84:AD84"/>
    <mergeCell ref="W85:X85"/>
    <mergeCell ref="Y85:Z85"/>
    <mergeCell ref="AA85:AB85"/>
    <mergeCell ref="AC85:AD85"/>
    <mergeCell ref="A81:E81"/>
    <mergeCell ref="F81:G81"/>
    <mergeCell ref="H81:I81"/>
    <mergeCell ref="J81:K81"/>
    <mergeCell ref="L81:AD83"/>
    <mergeCell ref="J82:K82"/>
    <mergeCell ref="J83:K83"/>
    <mergeCell ref="A82:I82"/>
    <mergeCell ref="A83:I83"/>
    <mergeCell ref="A84:I84"/>
    <mergeCell ref="J11:K11"/>
    <mergeCell ref="Q6:S6"/>
    <mergeCell ref="M6:P6"/>
    <mergeCell ref="J8:K10"/>
    <mergeCell ref="Q52:T52"/>
    <mergeCell ref="S51:T51"/>
    <mergeCell ref="J50:J51"/>
    <mergeCell ref="U50:AD50"/>
    <mergeCell ref="J15:K15"/>
    <mergeCell ref="J26:K26"/>
    <mergeCell ref="J27:K27"/>
    <mergeCell ref="J28:K28"/>
    <mergeCell ref="J29:K29"/>
    <mergeCell ref="T37:AD37"/>
    <mergeCell ref="AB5:AB6"/>
    <mergeCell ref="AC5:AD6"/>
    <mergeCell ref="U5:AA6"/>
    <mergeCell ref="J12:K12"/>
    <mergeCell ref="J16:K16"/>
    <mergeCell ref="J17:K17"/>
    <mergeCell ref="J13:K13"/>
    <mergeCell ref="J14:K14"/>
    <mergeCell ref="J21:K21"/>
    <mergeCell ref="J22:K22"/>
    <mergeCell ref="AC8:AC10"/>
    <mergeCell ref="AD8:AD10"/>
    <mergeCell ref="L8:AB10"/>
    <mergeCell ref="L11:AB11"/>
    <mergeCell ref="L12:AB12"/>
    <mergeCell ref="L13:AB13"/>
    <mergeCell ref="L14:AB14"/>
    <mergeCell ref="L15:AB15"/>
    <mergeCell ref="L16:AB16"/>
    <mergeCell ref="AC55:AC57"/>
    <mergeCell ref="L55:AB57"/>
    <mergeCell ref="Q53:S53"/>
    <mergeCell ref="U52:AA53"/>
    <mergeCell ref="AC38:AD38"/>
    <mergeCell ref="AB52:AB53"/>
    <mergeCell ref="AC52:AD53"/>
    <mergeCell ref="L17:AB17"/>
    <mergeCell ref="L18:AB18"/>
    <mergeCell ref="L19:AB19"/>
    <mergeCell ref="L20:AB20"/>
    <mergeCell ref="L21:AB21"/>
    <mergeCell ref="L22:AB22"/>
    <mergeCell ref="L23:AB23"/>
    <mergeCell ref="L24:AB24"/>
    <mergeCell ref="L25:AB25"/>
    <mergeCell ref="AD55:AD57"/>
    <mergeCell ref="M52:P52"/>
    <mergeCell ref="M51:N51"/>
    <mergeCell ref="M50:T50"/>
    <mergeCell ref="Q51:R51"/>
    <mergeCell ref="M53:P53"/>
  </mergeCells>
  <phoneticPr fontId="2"/>
  <dataValidations count="8">
    <dataValidation type="list" allowBlank="1" showInputMessage="1" showErrorMessage="1" sqref="Q5:T5 Q52:T52" xr:uid="{00000000-0002-0000-0000-000000000000}">
      <formula1>"有り,無し"</formula1>
    </dataValidation>
    <dataValidation type="list" allowBlank="1" showInputMessage="1" showErrorMessage="1" sqref="F2:G2 F49:G49" xr:uid="{00000000-0002-0000-0000-000001000000}">
      <formula1>"１,2,3,4,5,6,7,8,9,10,11,12"</formula1>
    </dataValidation>
    <dataValidation type="list" allowBlank="1" showInputMessage="1" showErrorMessage="1" sqref="Q4:R4 Q51:R51" xr:uid="{00000000-0002-0000-0000-000002000000}">
      <formula1>"1,2,3,4,5,6,7,8,9,10,11,12"</formula1>
    </dataValidation>
    <dataValidation type="list" allowBlank="1" showInputMessage="1" showErrorMessage="1" sqref="Q6:S6 Q53:S53" xr:uid="{00000000-0002-0000-0000-000003000000}">
      <formula1>"0,4600,9300,37200"</formula1>
    </dataValidation>
    <dataValidation type="list" allowBlank="1" showInputMessage="1" showErrorMessage="1" sqref="AC52:AD53" xr:uid="{00000000-0002-0000-0000-000004000000}">
      <formula1>$AE$5:$AE$79</formula1>
    </dataValidation>
    <dataValidation type="list" allowBlank="1" showInputMessage="1" showErrorMessage="1" sqref="AC58:AC80 AC11:AC33" xr:uid="{00000000-0002-0000-0000-000005000000}">
      <formula1>"日,社,余,他"</formula1>
    </dataValidation>
    <dataValidation type="list" allowBlank="1" showInputMessage="1" showErrorMessage="1" sqref="AD58:AD80 AD11:AD33" xr:uid="{00000000-0002-0000-0000-000006000000}">
      <formula1>"徒,電,バ,タ,自"</formula1>
    </dataValidation>
    <dataValidation type="list" allowBlank="1" showInputMessage="1" showErrorMessage="1" sqref="AC5:AD6" xr:uid="{00000000-0002-0000-0000-000007000000}">
      <formula1>$AE$5:$AE$80</formula1>
    </dataValidation>
  </dataValidations>
  <printOptions horizontalCentered="1" verticalCentered="1"/>
  <pageMargins left="0.19685039370078741" right="0.19685039370078741" top="0.19685039370078741" bottom="0.15748031496062992" header="0.15748031496062992" footer="0.19685039370078741"/>
  <pageSetup paperSize="9" scale="90" orientation="portrait" copies="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7"/>
  </sheetPr>
  <dimension ref="A1:AF93"/>
  <sheetViews>
    <sheetView view="pageBreakPreview" zoomScaleNormal="100" zoomScaleSheetLayoutView="100" workbookViewId="0">
      <selection activeCell="AC5" sqref="AC5:AD6"/>
    </sheetView>
  </sheetViews>
  <sheetFormatPr defaultRowHeight="12" x14ac:dyDescent="0.15"/>
  <cols>
    <col min="1" max="4" width="3.75" style="3" customWidth="1"/>
    <col min="5" max="5" width="3.625" style="3" customWidth="1"/>
    <col min="6" max="6" width="3.75" style="3" customWidth="1"/>
    <col min="7" max="7" width="3.875" style="3" customWidth="1"/>
    <col min="8" max="8" width="3.75" style="3" customWidth="1"/>
    <col min="9" max="9" width="3.875" style="3" customWidth="1"/>
    <col min="10" max="10" width="3.75" style="3" customWidth="1"/>
    <col min="11" max="11" width="3.875" style="3" customWidth="1"/>
    <col min="12" max="13" width="3.75" style="3" customWidth="1"/>
    <col min="14" max="14" width="3.875" style="3" customWidth="1"/>
    <col min="15" max="15" width="3.75" style="3" customWidth="1"/>
    <col min="16" max="16" width="3.625" style="3" customWidth="1"/>
    <col min="17" max="31" width="3.75" style="3" customWidth="1"/>
    <col min="32" max="32" width="18" style="3" bestFit="1" customWidth="1"/>
    <col min="33" max="16384" width="9" style="3"/>
  </cols>
  <sheetData>
    <row r="1" spans="1:32" ht="15" customHeight="1" x14ac:dyDescent="0.15">
      <c r="Y1" s="15"/>
      <c r="Z1" s="15"/>
      <c r="AA1" s="15"/>
      <c r="AB1" s="15" t="s">
        <v>14</v>
      </c>
      <c r="AC1" s="8"/>
      <c r="AD1" s="8"/>
      <c r="AE1" s="8"/>
      <c r="AF1" s="8"/>
    </row>
    <row r="2" spans="1:32" ht="19.5" customHeight="1" thickBot="1" x14ac:dyDescent="0.2">
      <c r="A2" s="238" t="s">
        <v>120</v>
      </c>
      <c r="B2" s="238"/>
      <c r="C2" s="256"/>
      <c r="D2" s="256"/>
      <c r="E2" s="4" t="s">
        <v>4</v>
      </c>
      <c r="F2" s="256"/>
      <c r="G2" s="256"/>
      <c r="H2" s="4" t="s">
        <v>5</v>
      </c>
      <c r="I2" s="4"/>
      <c r="K2" s="240" t="s">
        <v>13</v>
      </c>
      <c r="L2" s="240"/>
      <c r="M2" s="240"/>
      <c r="N2" s="240"/>
      <c r="O2" s="240"/>
      <c r="P2" s="240"/>
      <c r="Q2" s="240"/>
      <c r="R2" s="240"/>
      <c r="S2" s="240"/>
      <c r="T2" s="240"/>
      <c r="U2" s="240"/>
      <c r="V2" s="240"/>
      <c r="W2" s="240"/>
      <c r="X2" s="240"/>
      <c r="Y2" s="240"/>
      <c r="Z2" s="240"/>
      <c r="AA2" s="240"/>
      <c r="AB2" s="240"/>
      <c r="AC2" s="18"/>
      <c r="AD2" s="18"/>
      <c r="AE2" s="18"/>
      <c r="AF2" s="18"/>
    </row>
    <row r="3" spans="1:32" ht="13.5" customHeight="1" x14ac:dyDescent="0.15">
      <c r="A3" s="235" t="s">
        <v>0</v>
      </c>
      <c r="B3" s="236"/>
      <c r="C3" s="251"/>
      <c r="D3" s="251"/>
      <c r="E3" s="251"/>
      <c r="F3" s="251"/>
      <c r="G3" s="251"/>
      <c r="H3" s="251"/>
      <c r="I3" s="251"/>
      <c r="J3" s="251"/>
      <c r="K3" s="251"/>
      <c r="L3" s="251"/>
      <c r="M3" s="131" t="s">
        <v>96</v>
      </c>
      <c r="N3" s="132"/>
      <c r="O3" s="132"/>
      <c r="P3" s="132"/>
      <c r="Q3" s="132"/>
      <c r="R3" s="132"/>
      <c r="S3" s="132"/>
      <c r="T3" s="133"/>
      <c r="U3" s="153" t="s">
        <v>93</v>
      </c>
      <c r="V3" s="154"/>
      <c r="W3" s="154"/>
      <c r="X3" s="154"/>
      <c r="Y3" s="154"/>
      <c r="Z3" s="154"/>
      <c r="AA3" s="154"/>
      <c r="AB3" s="154"/>
      <c r="AC3" s="154"/>
      <c r="AD3" s="155"/>
      <c r="AE3" s="16"/>
      <c r="AF3" s="16"/>
    </row>
    <row r="4" spans="1:32" ht="13.5" customHeight="1" x14ac:dyDescent="0.15">
      <c r="A4" s="237"/>
      <c r="B4" s="115"/>
      <c r="C4" s="252"/>
      <c r="D4" s="252"/>
      <c r="E4" s="252"/>
      <c r="F4" s="252"/>
      <c r="G4" s="252"/>
      <c r="H4" s="252"/>
      <c r="I4" s="252"/>
      <c r="J4" s="252"/>
      <c r="K4" s="252"/>
      <c r="L4" s="252"/>
      <c r="M4" s="129" t="s">
        <v>120</v>
      </c>
      <c r="N4" s="130"/>
      <c r="O4" s="44"/>
      <c r="P4" s="43" t="s">
        <v>4</v>
      </c>
      <c r="Q4" s="257"/>
      <c r="R4" s="257"/>
      <c r="S4" s="130" t="s">
        <v>102</v>
      </c>
      <c r="T4" s="150"/>
      <c r="U4" s="30"/>
      <c r="V4" s="31"/>
      <c r="W4" s="31"/>
      <c r="X4" s="31"/>
      <c r="Y4" s="31"/>
      <c r="Z4" s="31"/>
      <c r="AA4" s="31"/>
      <c r="AB4" s="31"/>
      <c r="AC4" s="31"/>
      <c r="AD4" s="32"/>
      <c r="AE4" s="19"/>
      <c r="AF4" s="19"/>
    </row>
    <row r="5" spans="1:32" ht="16.5" customHeight="1" x14ac:dyDescent="0.15">
      <c r="A5" s="226" t="s">
        <v>94</v>
      </c>
      <c r="B5" s="213"/>
      <c r="C5" s="163"/>
      <c r="D5" s="246"/>
      <c r="E5" s="246"/>
      <c r="F5" s="246"/>
      <c r="G5" s="246"/>
      <c r="H5" s="246"/>
      <c r="I5" s="246"/>
      <c r="J5" s="246"/>
      <c r="K5" s="246"/>
      <c r="L5" s="247"/>
      <c r="M5" s="128" t="s">
        <v>95</v>
      </c>
      <c r="N5" s="128"/>
      <c r="O5" s="128"/>
      <c r="P5" s="128"/>
      <c r="Q5" s="253" t="s">
        <v>107</v>
      </c>
      <c r="R5" s="254"/>
      <c r="S5" s="254"/>
      <c r="T5" s="255"/>
      <c r="U5" s="163"/>
      <c r="V5" s="164"/>
      <c r="W5" s="164"/>
      <c r="X5" s="164"/>
      <c r="Y5" s="164"/>
      <c r="Z5" s="164"/>
      <c r="AA5" s="165"/>
      <c r="AB5" s="116" t="s">
        <v>9</v>
      </c>
      <c r="AC5" s="159">
        <v>72</v>
      </c>
      <c r="AD5" s="160"/>
      <c r="AE5">
        <v>1</v>
      </c>
      <c r="AF5" s="9" t="s">
        <v>16</v>
      </c>
    </row>
    <row r="6" spans="1:32" ht="16.5" customHeight="1" thickBot="1" x14ac:dyDescent="0.2">
      <c r="A6" s="227"/>
      <c r="B6" s="228"/>
      <c r="C6" s="248"/>
      <c r="D6" s="249"/>
      <c r="E6" s="249"/>
      <c r="F6" s="249"/>
      <c r="G6" s="249"/>
      <c r="H6" s="249"/>
      <c r="I6" s="249"/>
      <c r="J6" s="249"/>
      <c r="K6" s="249"/>
      <c r="L6" s="250"/>
      <c r="M6" s="135" t="s">
        <v>11</v>
      </c>
      <c r="N6" s="135"/>
      <c r="O6" s="135"/>
      <c r="P6" s="135"/>
      <c r="Q6" s="138">
        <v>0</v>
      </c>
      <c r="R6" s="139"/>
      <c r="S6" s="140"/>
      <c r="T6" s="46" t="s">
        <v>8</v>
      </c>
      <c r="U6" s="166"/>
      <c r="V6" s="167"/>
      <c r="W6" s="167"/>
      <c r="X6" s="167"/>
      <c r="Y6" s="167"/>
      <c r="Z6" s="167"/>
      <c r="AA6" s="168"/>
      <c r="AB6" s="117"/>
      <c r="AC6" s="161"/>
      <c r="AD6" s="162"/>
      <c r="AE6">
        <v>2</v>
      </c>
      <c r="AF6" s="9" t="s">
        <v>19</v>
      </c>
    </row>
    <row r="7" spans="1:32" ht="14.25" thickBot="1" x14ac:dyDescent="0.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v>3</v>
      </c>
      <c r="AF7" s="9" t="s">
        <v>20</v>
      </c>
    </row>
    <row r="8" spans="1:32" ht="14.25" customHeight="1" x14ac:dyDescent="0.15">
      <c r="A8" s="218" t="s">
        <v>1</v>
      </c>
      <c r="B8" s="221" t="s">
        <v>84</v>
      </c>
      <c r="C8" s="154"/>
      <c r="D8" s="154"/>
      <c r="E8" s="154"/>
      <c r="F8" s="222" t="s">
        <v>97</v>
      </c>
      <c r="G8" s="223"/>
      <c r="H8" s="96" t="s">
        <v>86</v>
      </c>
      <c r="I8" s="142"/>
      <c r="J8" s="141" t="s">
        <v>92</v>
      </c>
      <c r="K8" s="142"/>
      <c r="L8" s="96" t="s">
        <v>104</v>
      </c>
      <c r="M8" s="97"/>
      <c r="N8" s="97"/>
      <c r="O8" s="97"/>
      <c r="P8" s="97"/>
      <c r="Q8" s="97"/>
      <c r="R8" s="97"/>
      <c r="S8" s="97"/>
      <c r="T8" s="97"/>
      <c r="U8" s="97"/>
      <c r="V8" s="97"/>
      <c r="W8" s="97"/>
      <c r="X8" s="97"/>
      <c r="Y8" s="97"/>
      <c r="Z8" s="97"/>
      <c r="AA8" s="97"/>
      <c r="AB8" s="98"/>
      <c r="AC8" s="96" t="s">
        <v>88</v>
      </c>
      <c r="AD8" s="125" t="s">
        <v>87</v>
      </c>
      <c r="AE8">
        <v>4</v>
      </c>
      <c r="AF8" s="9" t="s">
        <v>17</v>
      </c>
    </row>
    <row r="9" spans="1:32" ht="14.25" customHeight="1" x14ac:dyDescent="0.15">
      <c r="A9" s="219"/>
      <c r="B9" s="212" t="s">
        <v>2</v>
      </c>
      <c r="C9" s="213"/>
      <c r="D9" s="212" t="s">
        <v>3</v>
      </c>
      <c r="E9" s="216"/>
      <c r="F9" s="224"/>
      <c r="G9" s="225"/>
      <c r="H9" s="143"/>
      <c r="I9" s="144"/>
      <c r="J9" s="143"/>
      <c r="K9" s="144"/>
      <c r="L9" s="99"/>
      <c r="M9" s="100"/>
      <c r="N9" s="100"/>
      <c r="O9" s="100"/>
      <c r="P9" s="100"/>
      <c r="Q9" s="100"/>
      <c r="R9" s="100"/>
      <c r="S9" s="100"/>
      <c r="T9" s="100"/>
      <c r="U9" s="100"/>
      <c r="V9" s="100"/>
      <c r="W9" s="100"/>
      <c r="X9" s="100"/>
      <c r="Y9" s="100"/>
      <c r="Z9" s="100"/>
      <c r="AA9" s="100"/>
      <c r="AB9" s="101"/>
      <c r="AC9" s="99"/>
      <c r="AD9" s="126"/>
      <c r="AE9">
        <v>5</v>
      </c>
      <c r="AF9" s="9" t="s">
        <v>21</v>
      </c>
    </row>
    <row r="10" spans="1:32" ht="14.25" customHeight="1" x14ac:dyDescent="0.15">
      <c r="A10" s="220"/>
      <c r="B10" s="214"/>
      <c r="C10" s="215"/>
      <c r="D10" s="214"/>
      <c r="E10" s="217"/>
      <c r="F10" s="214"/>
      <c r="G10" s="215"/>
      <c r="H10" s="145"/>
      <c r="I10" s="146"/>
      <c r="J10" s="145"/>
      <c r="K10" s="146"/>
      <c r="L10" s="102"/>
      <c r="M10" s="103"/>
      <c r="N10" s="103"/>
      <c r="O10" s="103"/>
      <c r="P10" s="103"/>
      <c r="Q10" s="103"/>
      <c r="R10" s="103"/>
      <c r="S10" s="103"/>
      <c r="T10" s="103"/>
      <c r="U10" s="103"/>
      <c r="V10" s="103"/>
      <c r="W10" s="103"/>
      <c r="X10" s="103"/>
      <c r="Y10" s="103"/>
      <c r="Z10" s="103"/>
      <c r="AA10" s="103"/>
      <c r="AB10" s="104"/>
      <c r="AC10" s="102"/>
      <c r="AD10" s="127"/>
      <c r="AE10">
        <v>6</v>
      </c>
      <c r="AF10" s="10" t="s">
        <v>22</v>
      </c>
    </row>
    <row r="11" spans="1:32" ht="24.75" customHeight="1" x14ac:dyDescent="0.15">
      <c r="A11" s="26"/>
      <c r="B11" s="20"/>
      <c r="C11" s="21"/>
      <c r="D11" s="20"/>
      <c r="E11" s="21"/>
      <c r="F11" s="208"/>
      <c r="G11" s="124"/>
      <c r="H11" s="206"/>
      <c r="I11" s="207"/>
      <c r="J11" s="136" t="str">
        <f>IF(H11=0," ",VLOOKUP(H11,'サービスコード表（身体介護あり)'!$A$4:$C$491,3,FALSE))</f>
        <v xml:space="preserve"> </v>
      </c>
      <c r="K11" s="137"/>
      <c r="L11" s="122"/>
      <c r="M11" s="123"/>
      <c r="N11" s="123"/>
      <c r="O11" s="123"/>
      <c r="P11" s="123"/>
      <c r="Q11" s="123"/>
      <c r="R11" s="123"/>
      <c r="S11" s="123"/>
      <c r="T11" s="123"/>
      <c r="U11" s="123"/>
      <c r="V11" s="123"/>
      <c r="W11" s="123"/>
      <c r="X11" s="123"/>
      <c r="Y11" s="123"/>
      <c r="Z11" s="123"/>
      <c r="AA11" s="123"/>
      <c r="AB11" s="124"/>
      <c r="AC11" s="25"/>
      <c r="AD11" s="49"/>
      <c r="AE11">
        <v>7</v>
      </c>
      <c r="AF11" s="10" t="s">
        <v>23</v>
      </c>
    </row>
    <row r="12" spans="1:32" ht="24.75" customHeight="1" x14ac:dyDescent="0.15">
      <c r="A12" s="26"/>
      <c r="B12" s="20"/>
      <c r="C12" s="21"/>
      <c r="D12" s="20"/>
      <c r="E12" s="21"/>
      <c r="F12" s="208"/>
      <c r="G12" s="124"/>
      <c r="H12" s="206"/>
      <c r="I12" s="207"/>
      <c r="J12" s="136" t="str">
        <f>IF(H12=0," ",VLOOKUP(H12,'サービスコード表（身体介護あり)'!$A$4:$C$491,3,FALSE))</f>
        <v xml:space="preserve"> </v>
      </c>
      <c r="K12" s="137"/>
      <c r="L12" s="122"/>
      <c r="M12" s="123"/>
      <c r="N12" s="123"/>
      <c r="O12" s="123"/>
      <c r="P12" s="123"/>
      <c r="Q12" s="123"/>
      <c r="R12" s="123"/>
      <c r="S12" s="123"/>
      <c r="T12" s="123"/>
      <c r="U12" s="123"/>
      <c r="V12" s="123"/>
      <c r="W12" s="123"/>
      <c r="X12" s="123"/>
      <c r="Y12" s="123"/>
      <c r="Z12" s="123"/>
      <c r="AA12" s="123"/>
      <c r="AB12" s="124"/>
      <c r="AC12" s="25"/>
      <c r="AD12" s="49"/>
      <c r="AE12">
        <v>8</v>
      </c>
      <c r="AF12" s="10" t="s">
        <v>24</v>
      </c>
    </row>
    <row r="13" spans="1:32" ht="24.75" customHeight="1" x14ac:dyDescent="0.15">
      <c r="A13" s="26"/>
      <c r="B13" s="20"/>
      <c r="C13" s="21"/>
      <c r="D13" s="20"/>
      <c r="E13" s="21"/>
      <c r="F13" s="208"/>
      <c r="G13" s="124"/>
      <c r="H13" s="206"/>
      <c r="I13" s="207"/>
      <c r="J13" s="136" t="str">
        <f>IF(H13=0," ",VLOOKUP(H13,'サービスコード表（身体介護あり)'!$A$4:$C$491,3,FALSE))</f>
        <v xml:space="preserve"> </v>
      </c>
      <c r="K13" s="137"/>
      <c r="L13" s="122"/>
      <c r="M13" s="123"/>
      <c r="N13" s="123"/>
      <c r="O13" s="123"/>
      <c r="P13" s="123"/>
      <c r="Q13" s="123"/>
      <c r="R13" s="123"/>
      <c r="S13" s="123"/>
      <c r="T13" s="123"/>
      <c r="U13" s="123"/>
      <c r="V13" s="123"/>
      <c r="W13" s="123"/>
      <c r="X13" s="123"/>
      <c r="Y13" s="123"/>
      <c r="Z13" s="123"/>
      <c r="AA13" s="123"/>
      <c r="AB13" s="124"/>
      <c r="AC13" s="25"/>
      <c r="AD13" s="49"/>
      <c r="AE13">
        <v>9</v>
      </c>
      <c r="AF13" s="10" t="s">
        <v>25</v>
      </c>
    </row>
    <row r="14" spans="1:32" ht="24.75" customHeight="1" x14ac:dyDescent="0.15">
      <c r="A14" s="26"/>
      <c r="B14" s="20"/>
      <c r="C14" s="21"/>
      <c r="D14" s="20"/>
      <c r="E14" s="21"/>
      <c r="F14" s="208"/>
      <c r="G14" s="124"/>
      <c r="H14" s="206"/>
      <c r="I14" s="207"/>
      <c r="J14" s="136" t="str">
        <f>IF(H14=0," ",VLOOKUP(H14,'サービスコード表（身体介護あり)'!$A$4:$C$491,3,FALSE))</f>
        <v xml:space="preserve"> </v>
      </c>
      <c r="K14" s="137"/>
      <c r="L14" s="122"/>
      <c r="M14" s="123"/>
      <c r="N14" s="123"/>
      <c r="O14" s="123"/>
      <c r="P14" s="123"/>
      <c r="Q14" s="123"/>
      <c r="R14" s="123"/>
      <c r="S14" s="123"/>
      <c r="T14" s="123"/>
      <c r="U14" s="123"/>
      <c r="V14" s="123"/>
      <c r="W14" s="123"/>
      <c r="X14" s="123"/>
      <c r="Y14" s="123"/>
      <c r="Z14" s="123"/>
      <c r="AA14" s="123"/>
      <c r="AB14" s="124"/>
      <c r="AC14" s="25"/>
      <c r="AD14" s="49"/>
      <c r="AE14">
        <v>10</v>
      </c>
      <c r="AF14" s="10" t="s">
        <v>26</v>
      </c>
    </row>
    <row r="15" spans="1:32" ht="24.75" customHeight="1" x14ac:dyDescent="0.15">
      <c r="A15" s="26"/>
      <c r="B15" s="20"/>
      <c r="C15" s="21"/>
      <c r="D15" s="20"/>
      <c r="E15" s="21"/>
      <c r="F15" s="208"/>
      <c r="G15" s="124"/>
      <c r="H15" s="206"/>
      <c r="I15" s="207"/>
      <c r="J15" s="136" t="str">
        <f>IF(H15=0," ",VLOOKUP(H15,'サービスコード表（身体介護あり)'!$A$4:$C$491,3,FALSE))</f>
        <v xml:space="preserve"> </v>
      </c>
      <c r="K15" s="137"/>
      <c r="L15" s="122"/>
      <c r="M15" s="123"/>
      <c r="N15" s="123"/>
      <c r="O15" s="123"/>
      <c r="P15" s="123"/>
      <c r="Q15" s="123"/>
      <c r="R15" s="123"/>
      <c r="S15" s="123"/>
      <c r="T15" s="123"/>
      <c r="U15" s="123"/>
      <c r="V15" s="123"/>
      <c r="W15" s="123"/>
      <c r="X15" s="123"/>
      <c r="Y15" s="123"/>
      <c r="Z15" s="123"/>
      <c r="AA15" s="123"/>
      <c r="AB15" s="124"/>
      <c r="AC15" s="25"/>
      <c r="AD15" s="49"/>
      <c r="AE15">
        <v>11</v>
      </c>
      <c r="AF15" s="12" t="s">
        <v>27</v>
      </c>
    </row>
    <row r="16" spans="1:32" ht="24.75" customHeight="1" x14ac:dyDescent="0.15">
      <c r="A16" s="26"/>
      <c r="B16" s="20"/>
      <c r="C16" s="21"/>
      <c r="D16" s="20"/>
      <c r="E16" s="21"/>
      <c r="F16" s="208"/>
      <c r="G16" s="124"/>
      <c r="H16" s="206"/>
      <c r="I16" s="207"/>
      <c r="J16" s="136" t="str">
        <f>IF(H16=0," ",VLOOKUP(H16,'サービスコード表（身体介護あり)'!$A$4:$C$491,3,FALSE))</f>
        <v xml:space="preserve"> </v>
      </c>
      <c r="K16" s="137"/>
      <c r="L16" s="122"/>
      <c r="M16" s="123"/>
      <c r="N16" s="123"/>
      <c r="O16" s="123"/>
      <c r="P16" s="123"/>
      <c r="Q16" s="123"/>
      <c r="R16" s="123"/>
      <c r="S16" s="123"/>
      <c r="T16" s="123"/>
      <c r="U16" s="123"/>
      <c r="V16" s="123"/>
      <c r="W16" s="123"/>
      <c r="X16" s="123"/>
      <c r="Y16" s="123"/>
      <c r="Z16" s="123"/>
      <c r="AA16" s="123"/>
      <c r="AB16" s="124"/>
      <c r="AC16" s="25"/>
      <c r="AD16" s="49"/>
      <c r="AE16">
        <v>12</v>
      </c>
      <c r="AF16" s="12" t="s">
        <v>28</v>
      </c>
    </row>
    <row r="17" spans="1:32" ht="24.75" customHeight="1" x14ac:dyDescent="0.15">
      <c r="A17" s="26"/>
      <c r="B17" s="20"/>
      <c r="C17" s="21"/>
      <c r="D17" s="20"/>
      <c r="E17" s="21"/>
      <c r="F17" s="208"/>
      <c r="G17" s="124"/>
      <c r="H17" s="206"/>
      <c r="I17" s="207"/>
      <c r="J17" s="136" t="str">
        <f>IF(H17=0," ",VLOOKUP(H17,'サービスコード表（身体介護あり)'!$A$4:$C$491,3,FALSE))</f>
        <v xml:space="preserve"> </v>
      </c>
      <c r="K17" s="137"/>
      <c r="L17" s="122"/>
      <c r="M17" s="123"/>
      <c r="N17" s="123"/>
      <c r="O17" s="123"/>
      <c r="P17" s="123"/>
      <c r="Q17" s="123"/>
      <c r="R17" s="123"/>
      <c r="S17" s="123"/>
      <c r="T17" s="123"/>
      <c r="U17" s="123"/>
      <c r="V17" s="123"/>
      <c r="W17" s="123"/>
      <c r="X17" s="123"/>
      <c r="Y17" s="123"/>
      <c r="Z17" s="123"/>
      <c r="AA17" s="123"/>
      <c r="AB17" s="124"/>
      <c r="AC17" s="25"/>
      <c r="AD17" s="49"/>
      <c r="AE17">
        <v>13</v>
      </c>
      <c r="AF17" s="12" t="s">
        <v>29</v>
      </c>
    </row>
    <row r="18" spans="1:32" ht="24.75" customHeight="1" x14ac:dyDescent="0.15">
      <c r="A18" s="26"/>
      <c r="B18" s="20"/>
      <c r="C18" s="21"/>
      <c r="D18" s="20"/>
      <c r="E18" s="21"/>
      <c r="F18" s="208"/>
      <c r="G18" s="124"/>
      <c r="H18" s="206"/>
      <c r="I18" s="207"/>
      <c r="J18" s="136" t="str">
        <f>IF(H18=0," ",VLOOKUP(H18,'サービスコード表（身体介護あり)'!$A$4:$C$491,3,FALSE))</f>
        <v xml:space="preserve"> </v>
      </c>
      <c r="K18" s="137"/>
      <c r="L18" s="122"/>
      <c r="M18" s="123"/>
      <c r="N18" s="123"/>
      <c r="O18" s="123"/>
      <c r="P18" s="123"/>
      <c r="Q18" s="123"/>
      <c r="R18" s="123"/>
      <c r="S18" s="123"/>
      <c r="T18" s="123"/>
      <c r="U18" s="123"/>
      <c r="V18" s="123"/>
      <c r="W18" s="123"/>
      <c r="X18" s="123"/>
      <c r="Y18" s="123"/>
      <c r="Z18" s="123"/>
      <c r="AA18" s="123"/>
      <c r="AB18" s="124"/>
      <c r="AC18" s="25"/>
      <c r="AD18" s="49"/>
      <c r="AE18">
        <v>14</v>
      </c>
      <c r="AF18" s="12" t="s">
        <v>30</v>
      </c>
    </row>
    <row r="19" spans="1:32" ht="24.75" customHeight="1" x14ac:dyDescent="0.15">
      <c r="A19" s="26"/>
      <c r="B19" s="20"/>
      <c r="C19" s="21"/>
      <c r="D19" s="20"/>
      <c r="E19" s="21"/>
      <c r="F19" s="208"/>
      <c r="G19" s="124"/>
      <c r="H19" s="206"/>
      <c r="I19" s="207"/>
      <c r="J19" s="136" t="str">
        <f>IF(H19=0," ",VLOOKUP(H19,'サービスコード表（身体介護あり)'!$A$4:$C$491,3,FALSE))</f>
        <v xml:space="preserve"> </v>
      </c>
      <c r="K19" s="137"/>
      <c r="L19" s="122"/>
      <c r="M19" s="123"/>
      <c r="N19" s="123"/>
      <c r="O19" s="123"/>
      <c r="P19" s="123"/>
      <c r="Q19" s="123"/>
      <c r="R19" s="123"/>
      <c r="S19" s="123"/>
      <c r="T19" s="123"/>
      <c r="U19" s="123"/>
      <c r="V19" s="123"/>
      <c r="W19" s="123"/>
      <c r="X19" s="123"/>
      <c r="Y19" s="123"/>
      <c r="Z19" s="123"/>
      <c r="AA19" s="123"/>
      <c r="AB19" s="124"/>
      <c r="AC19" s="25"/>
      <c r="AD19" s="49"/>
      <c r="AE19">
        <v>15</v>
      </c>
      <c r="AF19" s="10" t="s">
        <v>31</v>
      </c>
    </row>
    <row r="20" spans="1:32" ht="24.75" customHeight="1" x14ac:dyDescent="0.15">
      <c r="A20" s="26"/>
      <c r="B20" s="20"/>
      <c r="C20" s="21"/>
      <c r="D20" s="20"/>
      <c r="E20" s="21"/>
      <c r="F20" s="208"/>
      <c r="G20" s="124"/>
      <c r="H20" s="206"/>
      <c r="I20" s="207"/>
      <c r="J20" s="136" t="str">
        <f>IF(H20=0," ",VLOOKUP(H20,'サービスコード表（身体介護あり)'!$A$4:$C$491,3,FALSE))</f>
        <v xml:space="preserve"> </v>
      </c>
      <c r="K20" s="137"/>
      <c r="L20" s="122"/>
      <c r="M20" s="123"/>
      <c r="N20" s="123"/>
      <c r="O20" s="123"/>
      <c r="P20" s="123"/>
      <c r="Q20" s="123"/>
      <c r="R20" s="123"/>
      <c r="S20" s="123"/>
      <c r="T20" s="123"/>
      <c r="U20" s="123"/>
      <c r="V20" s="123"/>
      <c r="W20" s="123"/>
      <c r="X20" s="123"/>
      <c r="Y20" s="123"/>
      <c r="Z20" s="123"/>
      <c r="AA20" s="123"/>
      <c r="AB20" s="124"/>
      <c r="AC20" s="25"/>
      <c r="AD20" s="49"/>
      <c r="AE20">
        <v>16</v>
      </c>
      <c r="AF20" s="12" t="s">
        <v>32</v>
      </c>
    </row>
    <row r="21" spans="1:32" ht="24.75" customHeight="1" x14ac:dyDescent="0.15">
      <c r="A21" s="26"/>
      <c r="B21" s="20"/>
      <c r="C21" s="21"/>
      <c r="D21" s="20"/>
      <c r="E21" s="21"/>
      <c r="F21" s="208"/>
      <c r="G21" s="124"/>
      <c r="H21" s="206"/>
      <c r="I21" s="207"/>
      <c r="J21" s="136" t="str">
        <f>IF(H21=0," ",VLOOKUP(H21,'サービスコード表（身体介護あり)'!$A$4:$C$491,3,FALSE))</f>
        <v xml:space="preserve"> </v>
      </c>
      <c r="K21" s="137"/>
      <c r="L21" s="122"/>
      <c r="M21" s="123"/>
      <c r="N21" s="123"/>
      <c r="O21" s="123"/>
      <c r="P21" s="123"/>
      <c r="Q21" s="123"/>
      <c r="R21" s="123"/>
      <c r="S21" s="123"/>
      <c r="T21" s="123"/>
      <c r="U21" s="123"/>
      <c r="V21" s="123"/>
      <c r="W21" s="123"/>
      <c r="X21" s="123"/>
      <c r="Y21" s="123"/>
      <c r="Z21" s="123"/>
      <c r="AA21" s="123"/>
      <c r="AB21" s="124"/>
      <c r="AC21" s="25"/>
      <c r="AD21" s="49"/>
      <c r="AE21">
        <v>17</v>
      </c>
      <c r="AF21" s="12" t="s">
        <v>33</v>
      </c>
    </row>
    <row r="22" spans="1:32" ht="24.75" customHeight="1" x14ac:dyDescent="0.15">
      <c r="A22" s="26"/>
      <c r="B22" s="20"/>
      <c r="C22" s="21"/>
      <c r="D22" s="20"/>
      <c r="E22" s="21"/>
      <c r="F22" s="208"/>
      <c r="G22" s="124"/>
      <c r="H22" s="206"/>
      <c r="I22" s="207"/>
      <c r="J22" s="136" t="str">
        <f>IF(H22=0," ",VLOOKUP(H22,'サービスコード表（身体介護あり)'!$A$4:$C$491,3,FALSE))</f>
        <v xml:space="preserve"> </v>
      </c>
      <c r="K22" s="137"/>
      <c r="L22" s="122"/>
      <c r="M22" s="123"/>
      <c r="N22" s="123"/>
      <c r="O22" s="123"/>
      <c r="P22" s="123"/>
      <c r="Q22" s="123"/>
      <c r="R22" s="123"/>
      <c r="S22" s="123"/>
      <c r="T22" s="123"/>
      <c r="U22" s="123"/>
      <c r="V22" s="123"/>
      <c r="W22" s="123"/>
      <c r="X22" s="123"/>
      <c r="Y22" s="123"/>
      <c r="Z22" s="123"/>
      <c r="AA22" s="123"/>
      <c r="AB22" s="124"/>
      <c r="AC22" s="25"/>
      <c r="AD22" s="49"/>
      <c r="AE22">
        <v>18</v>
      </c>
      <c r="AF22" s="12" t="s">
        <v>34</v>
      </c>
    </row>
    <row r="23" spans="1:32" ht="24.75" customHeight="1" x14ac:dyDescent="0.15">
      <c r="A23" s="26"/>
      <c r="B23" s="20"/>
      <c r="C23" s="21"/>
      <c r="D23" s="20"/>
      <c r="E23" s="21"/>
      <c r="F23" s="208"/>
      <c r="G23" s="124"/>
      <c r="H23" s="206"/>
      <c r="I23" s="207"/>
      <c r="J23" s="136" t="str">
        <f>IF(H23=0," ",VLOOKUP(H23,'サービスコード表（身体介護あり)'!$A$4:$C$491,3,FALSE))</f>
        <v xml:space="preserve"> </v>
      </c>
      <c r="K23" s="137"/>
      <c r="L23" s="122"/>
      <c r="M23" s="123"/>
      <c r="N23" s="123"/>
      <c r="O23" s="123"/>
      <c r="P23" s="123"/>
      <c r="Q23" s="123"/>
      <c r="R23" s="123"/>
      <c r="S23" s="123"/>
      <c r="T23" s="123"/>
      <c r="U23" s="123"/>
      <c r="V23" s="123"/>
      <c r="W23" s="123"/>
      <c r="X23" s="123"/>
      <c r="Y23" s="123"/>
      <c r="Z23" s="123"/>
      <c r="AA23" s="123"/>
      <c r="AB23" s="124"/>
      <c r="AC23" s="25"/>
      <c r="AD23" s="49"/>
      <c r="AE23">
        <v>19</v>
      </c>
      <c r="AF23" s="12" t="s">
        <v>35</v>
      </c>
    </row>
    <row r="24" spans="1:32" ht="24.75" customHeight="1" x14ac:dyDescent="0.15">
      <c r="A24" s="26"/>
      <c r="B24" s="20"/>
      <c r="C24" s="21"/>
      <c r="D24" s="20"/>
      <c r="E24" s="21"/>
      <c r="F24" s="208"/>
      <c r="G24" s="124"/>
      <c r="H24" s="206"/>
      <c r="I24" s="207"/>
      <c r="J24" s="136" t="str">
        <f>IF(H24=0," ",VLOOKUP(H24,'サービスコード表（身体介護あり)'!$A$4:$C$491,3,FALSE))</f>
        <v xml:space="preserve"> </v>
      </c>
      <c r="K24" s="137"/>
      <c r="L24" s="122"/>
      <c r="M24" s="123"/>
      <c r="N24" s="123"/>
      <c r="O24" s="123"/>
      <c r="P24" s="123"/>
      <c r="Q24" s="123"/>
      <c r="R24" s="123"/>
      <c r="S24" s="123"/>
      <c r="T24" s="123"/>
      <c r="U24" s="123"/>
      <c r="V24" s="123"/>
      <c r="W24" s="123"/>
      <c r="X24" s="123"/>
      <c r="Y24" s="123"/>
      <c r="Z24" s="123"/>
      <c r="AA24" s="123"/>
      <c r="AB24" s="124"/>
      <c r="AC24" s="25"/>
      <c r="AD24" s="49"/>
      <c r="AE24">
        <v>20</v>
      </c>
      <c r="AF24" s="10" t="s">
        <v>36</v>
      </c>
    </row>
    <row r="25" spans="1:32" ht="24.75" customHeight="1" x14ac:dyDescent="0.15">
      <c r="A25" s="26"/>
      <c r="B25" s="20"/>
      <c r="C25" s="21"/>
      <c r="D25" s="20"/>
      <c r="E25" s="21"/>
      <c r="F25" s="208"/>
      <c r="G25" s="124"/>
      <c r="H25" s="206"/>
      <c r="I25" s="207"/>
      <c r="J25" s="136" t="str">
        <f>IF(H25=0," ",VLOOKUP(H25,'サービスコード表（身体介護あり)'!$A$4:$C$491,3,FALSE))</f>
        <v xml:space="preserve"> </v>
      </c>
      <c r="K25" s="137"/>
      <c r="L25" s="122"/>
      <c r="M25" s="123"/>
      <c r="N25" s="123"/>
      <c r="O25" s="123"/>
      <c r="P25" s="123"/>
      <c r="Q25" s="123"/>
      <c r="R25" s="123"/>
      <c r="S25" s="123"/>
      <c r="T25" s="123"/>
      <c r="U25" s="123"/>
      <c r="V25" s="123"/>
      <c r="W25" s="123"/>
      <c r="X25" s="123"/>
      <c r="Y25" s="123"/>
      <c r="Z25" s="123"/>
      <c r="AA25" s="123"/>
      <c r="AB25" s="124"/>
      <c r="AC25" s="25"/>
      <c r="AD25" s="49"/>
      <c r="AE25">
        <v>21</v>
      </c>
      <c r="AF25" s="10" t="s">
        <v>37</v>
      </c>
    </row>
    <row r="26" spans="1:32" ht="24.75" customHeight="1" x14ac:dyDescent="0.15">
      <c r="A26" s="26"/>
      <c r="B26" s="20"/>
      <c r="C26" s="21"/>
      <c r="D26" s="20"/>
      <c r="E26" s="21"/>
      <c r="F26" s="208"/>
      <c r="G26" s="124"/>
      <c r="H26" s="206"/>
      <c r="I26" s="207"/>
      <c r="J26" s="136" t="str">
        <f>IF(H26=0," ",VLOOKUP(H26,'サービスコード表（身体介護あり)'!$A$4:$C$491,3,FALSE))</f>
        <v xml:space="preserve"> </v>
      </c>
      <c r="K26" s="137"/>
      <c r="L26" s="122"/>
      <c r="M26" s="123"/>
      <c r="N26" s="123"/>
      <c r="O26" s="123"/>
      <c r="P26" s="123"/>
      <c r="Q26" s="123"/>
      <c r="R26" s="123"/>
      <c r="S26" s="123"/>
      <c r="T26" s="123"/>
      <c r="U26" s="123"/>
      <c r="V26" s="123"/>
      <c r="W26" s="123"/>
      <c r="X26" s="123"/>
      <c r="Y26" s="123"/>
      <c r="Z26" s="123"/>
      <c r="AA26" s="123"/>
      <c r="AB26" s="124"/>
      <c r="AC26" s="25"/>
      <c r="AD26" s="49"/>
      <c r="AE26">
        <v>22</v>
      </c>
      <c r="AF26" s="10" t="s">
        <v>38</v>
      </c>
    </row>
    <row r="27" spans="1:32" ht="24.75" customHeight="1" x14ac:dyDescent="0.15">
      <c r="A27" s="26"/>
      <c r="B27" s="20"/>
      <c r="C27" s="21"/>
      <c r="D27" s="20"/>
      <c r="E27" s="21"/>
      <c r="F27" s="208"/>
      <c r="G27" s="124"/>
      <c r="H27" s="206"/>
      <c r="I27" s="207"/>
      <c r="J27" s="136" t="str">
        <f>IF(H27=0," ",VLOOKUP(H27,'サービスコード表（身体介護あり)'!$A$4:$C$491,3,FALSE))</f>
        <v xml:space="preserve"> </v>
      </c>
      <c r="K27" s="137"/>
      <c r="L27" s="122"/>
      <c r="M27" s="123"/>
      <c r="N27" s="123"/>
      <c r="O27" s="123"/>
      <c r="P27" s="123"/>
      <c r="Q27" s="123"/>
      <c r="R27" s="123"/>
      <c r="S27" s="123"/>
      <c r="T27" s="123"/>
      <c r="U27" s="123"/>
      <c r="V27" s="123"/>
      <c r="W27" s="123"/>
      <c r="X27" s="123"/>
      <c r="Y27" s="123"/>
      <c r="Z27" s="123"/>
      <c r="AA27" s="123"/>
      <c r="AB27" s="124"/>
      <c r="AC27" s="25"/>
      <c r="AD27" s="49"/>
      <c r="AE27">
        <v>23</v>
      </c>
      <c r="AF27" s="10" t="s">
        <v>39</v>
      </c>
    </row>
    <row r="28" spans="1:32" ht="24.75" customHeight="1" x14ac:dyDescent="0.15">
      <c r="A28" s="26"/>
      <c r="B28" s="20"/>
      <c r="C28" s="21"/>
      <c r="D28" s="20"/>
      <c r="E28" s="21"/>
      <c r="F28" s="208"/>
      <c r="G28" s="124"/>
      <c r="H28" s="206"/>
      <c r="I28" s="207"/>
      <c r="J28" s="136" t="str">
        <f>IF(H28=0," ",VLOOKUP(H28,'サービスコード表（身体介護あり)'!$A$4:$C$491,3,FALSE))</f>
        <v xml:space="preserve"> </v>
      </c>
      <c r="K28" s="137"/>
      <c r="L28" s="122"/>
      <c r="M28" s="123"/>
      <c r="N28" s="123"/>
      <c r="O28" s="123"/>
      <c r="P28" s="123"/>
      <c r="Q28" s="123"/>
      <c r="R28" s="123"/>
      <c r="S28" s="123"/>
      <c r="T28" s="123"/>
      <c r="U28" s="123"/>
      <c r="V28" s="123"/>
      <c r="W28" s="123"/>
      <c r="X28" s="123"/>
      <c r="Y28" s="123"/>
      <c r="Z28" s="123"/>
      <c r="AA28" s="123"/>
      <c r="AB28" s="124"/>
      <c r="AC28" s="25"/>
      <c r="AD28" s="49"/>
      <c r="AE28">
        <v>24</v>
      </c>
      <c r="AF28" s="10" t="s">
        <v>40</v>
      </c>
    </row>
    <row r="29" spans="1:32" ht="24.75" customHeight="1" x14ac:dyDescent="0.15">
      <c r="A29" s="26"/>
      <c r="B29" s="20"/>
      <c r="C29" s="21"/>
      <c r="D29" s="20"/>
      <c r="E29" s="21"/>
      <c r="F29" s="208"/>
      <c r="G29" s="124"/>
      <c r="H29" s="206"/>
      <c r="I29" s="207"/>
      <c r="J29" s="136" t="str">
        <f>IF(H29=0," ",VLOOKUP(H29,'サービスコード表（身体介護あり)'!$A$4:$C$491,3,FALSE))</f>
        <v xml:space="preserve"> </v>
      </c>
      <c r="K29" s="137"/>
      <c r="L29" s="122"/>
      <c r="M29" s="123"/>
      <c r="N29" s="123"/>
      <c r="O29" s="123"/>
      <c r="P29" s="123"/>
      <c r="Q29" s="123"/>
      <c r="R29" s="123"/>
      <c r="S29" s="123"/>
      <c r="T29" s="123"/>
      <c r="U29" s="123"/>
      <c r="V29" s="123"/>
      <c r="W29" s="123"/>
      <c r="X29" s="123"/>
      <c r="Y29" s="123"/>
      <c r="Z29" s="123"/>
      <c r="AA29" s="123"/>
      <c r="AB29" s="124"/>
      <c r="AC29" s="25"/>
      <c r="AD29" s="49"/>
      <c r="AE29">
        <v>25</v>
      </c>
      <c r="AF29" s="10" t="s">
        <v>18</v>
      </c>
    </row>
    <row r="30" spans="1:32" ht="24.75" customHeight="1" x14ac:dyDescent="0.15">
      <c r="A30" s="26"/>
      <c r="B30" s="20"/>
      <c r="C30" s="21"/>
      <c r="D30" s="20"/>
      <c r="E30" s="21"/>
      <c r="F30" s="208"/>
      <c r="G30" s="124"/>
      <c r="H30" s="206"/>
      <c r="I30" s="207"/>
      <c r="J30" s="136" t="str">
        <f>IF(H30=0," ",VLOOKUP(H30,'サービスコード表（身体介護あり)'!$A$4:$C$491,3,FALSE))</f>
        <v xml:space="preserve"> </v>
      </c>
      <c r="K30" s="137"/>
      <c r="L30" s="122"/>
      <c r="M30" s="123"/>
      <c r="N30" s="123"/>
      <c r="O30" s="123"/>
      <c r="P30" s="123"/>
      <c r="Q30" s="123"/>
      <c r="R30" s="123"/>
      <c r="S30" s="123"/>
      <c r="T30" s="123"/>
      <c r="U30" s="123"/>
      <c r="V30" s="123"/>
      <c r="W30" s="123"/>
      <c r="X30" s="123"/>
      <c r="Y30" s="123"/>
      <c r="Z30" s="123"/>
      <c r="AA30" s="123"/>
      <c r="AB30" s="124"/>
      <c r="AC30" s="25"/>
      <c r="AD30" s="49"/>
      <c r="AE30">
        <v>26</v>
      </c>
      <c r="AF30" s="10" t="s">
        <v>62</v>
      </c>
    </row>
    <row r="31" spans="1:32" ht="24.75" customHeight="1" x14ac:dyDescent="0.15">
      <c r="A31" s="26"/>
      <c r="B31" s="20"/>
      <c r="C31" s="21"/>
      <c r="D31" s="20"/>
      <c r="E31" s="21"/>
      <c r="F31" s="208"/>
      <c r="G31" s="124"/>
      <c r="H31" s="206"/>
      <c r="I31" s="207"/>
      <c r="J31" s="136" t="str">
        <f>IF(H31=0," ",VLOOKUP(H31,'サービスコード表（身体介護あり)'!$A$4:$C$491,3,FALSE))</f>
        <v xml:space="preserve"> </v>
      </c>
      <c r="K31" s="137"/>
      <c r="L31" s="122"/>
      <c r="M31" s="123"/>
      <c r="N31" s="123"/>
      <c r="O31" s="123"/>
      <c r="P31" s="123"/>
      <c r="Q31" s="123"/>
      <c r="R31" s="123"/>
      <c r="S31" s="123"/>
      <c r="T31" s="123"/>
      <c r="U31" s="123"/>
      <c r="V31" s="123"/>
      <c r="W31" s="123"/>
      <c r="X31" s="123"/>
      <c r="Y31" s="123"/>
      <c r="Z31" s="123"/>
      <c r="AA31" s="123"/>
      <c r="AB31" s="124"/>
      <c r="AC31" s="25"/>
      <c r="AD31" s="49"/>
      <c r="AE31">
        <v>27</v>
      </c>
      <c r="AF31" s="10" t="s">
        <v>44</v>
      </c>
    </row>
    <row r="32" spans="1:32" ht="24.75" customHeight="1" x14ac:dyDescent="0.15">
      <c r="A32" s="26"/>
      <c r="B32" s="20"/>
      <c r="C32" s="21"/>
      <c r="D32" s="20"/>
      <c r="E32" s="21"/>
      <c r="F32" s="208"/>
      <c r="G32" s="124"/>
      <c r="H32" s="206"/>
      <c r="I32" s="207"/>
      <c r="J32" s="136" t="str">
        <f>IF(H32=0," ",VLOOKUP(H32,'サービスコード表（身体介護あり)'!$A$4:$C$491,3,FALSE))</f>
        <v xml:space="preserve"> </v>
      </c>
      <c r="K32" s="137"/>
      <c r="L32" s="122"/>
      <c r="M32" s="123"/>
      <c r="N32" s="123"/>
      <c r="O32" s="123"/>
      <c r="P32" s="123"/>
      <c r="Q32" s="123"/>
      <c r="R32" s="123"/>
      <c r="S32" s="123"/>
      <c r="T32" s="123"/>
      <c r="U32" s="123"/>
      <c r="V32" s="123"/>
      <c r="W32" s="123"/>
      <c r="X32" s="123"/>
      <c r="Y32" s="123"/>
      <c r="Z32" s="123"/>
      <c r="AA32" s="123"/>
      <c r="AB32" s="124"/>
      <c r="AC32" s="25"/>
      <c r="AD32" s="49"/>
      <c r="AE32">
        <v>28</v>
      </c>
      <c r="AF32" s="10" t="s">
        <v>45</v>
      </c>
    </row>
    <row r="33" spans="1:32" ht="24.75" customHeight="1" thickBot="1" x14ac:dyDescent="0.2">
      <c r="A33" s="27"/>
      <c r="B33" s="20"/>
      <c r="C33" s="21"/>
      <c r="D33" s="20"/>
      <c r="E33" s="21"/>
      <c r="F33" s="205"/>
      <c r="G33" s="165"/>
      <c r="H33" s="206"/>
      <c r="I33" s="207"/>
      <c r="J33" s="136" t="str">
        <f>IF(H33=0," ",VLOOKUP(H33,'サービスコード表（身体介護あり)'!$A$4:$C$491,3,FALSE))</f>
        <v xml:space="preserve"> </v>
      </c>
      <c r="K33" s="137"/>
      <c r="L33" s="209"/>
      <c r="M33" s="210"/>
      <c r="N33" s="210"/>
      <c r="O33" s="210"/>
      <c r="P33" s="210"/>
      <c r="Q33" s="210"/>
      <c r="R33" s="210"/>
      <c r="S33" s="210"/>
      <c r="T33" s="210"/>
      <c r="U33" s="210"/>
      <c r="V33" s="210"/>
      <c r="W33" s="210"/>
      <c r="X33" s="210"/>
      <c r="Y33" s="210"/>
      <c r="Z33" s="210"/>
      <c r="AA33" s="210"/>
      <c r="AB33" s="211"/>
      <c r="AC33" s="40"/>
      <c r="AD33" s="50"/>
      <c r="AE33">
        <v>29</v>
      </c>
      <c r="AF33" s="10" t="s">
        <v>46</v>
      </c>
    </row>
    <row r="34" spans="1:32" ht="21" customHeight="1" thickTop="1" x14ac:dyDescent="0.15">
      <c r="A34" s="178" t="s">
        <v>105</v>
      </c>
      <c r="B34" s="179"/>
      <c r="C34" s="179"/>
      <c r="D34" s="179"/>
      <c r="E34" s="180"/>
      <c r="F34" s="181">
        <f>SUM(F11:G33)</f>
        <v>0</v>
      </c>
      <c r="G34" s="182"/>
      <c r="H34" s="183" t="s">
        <v>99</v>
      </c>
      <c r="I34" s="182"/>
      <c r="J34" s="184">
        <f>SUM(J11:J33)</f>
        <v>0</v>
      </c>
      <c r="K34" s="185"/>
      <c r="L34" s="186" t="s">
        <v>110</v>
      </c>
      <c r="M34" s="187"/>
      <c r="N34" s="187"/>
      <c r="O34" s="187"/>
      <c r="P34" s="187"/>
      <c r="Q34" s="187"/>
      <c r="R34" s="187"/>
      <c r="S34" s="187"/>
      <c r="T34" s="187"/>
      <c r="U34" s="187"/>
      <c r="V34" s="187"/>
      <c r="W34" s="187"/>
      <c r="X34" s="187"/>
      <c r="Y34" s="187"/>
      <c r="Z34" s="187"/>
      <c r="AA34" s="187"/>
      <c r="AB34" s="187"/>
      <c r="AC34" s="190"/>
      <c r="AD34" s="191"/>
      <c r="AE34">
        <v>30</v>
      </c>
      <c r="AF34" s="12" t="s">
        <v>47</v>
      </c>
    </row>
    <row r="35" spans="1:32" ht="21" customHeight="1" x14ac:dyDescent="0.15">
      <c r="A35" s="47" t="s">
        <v>89</v>
      </c>
      <c r="B35" s="14"/>
      <c r="C35" s="14"/>
      <c r="D35" s="14"/>
      <c r="E35" s="14"/>
      <c r="F35" s="14"/>
      <c r="G35" s="14"/>
      <c r="H35" s="14"/>
      <c r="I35" s="14"/>
      <c r="J35" s="195">
        <f>VLOOKUP(AC5,告示単価!A15:C22,3,FALSE)</f>
        <v>10.6</v>
      </c>
      <c r="K35" s="196"/>
      <c r="L35" s="189"/>
      <c r="M35" s="190"/>
      <c r="N35" s="190"/>
      <c r="O35" s="190"/>
      <c r="P35" s="190"/>
      <c r="Q35" s="190"/>
      <c r="R35" s="190"/>
      <c r="S35" s="190"/>
      <c r="T35" s="190"/>
      <c r="U35" s="190"/>
      <c r="V35" s="190"/>
      <c r="W35" s="190"/>
      <c r="X35" s="190"/>
      <c r="Y35" s="190"/>
      <c r="Z35" s="190"/>
      <c r="AA35" s="190"/>
      <c r="AB35" s="190"/>
      <c r="AC35" s="190"/>
      <c r="AD35" s="191"/>
      <c r="AE35">
        <v>31</v>
      </c>
      <c r="AF35" s="10" t="s">
        <v>48</v>
      </c>
    </row>
    <row r="36" spans="1:32" ht="21" customHeight="1" x14ac:dyDescent="0.15">
      <c r="A36" s="47" t="s">
        <v>90</v>
      </c>
      <c r="B36" s="14"/>
      <c r="C36" s="14"/>
      <c r="D36" s="14"/>
      <c r="E36" s="14"/>
      <c r="F36" s="14"/>
      <c r="G36" s="14"/>
      <c r="H36" s="14"/>
      <c r="I36" s="14"/>
      <c r="J36" s="197">
        <f>IF(W38=1,ROUNDDOWN(J34*J35,0),IF(W38&gt;1,"－",0))</f>
        <v>0</v>
      </c>
      <c r="K36" s="258"/>
      <c r="L36" s="192"/>
      <c r="M36" s="193"/>
      <c r="N36" s="193"/>
      <c r="O36" s="193"/>
      <c r="P36" s="193"/>
      <c r="Q36" s="193"/>
      <c r="R36" s="193"/>
      <c r="S36" s="193"/>
      <c r="T36" s="193"/>
      <c r="U36" s="193"/>
      <c r="V36" s="193"/>
      <c r="W36" s="193"/>
      <c r="X36" s="193"/>
      <c r="Y36" s="193"/>
      <c r="Z36" s="193"/>
      <c r="AA36" s="193"/>
      <c r="AB36" s="193"/>
      <c r="AC36" s="193"/>
      <c r="AD36" s="194"/>
      <c r="AE36">
        <v>32</v>
      </c>
      <c r="AF36" s="12" t="s">
        <v>49</v>
      </c>
    </row>
    <row r="37" spans="1:32" ht="21" customHeight="1" thickBot="1" x14ac:dyDescent="0.2">
      <c r="A37" s="48" t="s">
        <v>91</v>
      </c>
      <c r="B37" s="22"/>
      <c r="C37" s="22"/>
      <c r="D37" s="22"/>
      <c r="E37" s="22"/>
      <c r="F37" s="22"/>
      <c r="G37" s="22"/>
      <c r="H37" s="22"/>
      <c r="I37" s="22"/>
      <c r="J37" s="156">
        <f>IF(W38=1,IF(ROUNDUP(J36/10,0)&lt;Q6,ROUNDUP(J36/10,0),Q6),"－")</f>
        <v>0</v>
      </c>
      <c r="K37" s="241"/>
      <c r="L37" s="242" t="s">
        <v>15</v>
      </c>
      <c r="M37" s="243"/>
      <c r="N37" s="243"/>
      <c r="O37" s="243"/>
      <c r="P37" s="243"/>
      <c r="Q37" s="243"/>
      <c r="R37" s="243"/>
      <c r="S37" s="244"/>
      <c r="T37" s="156">
        <f>IF(W38=1,J36-J37,IF(W38&gt;1,"次頁へ","0"))</f>
        <v>0</v>
      </c>
      <c r="U37" s="157"/>
      <c r="V37" s="157"/>
      <c r="W37" s="157"/>
      <c r="X37" s="157"/>
      <c r="Y37" s="157"/>
      <c r="Z37" s="157"/>
      <c r="AA37" s="157"/>
      <c r="AB37" s="157"/>
      <c r="AC37" s="157"/>
      <c r="AD37" s="158"/>
      <c r="AE37">
        <v>33</v>
      </c>
      <c r="AF37" s="12" t="s">
        <v>50</v>
      </c>
    </row>
    <row r="38" spans="1:32" ht="14.25" customHeight="1" x14ac:dyDescent="0.15">
      <c r="A38" s="5"/>
      <c r="B38" s="5"/>
      <c r="C38" s="5"/>
      <c r="D38" s="5"/>
      <c r="E38" s="5"/>
      <c r="F38" s="5"/>
      <c r="G38" s="5"/>
      <c r="H38" s="6"/>
      <c r="I38" s="5"/>
      <c r="J38" s="5"/>
      <c r="K38" s="16"/>
      <c r="L38" s="16"/>
      <c r="M38" s="7"/>
      <c r="N38" s="7"/>
      <c r="O38" s="7"/>
      <c r="P38" s="7"/>
      <c r="Q38" s="7"/>
      <c r="R38" s="7"/>
      <c r="S38" s="7"/>
      <c r="T38" s="7"/>
      <c r="U38" s="7"/>
      <c r="V38" s="7"/>
      <c r="W38" s="245">
        <v>1</v>
      </c>
      <c r="X38" s="115"/>
      <c r="Y38" s="114" t="s">
        <v>6</v>
      </c>
      <c r="Z38" s="115"/>
      <c r="AA38" s="177">
        <v>1</v>
      </c>
      <c r="AB38" s="115"/>
      <c r="AC38" s="114" t="s">
        <v>7</v>
      </c>
      <c r="AD38" s="115"/>
      <c r="AE38">
        <v>34</v>
      </c>
      <c r="AF38" s="10" t="s">
        <v>51</v>
      </c>
    </row>
    <row r="39" spans="1:32" ht="13.5" customHeight="1" x14ac:dyDescent="0.15">
      <c r="A39" s="3" t="s">
        <v>12</v>
      </c>
      <c r="AE39">
        <v>35</v>
      </c>
      <c r="AF39" s="12" t="s">
        <v>52</v>
      </c>
    </row>
    <row r="40" spans="1:32" ht="13.5" customHeight="1" x14ac:dyDescent="0.15">
      <c r="A40" s="3" t="s">
        <v>98</v>
      </c>
      <c r="AE40">
        <v>36</v>
      </c>
      <c r="AF40" s="12" t="s">
        <v>53</v>
      </c>
    </row>
    <row r="41" spans="1:32" ht="13.5" customHeight="1" x14ac:dyDescent="0.15">
      <c r="A41" s="13">
        <v>1</v>
      </c>
      <c r="B41" s="3" t="s">
        <v>108</v>
      </c>
      <c r="Q41" s="13"/>
      <c r="R41" s="13"/>
      <c r="S41" s="13"/>
      <c r="T41" s="13"/>
      <c r="U41" s="13"/>
      <c r="V41" s="13"/>
      <c r="W41" s="13"/>
      <c r="X41" s="13"/>
      <c r="Y41" s="13"/>
      <c r="Z41" s="13"/>
      <c r="AA41" s="13"/>
      <c r="AB41" s="13"/>
      <c r="AC41" s="13"/>
      <c r="AD41" s="13"/>
      <c r="AE41">
        <v>37</v>
      </c>
      <c r="AF41" s="10" t="s">
        <v>54</v>
      </c>
    </row>
    <row r="42" spans="1:32" ht="13.5" customHeight="1" x14ac:dyDescent="0.15">
      <c r="A42" s="13">
        <v>2</v>
      </c>
      <c r="B42" s="13" t="s">
        <v>85</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v>38</v>
      </c>
      <c r="AF42" s="12" t="s">
        <v>55</v>
      </c>
    </row>
    <row r="43" spans="1:32" ht="13.5" customHeight="1" x14ac:dyDescent="0.15">
      <c r="A43" s="13">
        <v>3</v>
      </c>
      <c r="B43" s="13" t="s">
        <v>101</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v>39</v>
      </c>
      <c r="AF43" s="12" t="s">
        <v>56</v>
      </c>
    </row>
    <row r="44" spans="1:32" ht="13.5" x14ac:dyDescent="0.15">
      <c r="A44" s="13">
        <v>4</v>
      </c>
      <c r="B44" s="13" t="s">
        <v>100</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v>40</v>
      </c>
      <c r="AF44" s="10" t="s">
        <v>57</v>
      </c>
    </row>
    <row r="45" spans="1:32" ht="13.5" x14ac:dyDescent="0.15">
      <c r="A45" s="13">
        <v>5</v>
      </c>
      <c r="B45" s="13" t="s">
        <v>109</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v>41</v>
      </c>
      <c r="AF45" s="10" t="s">
        <v>58</v>
      </c>
    </row>
    <row r="46" spans="1:32" ht="13.5" x14ac:dyDescent="0.15">
      <c r="A46" s="17"/>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v>42</v>
      </c>
      <c r="AF46" s="10" t="s">
        <v>59</v>
      </c>
    </row>
    <row r="47" spans="1:32" ht="15" customHeight="1" x14ac:dyDescent="0.15">
      <c r="C47" s="13"/>
      <c r="D47" s="13"/>
      <c r="E47" s="13"/>
      <c r="F47" s="13"/>
      <c r="G47" s="13"/>
      <c r="H47" s="13"/>
      <c r="I47" s="13"/>
      <c r="J47" s="13"/>
      <c r="K47" s="13"/>
      <c r="L47" s="13"/>
      <c r="M47" s="13"/>
      <c r="N47" s="13"/>
      <c r="O47" s="13"/>
      <c r="P47" s="13"/>
      <c r="AE47">
        <v>43</v>
      </c>
      <c r="AF47" s="12" t="s">
        <v>60</v>
      </c>
    </row>
    <row r="48" spans="1:32" ht="15" customHeight="1" x14ac:dyDescent="0.15">
      <c r="Y48" s="15"/>
      <c r="Z48" s="15"/>
      <c r="AA48" s="15"/>
      <c r="AB48" s="15" t="s">
        <v>14</v>
      </c>
      <c r="AC48" s="8"/>
      <c r="AD48" s="8"/>
      <c r="AE48">
        <v>44</v>
      </c>
      <c r="AF48" s="10" t="s">
        <v>41</v>
      </c>
    </row>
    <row r="49" spans="1:32" ht="19.5" customHeight="1" thickBot="1" x14ac:dyDescent="0.2">
      <c r="A49" s="238" t="s">
        <v>120</v>
      </c>
      <c r="B49" s="238"/>
      <c r="C49" s="239">
        <f>C2</f>
        <v>0</v>
      </c>
      <c r="D49" s="239"/>
      <c r="E49" s="4" t="s">
        <v>4</v>
      </c>
      <c r="F49" s="239">
        <f>F2</f>
        <v>0</v>
      </c>
      <c r="G49" s="239"/>
      <c r="H49" s="4" t="s">
        <v>5</v>
      </c>
      <c r="I49" s="4"/>
      <c r="K49" s="240" t="s">
        <v>13</v>
      </c>
      <c r="L49" s="240"/>
      <c r="M49" s="240"/>
      <c r="N49" s="240"/>
      <c r="O49" s="240"/>
      <c r="P49" s="240"/>
      <c r="Q49" s="240"/>
      <c r="R49" s="240"/>
      <c r="S49" s="240"/>
      <c r="T49" s="240"/>
      <c r="U49" s="240"/>
      <c r="V49" s="240"/>
      <c r="W49" s="240"/>
      <c r="X49" s="240"/>
      <c r="Y49" s="240"/>
      <c r="Z49" s="240"/>
      <c r="AA49" s="240"/>
      <c r="AB49" s="240"/>
      <c r="AC49" s="18"/>
      <c r="AD49" s="18"/>
      <c r="AE49">
        <v>45</v>
      </c>
      <c r="AF49" s="10" t="s">
        <v>42</v>
      </c>
    </row>
    <row r="50" spans="1:32" ht="13.5" customHeight="1" x14ac:dyDescent="0.15">
      <c r="A50" s="235" t="s">
        <v>0</v>
      </c>
      <c r="B50" s="236"/>
      <c r="C50" s="151">
        <f>C3</f>
        <v>0</v>
      </c>
      <c r="D50" s="151">
        <f>D3</f>
        <v>0</v>
      </c>
      <c r="E50" s="151">
        <f>E3</f>
        <v>0</v>
      </c>
      <c r="F50" s="151">
        <f>F3</f>
        <v>0</v>
      </c>
      <c r="G50" s="151">
        <f t="shared" ref="G50:L50" si="0">G3</f>
        <v>0</v>
      </c>
      <c r="H50" s="151">
        <f t="shared" si="0"/>
        <v>0</v>
      </c>
      <c r="I50" s="151">
        <f t="shared" si="0"/>
        <v>0</v>
      </c>
      <c r="J50" s="151">
        <f t="shared" si="0"/>
        <v>0</v>
      </c>
      <c r="K50" s="151">
        <f t="shared" si="0"/>
        <v>0</v>
      </c>
      <c r="L50" s="151">
        <f t="shared" si="0"/>
        <v>0</v>
      </c>
      <c r="M50" s="131" t="s">
        <v>96</v>
      </c>
      <c r="N50" s="132"/>
      <c r="O50" s="132"/>
      <c r="P50" s="132"/>
      <c r="Q50" s="132"/>
      <c r="R50" s="132"/>
      <c r="S50" s="132"/>
      <c r="T50" s="133"/>
      <c r="U50" s="153" t="s">
        <v>93</v>
      </c>
      <c r="V50" s="154"/>
      <c r="W50" s="154"/>
      <c r="X50" s="154"/>
      <c r="Y50" s="154"/>
      <c r="Z50" s="154"/>
      <c r="AA50" s="154"/>
      <c r="AB50" s="154"/>
      <c r="AC50" s="154"/>
      <c r="AD50" s="155"/>
      <c r="AE50">
        <v>46</v>
      </c>
      <c r="AF50" s="10" t="s">
        <v>43</v>
      </c>
    </row>
    <row r="51" spans="1:32" ht="13.5" customHeight="1" x14ac:dyDescent="0.15">
      <c r="A51" s="237"/>
      <c r="B51" s="115"/>
      <c r="C51" s="152"/>
      <c r="D51" s="152"/>
      <c r="E51" s="152"/>
      <c r="F51" s="152"/>
      <c r="G51" s="152"/>
      <c r="H51" s="152"/>
      <c r="I51" s="152"/>
      <c r="J51" s="152"/>
      <c r="K51" s="152"/>
      <c r="L51" s="152"/>
      <c r="M51" s="129" t="s">
        <v>120</v>
      </c>
      <c r="N51" s="130"/>
      <c r="O51" s="45">
        <f>O4</f>
        <v>0</v>
      </c>
      <c r="P51" s="43" t="s">
        <v>4</v>
      </c>
      <c r="Q51" s="134">
        <f>Q4</f>
        <v>0</v>
      </c>
      <c r="R51" s="134"/>
      <c r="S51" s="130" t="s">
        <v>102</v>
      </c>
      <c r="T51" s="150"/>
      <c r="U51" s="34">
        <f t="shared" ref="U51:AD51" si="1">U4</f>
        <v>0</v>
      </c>
      <c r="V51" s="35">
        <f t="shared" si="1"/>
        <v>0</v>
      </c>
      <c r="W51" s="35">
        <f t="shared" si="1"/>
        <v>0</v>
      </c>
      <c r="X51" s="35">
        <f t="shared" si="1"/>
        <v>0</v>
      </c>
      <c r="Y51" s="35">
        <f t="shared" si="1"/>
        <v>0</v>
      </c>
      <c r="Z51" s="35">
        <f t="shared" si="1"/>
        <v>0</v>
      </c>
      <c r="AA51" s="35">
        <f t="shared" si="1"/>
        <v>0</v>
      </c>
      <c r="AB51" s="35">
        <f t="shared" si="1"/>
        <v>0</v>
      </c>
      <c r="AC51" s="35">
        <f t="shared" si="1"/>
        <v>0</v>
      </c>
      <c r="AD51" s="36">
        <f t="shared" si="1"/>
        <v>0</v>
      </c>
      <c r="AE51">
        <v>47</v>
      </c>
      <c r="AF51" s="10" t="s">
        <v>61</v>
      </c>
    </row>
    <row r="52" spans="1:32" ht="16.5" customHeight="1" x14ac:dyDescent="0.15">
      <c r="A52" s="226" t="s">
        <v>94</v>
      </c>
      <c r="B52" s="213"/>
      <c r="C52" s="229">
        <f>C5</f>
        <v>0</v>
      </c>
      <c r="D52" s="230"/>
      <c r="E52" s="230"/>
      <c r="F52" s="230"/>
      <c r="G52" s="230"/>
      <c r="H52" s="230"/>
      <c r="I52" s="230"/>
      <c r="J52" s="230"/>
      <c r="K52" s="230"/>
      <c r="L52" s="231"/>
      <c r="M52" s="128" t="s">
        <v>95</v>
      </c>
      <c r="N52" s="128"/>
      <c r="O52" s="128"/>
      <c r="P52" s="128"/>
      <c r="Q52" s="147" t="str">
        <f>Q5</f>
        <v>有り</v>
      </c>
      <c r="R52" s="148"/>
      <c r="S52" s="148"/>
      <c r="T52" s="149"/>
      <c r="U52" s="108">
        <f>U5</f>
        <v>0</v>
      </c>
      <c r="V52" s="109"/>
      <c r="W52" s="109"/>
      <c r="X52" s="109"/>
      <c r="Y52" s="109"/>
      <c r="Z52" s="109"/>
      <c r="AA52" s="110"/>
      <c r="AB52" s="116" t="s">
        <v>9</v>
      </c>
      <c r="AC52" s="118">
        <f>AC5</f>
        <v>72</v>
      </c>
      <c r="AD52" s="119"/>
      <c r="AE52">
        <v>48</v>
      </c>
      <c r="AF52" s="10" t="s">
        <v>63</v>
      </c>
    </row>
    <row r="53" spans="1:32" ht="16.5" customHeight="1" thickBot="1" x14ac:dyDescent="0.2">
      <c r="A53" s="227"/>
      <c r="B53" s="228"/>
      <c r="C53" s="232"/>
      <c r="D53" s="233"/>
      <c r="E53" s="233"/>
      <c r="F53" s="233"/>
      <c r="G53" s="233"/>
      <c r="H53" s="233"/>
      <c r="I53" s="233"/>
      <c r="J53" s="233"/>
      <c r="K53" s="233"/>
      <c r="L53" s="234"/>
      <c r="M53" s="135" t="s">
        <v>11</v>
      </c>
      <c r="N53" s="135"/>
      <c r="O53" s="135"/>
      <c r="P53" s="135"/>
      <c r="Q53" s="105">
        <f>Q6</f>
        <v>0</v>
      </c>
      <c r="R53" s="106"/>
      <c r="S53" s="107"/>
      <c r="T53" s="46" t="s">
        <v>8</v>
      </c>
      <c r="U53" s="111"/>
      <c r="V53" s="112"/>
      <c r="W53" s="112"/>
      <c r="X53" s="112"/>
      <c r="Y53" s="112"/>
      <c r="Z53" s="112"/>
      <c r="AA53" s="113"/>
      <c r="AB53" s="117"/>
      <c r="AC53" s="120"/>
      <c r="AD53" s="121"/>
      <c r="AE53">
        <v>49</v>
      </c>
      <c r="AF53" s="10" t="s">
        <v>64</v>
      </c>
    </row>
    <row r="54" spans="1:32" ht="14.25" thickBo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v>50</v>
      </c>
      <c r="AF54" s="10" t="s">
        <v>65</v>
      </c>
    </row>
    <row r="55" spans="1:32" ht="14.25" customHeight="1" x14ac:dyDescent="0.15">
      <c r="A55" s="218" t="s">
        <v>1</v>
      </c>
      <c r="B55" s="221" t="s">
        <v>84</v>
      </c>
      <c r="C55" s="154"/>
      <c r="D55" s="154"/>
      <c r="E55" s="154"/>
      <c r="F55" s="222" t="s">
        <v>97</v>
      </c>
      <c r="G55" s="223"/>
      <c r="H55" s="96" t="s">
        <v>86</v>
      </c>
      <c r="I55" s="142"/>
      <c r="J55" s="141" t="s">
        <v>92</v>
      </c>
      <c r="K55" s="142"/>
      <c r="L55" s="96" t="s">
        <v>104</v>
      </c>
      <c r="M55" s="97"/>
      <c r="N55" s="97"/>
      <c r="O55" s="97"/>
      <c r="P55" s="97"/>
      <c r="Q55" s="97"/>
      <c r="R55" s="97"/>
      <c r="S55" s="97"/>
      <c r="T55" s="97"/>
      <c r="U55" s="97"/>
      <c r="V55" s="97"/>
      <c r="W55" s="97"/>
      <c r="X55" s="97"/>
      <c r="Y55" s="97"/>
      <c r="Z55" s="97"/>
      <c r="AA55" s="97"/>
      <c r="AB55" s="98"/>
      <c r="AC55" s="93" t="s">
        <v>88</v>
      </c>
      <c r="AD55" s="125" t="s">
        <v>87</v>
      </c>
      <c r="AE55">
        <v>51</v>
      </c>
      <c r="AF55" s="12" t="s">
        <v>66</v>
      </c>
    </row>
    <row r="56" spans="1:32" ht="14.25" customHeight="1" x14ac:dyDescent="0.15">
      <c r="A56" s="219"/>
      <c r="B56" s="212" t="s">
        <v>2</v>
      </c>
      <c r="C56" s="213"/>
      <c r="D56" s="212" t="s">
        <v>3</v>
      </c>
      <c r="E56" s="216"/>
      <c r="F56" s="224"/>
      <c r="G56" s="225"/>
      <c r="H56" s="143"/>
      <c r="I56" s="144"/>
      <c r="J56" s="143"/>
      <c r="K56" s="144"/>
      <c r="L56" s="99"/>
      <c r="M56" s="100"/>
      <c r="N56" s="100"/>
      <c r="O56" s="100"/>
      <c r="P56" s="100"/>
      <c r="Q56" s="100"/>
      <c r="R56" s="100"/>
      <c r="S56" s="100"/>
      <c r="T56" s="100"/>
      <c r="U56" s="100"/>
      <c r="V56" s="100"/>
      <c r="W56" s="100"/>
      <c r="X56" s="100"/>
      <c r="Y56" s="100"/>
      <c r="Z56" s="100"/>
      <c r="AA56" s="100"/>
      <c r="AB56" s="101"/>
      <c r="AC56" s="94"/>
      <c r="AD56" s="126"/>
      <c r="AE56">
        <v>52</v>
      </c>
      <c r="AF56" s="12" t="s">
        <v>67</v>
      </c>
    </row>
    <row r="57" spans="1:32" ht="14.25" customHeight="1" x14ac:dyDescent="0.15">
      <c r="A57" s="220"/>
      <c r="B57" s="214"/>
      <c r="C57" s="215"/>
      <c r="D57" s="214"/>
      <c r="E57" s="217"/>
      <c r="F57" s="214"/>
      <c r="G57" s="215"/>
      <c r="H57" s="145"/>
      <c r="I57" s="146"/>
      <c r="J57" s="145"/>
      <c r="K57" s="146"/>
      <c r="L57" s="102"/>
      <c r="M57" s="103"/>
      <c r="N57" s="103"/>
      <c r="O57" s="103"/>
      <c r="P57" s="103"/>
      <c r="Q57" s="103"/>
      <c r="R57" s="103"/>
      <c r="S57" s="103"/>
      <c r="T57" s="103"/>
      <c r="U57" s="103"/>
      <c r="V57" s="103"/>
      <c r="W57" s="103"/>
      <c r="X57" s="103"/>
      <c r="Y57" s="103"/>
      <c r="Z57" s="103"/>
      <c r="AA57" s="103"/>
      <c r="AB57" s="104"/>
      <c r="AC57" s="95"/>
      <c r="AD57" s="127"/>
      <c r="AE57">
        <v>53</v>
      </c>
      <c r="AF57" s="10" t="s">
        <v>68</v>
      </c>
    </row>
    <row r="58" spans="1:32" ht="24.75" customHeight="1" x14ac:dyDescent="0.15">
      <c r="A58" s="26"/>
      <c r="B58" s="20"/>
      <c r="C58" s="21"/>
      <c r="D58" s="20"/>
      <c r="E58" s="21"/>
      <c r="F58" s="208"/>
      <c r="G58" s="124"/>
      <c r="H58" s="206"/>
      <c r="I58" s="207"/>
      <c r="J58" s="136" t="str">
        <f>IF(H58=0," ",VLOOKUP(H58,'サービスコード表（身体介護あり)'!$A$4:$C$491,3,FALSE))</f>
        <v xml:space="preserve"> </v>
      </c>
      <c r="K58" s="137"/>
      <c r="L58" s="122"/>
      <c r="M58" s="123"/>
      <c r="N58" s="123"/>
      <c r="O58" s="123"/>
      <c r="P58" s="123"/>
      <c r="Q58" s="123"/>
      <c r="R58" s="123"/>
      <c r="S58" s="123"/>
      <c r="T58" s="123"/>
      <c r="U58" s="123"/>
      <c r="V58" s="123"/>
      <c r="W58" s="123"/>
      <c r="X58" s="123"/>
      <c r="Y58" s="123"/>
      <c r="Z58" s="123"/>
      <c r="AA58" s="123"/>
      <c r="AB58" s="124"/>
      <c r="AC58" s="25"/>
      <c r="AD58" s="49"/>
      <c r="AE58">
        <v>54</v>
      </c>
      <c r="AF58" s="12" t="s">
        <v>69</v>
      </c>
    </row>
    <row r="59" spans="1:32" ht="24.75" customHeight="1" x14ac:dyDescent="0.15">
      <c r="A59" s="26"/>
      <c r="B59" s="20"/>
      <c r="C59" s="21"/>
      <c r="D59" s="20"/>
      <c r="E59" s="21"/>
      <c r="F59" s="208"/>
      <c r="G59" s="124"/>
      <c r="H59" s="206"/>
      <c r="I59" s="207"/>
      <c r="J59" s="136" t="str">
        <f>IF(H59=0," ",VLOOKUP(H59,'サービスコード表（身体介護あり)'!$A$4:$C$491,3,FALSE))</f>
        <v xml:space="preserve"> </v>
      </c>
      <c r="K59" s="137"/>
      <c r="L59" s="122"/>
      <c r="M59" s="123"/>
      <c r="N59" s="123"/>
      <c r="O59" s="123"/>
      <c r="P59" s="123"/>
      <c r="Q59" s="123"/>
      <c r="R59" s="123"/>
      <c r="S59" s="123"/>
      <c r="T59" s="123"/>
      <c r="U59" s="123"/>
      <c r="V59" s="123"/>
      <c r="W59" s="123"/>
      <c r="X59" s="123"/>
      <c r="Y59" s="123"/>
      <c r="Z59" s="123"/>
      <c r="AA59" s="123"/>
      <c r="AB59" s="124"/>
      <c r="AC59" s="25"/>
      <c r="AD59" s="49"/>
      <c r="AE59">
        <v>55</v>
      </c>
      <c r="AF59" s="12" t="s">
        <v>70</v>
      </c>
    </row>
    <row r="60" spans="1:32" ht="24.75" customHeight="1" x14ac:dyDescent="0.15">
      <c r="A60" s="26"/>
      <c r="B60" s="20"/>
      <c r="C60" s="21"/>
      <c r="D60" s="20"/>
      <c r="E60" s="21"/>
      <c r="F60" s="208"/>
      <c r="G60" s="124"/>
      <c r="H60" s="206"/>
      <c r="I60" s="207"/>
      <c r="J60" s="136" t="str">
        <f>IF(H60=0," ",VLOOKUP(H60,'サービスコード表（身体介護あり)'!$A$4:$C$491,3,FALSE))</f>
        <v xml:space="preserve"> </v>
      </c>
      <c r="K60" s="137"/>
      <c r="L60" s="122"/>
      <c r="M60" s="123"/>
      <c r="N60" s="123"/>
      <c r="O60" s="123"/>
      <c r="P60" s="123"/>
      <c r="Q60" s="123"/>
      <c r="R60" s="123"/>
      <c r="S60" s="123"/>
      <c r="T60" s="123"/>
      <c r="U60" s="123"/>
      <c r="V60" s="123"/>
      <c r="W60" s="123"/>
      <c r="X60" s="123"/>
      <c r="Y60" s="123"/>
      <c r="Z60" s="123"/>
      <c r="AA60" s="123"/>
      <c r="AB60" s="124"/>
      <c r="AC60" s="25"/>
      <c r="AD60" s="49"/>
      <c r="AE60">
        <v>56</v>
      </c>
      <c r="AF60" s="10" t="s">
        <v>71</v>
      </c>
    </row>
    <row r="61" spans="1:32" ht="24.75" customHeight="1" x14ac:dyDescent="0.15">
      <c r="A61" s="26"/>
      <c r="B61" s="20"/>
      <c r="C61" s="21"/>
      <c r="D61" s="20"/>
      <c r="E61" s="21"/>
      <c r="F61" s="208"/>
      <c r="G61" s="124"/>
      <c r="H61" s="206"/>
      <c r="I61" s="207"/>
      <c r="J61" s="136" t="str">
        <f>IF(H61=0," ",VLOOKUP(H61,'サービスコード表（身体介護あり)'!$A$4:$C$491,3,FALSE))</f>
        <v xml:space="preserve"> </v>
      </c>
      <c r="K61" s="137"/>
      <c r="L61" s="122"/>
      <c r="M61" s="123"/>
      <c r="N61" s="123"/>
      <c r="O61" s="123"/>
      <c r="P61" s="123"/>
      <c r="Q61" s="123"/>
      <c r="R61" s="123"/>
      <c r="S61" s="123"/>
      <c r="T61" s="123"/>
      <c r="U61" s="123"/>
      <c r="V61" s="123"/>
      <c r="W61" s="123"/>
      <c r="X61" s="123"/>
      <c r="Y61" s="123"/>
      <c r="Z61" s="123"/>
      <c r="AA61" s="123"/>
      <c r="AB61" s="124"/>
      <c r="AC61" s="25"/>
      <c r="AD61" s="49"/>
      <c r="AE61">
        <v>57</v>
      </c>
      <c r="AF61" s="10" t="s">
        <v>72</v>
      </c>
    </row>
    <row r="62" spans="1:32" ht="24.75" customHeight="1" x14ac:dyDescent="0.15">
      <c r="A62" s="26"/>
      <c r="B62" s="20"/>
      <c r="C62" s="21"/>
      <c r="D62" s="20"/>
      <c r="E62" s="21"/>
      <c r="F62" s="208"/>
      <c r="G62" s="124"/>
      <c r="H62" s="206"/>
      <c r="I62" s="207"/>
      <c r="J62" s="136" t="str">
        <f>IF(H62=0," ",VLOOKUP(H62,'サービスコード表（身体介護あり)'!$A$4:$C$491,3,FALSE))</f>
        <v xml:space="preserve"> </v>
      </c>
      <c r="K62" s="137"/>
      <c r="L62" s="122"/>
      <c r="M62" s="123"/>
      <c r="N62" s="123"/>
      <c r="O62" s="123"/>
      <c r="P62" s="123"/>
      <c r="Q62" s="123"/>
      <c r="R62" s="123"/>
      <c r="S62" s="123"/>
      <c r="T62" s="123"/>
      <c r="U62" s="123"/>
      <c r="V62" s="123"/>
      <c r="W62" s="123"/>
      <c r="X62" s="123"/>
      <c r="Y62" s="123"/>
      <c r="Z62" s="123"/>
      <c r="AA62" s="123"/>
      <c r="AB62" s="124"/>
      <c r="AC62" s="25"/>
      <c r="AD62" s="49"/>
      <c r="AE62">
        <v>58</v>
      </c>
      <c r="AF62" s="10" t="s">
        <v>73</v>
      </c>
    </row>
    <row r="63" spans="1:32" ht="24.75" customHeight="1" x14ac:dyDescent="0.15">
      <c r="A63" s="26"/>
      <c r="B63" s="20"/>
      <c r="C63" s="21"/>
      <c r="D63" s="20"/>
      <c r="E63" s="21"/>
      <c r="F63" s="208"/>
      <c r="G63" s="124"/>
      <c r="H63" s="206"/>
      <c r="I63" s="207"/>
      <c r="J63" s="136" t="str">
        <f>IF(H63=0," ",VLOOKUP(H63,'サービスコード表（身体介護あり)'!$A$4:$C$491,3,FALSE))</f>
        <v xml:space="preserve"> </v>
      </c>
      <c r="K63" s="137"/>
      <c r="L63" s="122"/>
      <c r="M63" s="123"/>
      <c r="N63" s="123"/>
      <c r="O63" s="123"/>
      <c r="P63" s="123"/>
      <c r="Q63" s="123"/>
      <c r="R63" s="123"/>
      <c r="S63" s="123"/>
      <c r="T63" s="123"/>
      <c r="U63" s="123"/>
      <c r="V63" s="123"/>
      <c r="W63" s="123"/>
      <c r="X63" s="123"/>
      <c r="Y63" s="123"/>
      <c r="Z63" s="123"/>
      <c r="AA63" s="123"/>
      <c r="AB63" s="124"/>
      <c r="AC63" s="25"/>
      <c r="AD63" s="49"/>
      <c r="AE63">
        <v>59</v>
      </c>
      <c r="AF63" s="10" t="s">
        <v>74</v>
      </c>
    </row>
    <row r="64" spans="1:32" ht="24.75" customHeight="1" x14ac:dyDescent="0.15">
      <c r="A64" s="26"/>
      <c r="B64" s="20"/>
      <c r="C64" s="21"/>
      <c r="D64" s="20"/>
      <c r="E64" s="21"/>
      <c r="F64" s="208"/>
      <c r="G64" s="124"/>
      <c r="H64" s="206"/>
      <c r="I64" s="207"/>
      <c r="J64" s="136" t="str">
        <f>IF(H64=0," ",VLOOKUP(H64,'サービスコード表（身体介護あり)'!$A$4:$C$491,3,FALSE))</f>
        <v xml:space="preserve"> </v>
      </c>
      <c r="K64" s="137"/>
      <c r="L64" s="122"/>
      <c r="M64" s="123"/>
      <c r="N64" s="123"/>
      <c r="O64" s="123"/>
      <c r="P64" s="123"/>
      <c r="Q64" s="123"/>
      <c r="R64" s="123"/>
      <c r="S64" s="123"/>
      <c r="T64" s="123"/>
      <c r="U64" s="123"/>
      <c r="V64" s="123"/>
      <c r="W64" s="123"/>
      <c r="X64" s="123"/>
      <c r="Y64" s="123"/>
      <c r="Z64" s="123"/>
      <c r="AA64" s="123"/>
      <c r="AB64" s="124"/>
      <c r="AC64" s="25"/>
      <c r="AD64" s="49"/>
      <c r="AE64">
        <v>60</v>
      </c>
      <c r="AF64" s="12" t="s">
        <v>75</v>
      </c>
    </row>
    <row r="65" spans="1:32" ht="24.75" customHeight="1" x14ac:dyDescent="0.15">
      <c r="A65" s="26"/>
      <c r="B65" s="20"/>
      <c r="C65" s="21"/>
      <c r="D65" s="20"/>
      <c r="E65" s="21"/>
      <c r="F65" s="208"/>
      <c r="G65" s="124"/>
      <c r="H65" s="206"/>
      <c r="I65" s="207"/>
      <c r="J65" s="136" t="str">
        <f>IF(H65=0," ",VLOOKUP(H65,'サービスコード表（身体介護あり)'!$A$4:$C$491,3,FALSE))</f>
        <v xml:space="preserve"> </v>
      </c>
      <c r="K65" s="137"/>
      <c r="L65" s="122"/>
      <c r="M65" s="123"/>
      <c r="N65" s="123"/>
      <c r="O65" s="123"/>
      <c r="P65" s="123"/>
      <c r="Q65" s="123"/>
      <c r="R65" s="123"/>
      <c r="S65" s="123"/>
      <c r="T65" s="123"/>
      <c r="U65" s="123"/>
      <c r="V65" s="123"/>
      <c r="W65" s="123"/>
      <c r="X65" s="123"/>
      <c r="Y65" s="123"/>
      <c r="Z65" s="123"/>
      <c r="AA65" s="123"/>
      <c r="AB65" s="124"/>
      <c r="AC65" s="25"/>
      <c r="AD65" s="49"/>
      <c r="AE65">
        <v>61</v>
      </c>
      <c r="AF65" s="12" t="s">
        <v>76</v>
      </c>
    </row>
    <row r="66" spans="1:32" ht="24.75" customHeight="1" x14ac:dyDescent="0.15">
      <c r="A66" s="26"/>
      <c r="B66" s="20"/>
      <c r="C66" s="21"/>
      <c r="D66" s="20"/>
      <c r="E66" s="21"/>
      <c r="F66" s="208"/>
      <c r="G66" s="124"/>
      <c r="H66" s="206"/>
      <c r="I66" s="207"/>
      <c r="J66" s="136" t="str">
        <f>IF(H66=0," ",VLOOKUP(H66,'サービスコード表（身体介護あり)'!$A$4:$C$491,3,FALSE))</f>
        <v xml:space="preserve"> </v>
      </c>
      <c r="K66" s="137"/>
      <c r="L66" s="122"/>
      <c r="M66" s="123"/>
      <c r="N66" s="123"/>
      <c r="O66" s="123"/>
      <c r="P66" s="123"/>
      <c r="Q66" s="123"/>
      <c r="R66" s="123"/>
      <c r="S66" s="123"/>
      <c r="T66" s="123"/>
      <c r="U66" s="123"/>
      <c r="V66" s="123"/>
      <c r="W66" s="123"/>
      <c r="X66" s="123"/>
      <c r="Y66" s="123"/>
      <c r="Z66" s="123"/>
      <c r="AA66" s="123"/>
      <c r="AB66" s="124"/>
      <c r="AC66" s="25"/>
      <c r="AD66" s="49"/>
      <c r="AE66">
        <v>62</v>
      </c>
      <c r="AF66" s="10" t="s">
        <v>77</v>
      </c>
    </row>
    <row r="67" spans="1:32" ht="24.75" customHeight="1" x14ac:dyDescent="0.15">
      <c r="A67" s="26"/>
      <c r="B67" s="20"/>
      <c r="C67" s="21"/>
      <c r="D67" s="20"/>
      <c r="E67" s="21"/>
      <c r="F67" s="208"/>
      <c r="G67" s="124"/>
      <c r="H67" s="206"/>
      <c r="I67" s="207"/>
      <c r="J67" s="136" t="str">
        <f>IF(H67=0," ",VLOOKUP(H67,'サービスコード表（身体介護あり)'!$A$4:$C$491,3,FALSE))</f>
        <v xml:space="preserve"> </v>
      </c>
      <c r="K67" s="137"/>
      <c r="L67" s="122"/>
      <c r="M67" s="123"/>
      <c r="N67" s="123"/>
      <c r="O67" s="123"/>
      <c r="P67" s="123"/>
      <c r="Q67" s="123"/>
      <c r="R67" s="123"/>
      <c r="S67" s="123"/>
      <c r="T67" s="123"/>
      <c r="U67" s="123"/>
      <c r="V67" s="123"/>
      <c r="W67" s="123"/>
      <c r="X67" s="123"/>
      <c r="Y67" s="123"/>
      <c r="Z67" s="123"/>
      <c r="AA67" s="123"/>
      <c r="AB67" s="124"/>
      <c r="AC67" s="25"/>
      <c r="AD67" s="49"/>
      <c r="AE67">
        <v>63</v>
      </c>
      <c r="AF67" s="10" t="s">
        <v>78</v>
      </c>
    </row>
    <row r="68" spans="1:32" ht="24.75" customHeight="1" x14ac:dyDescent="0.15">
      <c r="A68" s="26"/>
      <c r="B68" s="20"/>
      <c r="C68" s="21"/>
      <c r="D68" s="20"/>
      <c r="E68" s="21"/>
      <c r="F68" s="208"/>
      <c r="G68" s="124"/>
      <c r="H68" s="206"/>
      <c r="I68" s="207"/>
      <c r="J68" s="136" t="str">
        <f>IF(H68=0," ",VLOOKUP(H68,'サービスコード表（身体介護あり)'!$A$4:$C$491,3,FALSE))</f>
        <v xml:space="preserve"> </v>
      </c>
      <c r="K68" s="137"/>
      <c r="L68" s="122"/>
      <c r="M68" s="123"/>
      <c r="N68" s="123"/>
      <c r="O68" s="123"/>
      <c r="P68" s="123"/>
      <c r="Q68" s="123"/>
      <c r="R68" s="123"/>
      <c r="S68" s="123"/>
      <c r="T68" s="123"/>
      <c r="U68" s="123"/>
      <c r="V68" s="123"/>
      <c r="W68" s="123"/>
      <c r="X68" s="123"/>
      <c r="Y68" s="123"/>
      <c r="Z68" s="123"/>
      <c r="AA68" s="123"/>
      <c r="AB68" s="124"/>
      <c r="AC68" s="25"/>
      <c r="AD68" s="49"/>
      <c r="AE68">
        <v>64</v>
      </c>
      <c r="AF68" s="12" t="s">
        <v>79</v>
      </c>
    </row>
    <row r="69" spans="1:32" ht="24.75" customHeight="1" x14ac:dyDescent="0.15">
      <c r="A69" s="26"/>
      <c r="B69" s="20"/>
      <c r="C69" s="21"/>
      <c r="D69" s="20"/>
      <c r="E69" s="21"/>
      <c r="F69" s="208"/>
      <c r="G69" s="124"/>
      <c r="H69" s="206"/>
      <c r="I69" s="207"/>
      <c r="J69" s="136" t="str">
        <f>IF(H69=0," ",VLOOKUP(H69,'サービスコード表（身体介護あり)'!$A$4:$C$491,3,FALSE))</f>
        <v xml:space="preserve"> </v>
      </c>
      <c r="K69" s="137"/>
      <c r="L69" s="122"/>
      <c r="M69" s="123"/>
      <c r="N69" s="123"/>
      <c r="O69" s="123"/>
      <c r="P69" s="123"/>
      <c r="Q69" s="123"/>
      <c r="R69" s="123"/>
      <c r="S69" s="123"/>
      <c r="T69" s="123"/>
      <c r="U69" s="123"/>
      <c r="V69" s="123"/>
      <c r="W69" s="123"/>
      <c r="X69" s="123"/>
      <c r="Y69" s="123"/>
      <c r="Z69" s="123"/>
      <c r="AA69" s="123"/>
      <c r="AB69" s="124"/>
      <c r="AC69" s="25"/>
      <c r="AD69" s="49"/>
      <c r="AE69">
        <v>65</v>
      </c>
      <c r="AF69" s="10" t="s">
        <v>80</v>
      </c>
    </row>
    <row r="70" spans="1:32" ht="24.75" customHeight="1" x14ac:dyDescent="0.15">
      <c r="A70" s="26"/>
      <c r="B70" s="20"/>
      <c r="C70" s="21"/>
      <c r="D70" s="20"/>
      <c r="E70" s="21"/>
      <c r="F70" s="208"/>
      <c r="G70" s="124"/>
      <c r="H70" s="206"/>
      <c r="I70" s="207"/>
      <c r="J70" s="136" t="str">
        <f>IF(H70=0," ",VLOOKUP(H70,'サービスコード表（身体介護あり)'!$A$4:$C$491,3,FALSE))</f>
        <v xml:space="preserve"> </v>
      </c>
      <c r="K70" s="137"/>
      <c r="L70" s="122"/>
      <c r="M70" s="123"/>
      <c r="N70" s="123"/>
      <c r="O70" s="123"/>
      <c r="P70" s="123"/>
      <c r="Q70" s="123"/>
      <c r="R70" s="123"/>
      <c r="S70" s="123"/>
      <c r="T70" s="123"/>
      <c r="U70" s="123"/>
      <c r="V70" s="123"/>
      <c r="W70" s="123"/>
      <c r="X70" s="123"/>
      <c r="Y70" s="123"/>
      <c r="Z70" s="123"/>
      <c r="AA70" s="123"/>
      <c r="AB70" s="124"/>
      <c r="AC70" s="25"/>
      <c r="AD70" s="49"/>
      <c r="AE70">
        <v>66</v>
      </c>
      <c r="AF70" s="12" t="s">
        <v>81</v>
      </c>
    </row>
    <row r="71" spans="1:32" ht="24.75" customHeight="1" x14ac:dyDescent="0.15">
      <c r="A71" s="26"/>
      <c r="B71" s="20"/>
      <c r="C71" s="21"/>
      <c r="D71" s="20"/>
      <c r="E71" s="21"/>
      <c r="F71" s="208"/>
      <c r="G71" s="124"/>
      <c r="H71" s="206"/>
      <c r="I71" s="207"/>
      <c r="J71" s="136" t="str">
        <f>IF(H71=0," ",VLOOKUP(H71,'サービスコード表（身体介護あり)'!$A$4:$C$491,3,FALSE))</f>
        <v xml:space="preserve"> </v>
      </c>
      <c r="K71" s="137"/>
      <c r="L71" s="122"/>
      <c r="M71" s="123"/>
      <c r="N71" s="123"/>
      <c r="O71" s="123"/>
      <c r="P71" s="123"/>
      <c r="Q71" s="123"/>
      <c r="R71" s="123"/>
      <c r="S71" s="123"/>
      <c r="T71" s="123"/>
      <c r="U71" s="123"/>
      <c r="V71" s="123"/>
      <c r="W71" s="123"/>
      <c r="X71" s="123"/>
      <c r="Y71" s="123"/>
      <c r="Z71" s="123"/>
      <c r="AA71" s="123"/>
      <c r="AB71" s="124"/>
      <c r="AC71" s="25"/>
      <c r="AD71" s="49"/>
      <c r="AE71">
        <v>67</v>
      </c>
      <c r="AF71" s="10" t="s">
        <v>82</v>
      </c>
    </row>
    <row r="72" spans="1:32" ht="24.75" customHeight="1" x14ac:dyDescent="0.15">
      <c r="A72" s="26"/>
      <c r="B72" s="20"/>
      <c r="C72" s="21"/>
      <c r="D72" s="20"/>
      <c r="E72" s="21"/>
      <c r="F72" s="208"/>
      <c r="G72" s="124"/>
      <c r="H72" s="206"/>
      <c r="I72" s="207"/>
      <c r="J72" s="136" t="str">
        <f>IF(H72=0," ",VLOOKUP(H72,'サービスコード表（身体介護あり)'!$A$4:$C$491,3,FALSE))</f>
        <v xml:space="preserve"> </v>
      </c>
      <c r="K72" s="137"/>
      <c r="L72" s="122"/>
      <c r="M72" s="123"/>
      <c r="N72" s="123"/>
      <c r="O72" s="123"/>
      <c r="P72" s="123"/>
      <c r="Q72" s="123"/>
      <c r="R72" s="123"/>
      <c r="S72" s="123"/>
      <c r="T72" s="123"/>
      <c r="U72" s="123"/>
      <c r="V72" s="123"/>
      <c r="W72" s="123"/>
      <c r="X72" s="123"/>
      <c r="Y72" s="123"/>
      <c r="Z72" s="123"/>
      <c r="AA72" s="123"/>
      <c r="AB72" s="124"/>
      <c r="AC72" s="25"/>
      <c r="AD72" s="49"/>
      <c r="AE72">
        <v>68</v>
      </c>
      <c r="AF72" s="10" t="s">
        <v>83</v>
      </c>
    </row>
    <row r="73" spans="1:32" ht="24.75" customHeight="1" x14ac:dyDescent="0.15">
      <c r="A73" s="26"/>
      <c r="B73" s="20"/>
      <c r="C73" s="21"/>
      <c r="D73" s="20"/>
      <c r="E73" s="21"/>
      <c r="F73" s="208"/>
      <c r="G73" s="124"/>
      <c r="H73" s="206"/>
      <c r="I73" s="207"/>
      <c r="J73" s="136" t="str">
        <f>IF(H73=0," ",VLOOKUP(H73,'サービスコード表（身体介護あり)'!$A$4:$C$491,3,FALSE))</f>
        <v xml:space="preserve"> </v>
      </c>
      <c r="K73" s="137"/>
      <c r="L73" s="122"/>
      <c r="M73" s="123"/>
      <c r="N73" s="123"/>
      <c r="O73" s="123"/>
      <c r="P73" s="123"/>
      <c r="Q73" s="123"/>
      <c r="R73" s="123"/>
      <c r="S73" s="123"/>
      <c r="T73" s="123"/>
      <c r="U73" s="123"/>
      <c r="V73" s="123"/>
      <c r="W73" s="123"/>
      <c r="X73" s="123"/>
      <c r="Y73" s="123"/>
      <c r="Z73" s="123"/>
      <c r="AA73" s="123"/>
      <c r="AB73" s="124"/>
      <c r="AC73" s="25"/>
      <c r="AD73" s="49"/>
      <c r="AE73">
        <v>69</v>
      </c>
      <c r="AF73" s="10" t="s">
        <v>111</v>
      </c>
    </row>
    <row r="74" spans="1:32" ht="24.75" customHeight="1" x14ac:dyDescent="0.15">
      <c r="A74" s="26"/>
      <c r="B74" s="20"/>
      <c r="C74" s="21"/>
      <c r="D74" s="20"/>
      <c r="E74" s="21"/>
      <c r="F74" s="208"/>
      <c r="G74" s="124"/>
      <c r="H74" s="206"/>
      <c r="I74" s="207"/>
      <c r="J74" s="136" t="str">
        <f>IF(H74=0," ",VLOOKUP(H74,'サービスコード表（身体介護あり)'!$A$4:$C$491,3,FALSE))</f>
        <v xml:space="preserve"> </v>
      </c>
      <c r="K74" s="137"/>
      <c r="L74" s="122"/>
      <c r="M74" s="123"/>
      <c r="N74" s="123"/>
      <c r="O74" s="123"/>
      <c r="P74" s="123"/>
      <c r="Q74" s="123"/>
      <c r="R74" s="123"/>
      <c r="S74" s="123"/>
      <c r="T74" s="123"/>
      <c r="U74" s="123"/>
      <c r="V74" s="123"/>
      <c r="W74" s="123"/>
      <c r="X74" s="123"/>
      <c r="Y74" s="123"/>
      <c r="Z74" s="123"/>
      <c r="AA74" s="123"/>
      <c r="AB74" s="124"/>
      <c r="AC74" s="25"/>
      <c r="AD74" s="49"/>
      <c r="AE74">
        <v>70</v>
      </c>
      <c r="AF74" s="10" t="s">
        <v>112</v>
      </c>
    </row>
    <row r="75" spans="1:32" ht="24.75" customHeight="1" x14ac:dyDescent="0.15">
      <c r="A75" s="26"/>
      <c r="B75" s="20"/>
      <c r="C75" s="21"/>
      <c r="D75" s="20"/>
      <c r="E75" s="21"/>
      <c r="F75" s="208"/>
      <c r="G75" s="124"/>
      <c r="H75" s="206"/>
      <c r="I75" s="207"/>
      <c r="J75" s="136" t="str">
        <f>IF(H75=0," ",VLOOKUP(H75,'サービスコード表（身体介護あり)'!$A$4:$C$491,3,FALSE))</f>
        <v xml:space="preserve"> </v>
      </c>
      <c r="K75" s="137"/>
      <c r="L75" s="122"/>
      <c r="M75" s="123"/>
      <c r="N75" s="123"/>
      <c r="O75" s="123"/>
      <c r="P75" s="123"/>
      <c r="Q75" s="123"/>
      <c r="R75" s="123"/>
      <c r="S75" s="123"/>
      <c r="T75" s="123"/>
      <c r="U75" s="123"/>
      <c r="V75" s="123"/>
      <c r="W75" s="123"/>
      <c r="X75" s="123"/>
      <c r="Y75" s="123"/>
      <c r="Z75" s="123"/>
      <c r="AA75" s="123"/>
      <c r="AB75" s="124"/>
      <c r="AC75" s="25"/>
      <c r="AD75" s="49"/>
      <c r="AE75">
        <v>71</v>
      </c>
      <c r="AF75" s="10" t="s">
        <v>113</v>
      </c>
    </row>
    <row r="76" spans="1:32" ht="24.75" customHeight="1" x14ac:dyDescent="0.15">
      <c r="A76" s="26"/>
      <c r="B76" s="20"/>
      <c r="C76" s="21"/>
      <c r="D76" s="20"/>
      <c r="E76" s="21"/>
      <c r="F76" s="208"/>
      <c r="G76" s="124"/>
      <c r="H76" s="206"/>
      <c r="I76" s="207"/>
      <c r="J76" s="136" t="str">
        <f>IF(H76=0," ",VLOOKUP(H76,'サービスコード表（身体介護あり)'!$A$4:$C$491,3,FALSE))</f>
        <v xml:space="preserve"> </v>
      </c>
      <c r="K76" s="137"/>
      <c r="L76" s="122"/>
      <c r="M76" s="123"/>
      <c r="N76" s="123"/>
      <c r="O76" s="123"/>
      <c r="P76" s="123"/>
      <c r="Q76" s="123"/>
      <c r="R76" s="123"/>
      <c r="S76" s="123"/>
      <c r="T76" s="123"/>
      <c r="U76" s="123"/>
      <c r="V76" s="123"/>
      <c r="W76" s="123"/>
      <c r="X76" s="123"/>
      <c r="Y76" s="123"/>
      <c r="Z76" s="123"/>
      <c r="AA76" s="123"/>
      <c r="AB76" s="124"/>
      <c r="AC76" s="25"/>
      <c r="AD76" s="49"/>
      <c r="AE76">
        <v>72</v>
      </c>
      <c r="AF76" s="10" t="s">
        <v>114</v>
      </c>
    </row>
    <row r="77" spans="1:32" ht="24.75" customHeight="1" x14ac:dyDescent="0.15">
      <c r="A77" s="26"/>
      <c r="B77" s="20"/>
      <c r="C77" s="21"/>
      <c r="D77" s="20"/>
      <c r="E77" s="21"/>
      <c r="F77" s="208"/>
      <c r="G77" s="124"/>
      <c r="H77" s="206"/>
      <c r="I77" s="207"/>
      <c r="J77" s="136" t="str">
        <f>IF(H77=0," ",VLOOKUP(H77,'サービスコード表（身体介護あり)'!$A$4:$C$491,3,FALSE))</f>
        <v xml:space="preserve"> </v>
      </c>
      <c r="K77" s="137"/>
      <c r="L77" s="122"/>
      <c r="M77" s="123"/>
      <c r="N77" s="123"/>
      <c r="O77" s="123"/>
      <c r="P77" s="123"/>
      <c r="Q77" s="123"/>
      <c r="R77" s="123"/>
      <c r="S77" s="123"/>
      <c r="T77" s="123"/>
      <c r="U77" s="123"/>
      <c r="V77" s="123"/>
      <c r="W77" s="123"/>
      <c r="X77" s="123"/>
      <c r="Y77" s="123"/>
      <c r="Z77" s="123"/>
      <c r="AA77" s="123"/>
      <c r="AB77" s="124"/>
      <c r="AC77" s="25"/>
      <c r="AD77" s="49"/>
      <c r="AE77">
        <v>73</v>
      </c>
      <c r="AF77" s="10" t="s">
        <v>115</v>
      </c>
    </row>
    <row r="78" spans="1:32" ht="24.75" customHeight="1" x14ac:dyDescent="0.15">
      <c r="A78" s="26"/>
      <c r="B78" s="20"/>
      <c r="C78" s="21"/>
      <c r="D78" s="20"/>
      <c r="E78" s="21"/>
      <c r="F78" s="208"/>
      <c r="G78" s="124"/>
      <c r="H78" s="206"/>
      <c r="I78" s="207"/>
      <c r="J78" s="136" t="str">
        <f>IF(H78=0," ",VLOOKUP(H78,'サービスコード表（身体介護あり)'!$A$4:$C$491,3,FALSE))</f>
        <v xml:space="preserve"> </v>
      </c>
      <c r="K78" s="137"/>
      <c r="L78" s="122"/>
      <c r="M78" s="123"/>
      <c r="N78" s="123"/>
      <c r="O78" s="123"/>
      <c r="P78" s="123"/>
      <c r="Q78" s="123"/>
      <c r="R78" s="123"/>
      <c r="S78" s="123"/>
      <c r="T78" s="123"/>
      <c r="U78" s="123"/>
      <c r="V78" s="123"/>
      <c r="W78" s="123"/>
      <c r="X78" s="123"/>
      <c r="Y78" s="123"/>
      <c r="Z78" s="123"/>
      <c r="AA78" s="123"/>
      <c r="AB78" s="124"/>
      <c r="AC78" s="25"/>
      <c r="AD78" s="49"/>
      <c r="AE78">
        <v>74</v>
      </c>
      <c r="AF78" s="10" t="s">
        <v>116</v>
      </c>
    </row>
    <row r="79" spans="1:32" ht="24.75" customHeight="1" x14ac:dyDescent="0.15">
      <c r="A79" s="26"/>
      <c r="B79" s="20"/>
      <c r="C79" s="21"/>
      <c r="D79" s="20"/>
      <c r="E79" s="21"/>
      <c r="F79" s="208"/>
      <c r="G79" s="124"/>
      <c r="H79" s="206"/>
      <c r="I79" s="207"/>
      <c r="J79" s="136" t="str">
        <f>IF(H79=0," ",VLOOKUP(H79,'サービスコード表（身体介護あり)'!$A$4:$C$491,3,FALSE))</f>
        <v xml:space="preserve"> </v>
      </c>
      <c r="K79" s="137"/>
      <c r="L79" s="122"/>
      <c r="M79" s="123"/>
      <c r="N79" s="123"/>
      <c r="O79" s="123"/>
      <c r="P79" s="123"/>
      <c r="Q79" s="123"/>
      <c r="R79" s="123"/>
      <c r="S79" s="123"/>
      <c r="T79" s="123"/>
      <c r="U79" s="123"/>
      <c r="V79" s="123"/>
      <c r="W79" s="123"/>
      <c r="X79" s="123"/>
      <c r="Y79" s="123"/>
      <c r="Z79" s="123"/>
      <c r="AA79" s="123"/>
      <c r="AB79" s="124"/>
      <c r="AC79" s="25"/>
      <c r="AD79" s="49"/>
      <c r="AE79">
        <v>75</v>
      </c>
      <c r="AF79" s="10" t="s">
        <v>117</v>
      </c>
    </row>
    <row r="80" spans="1:32" ht="24.75" customHeight="1" thickBot="1" x14ac:dyDescent="0.2">
      <c r="A80" s="27"/>
      <c r="B80" s="20"/>
      <c r="C80" s="21"/>
      <c r="D80" s="20"/>
      <c r="E80" s="21"/>
      <c r="F80" s="205"/>
      <c r="G80" s="165"/>
      <c r="H80" s="206"/>
      <c r="I80" s="207"/>
      <c r="J80" s="136" t="str">
        <f>IF(H80=0," ",VLOOKUP(H80,'サービスコード表（身体介護あり)'!$A$4:$C$491,3,FALSE))</f>
        <v xml:space="preserve"> </v>
      </c>
      <c r="K80" s="137"/>
      <c r="L80" s="209"/>
      <c r="M80" s="210"/>
      <c r="N80" s="210"/>
      <c r="O80" s="210"/>
      <c r="P80" s="210"/>
      <c r="Q80" s="210"/>
      <c r="R80" s="210"/>
      <c r="S80" s="210"/>
      <c r="T80" s="210"/>
      <c r="U80" s="210"/>
      <c r="V80" s="210"/>
      <c r="W80" s="210"/>
      <c r="X80" s="210"/>
      <c r="Y80" s="210"/>
      <c r="Z80" s="210"/>
      <c r="AA80" s="210"/>
      <c r="AB80" s="211"/>
      <c r="AC80" s="40"/>
      <c r="AD80" s="50"/>
      <c r="AE80">
        <v>76</v>
      </c>
      <c r="AF80" s="10" t="s">
        <v>118</v>
      </c>
    </row>
    <row r="81" spans="1:32" ht="21" customHeight="1" thickTop="1" x14ac:dyDescent="0.15">
      <c r="A81" s="178" t="s">
        <v>105</v>
      </c>
      <c r="B81" s="179"/>
      <c r="C81" s="179"/>
      <c r="D81" s="179"/>
      <c r="E81" s="180"/>
      <c r="F81" s="181">
        <f>SUM(F58:G80)</f>
        <v>0</v>
      </c>
      <c r="G81" s="182"/>
      <c r="H81" s="183" t="s">
        <v>99</v>
      </c>
      <c r="I81" s="182"/>
      <c r="J81" s="184">
        <f>SUM(J58:J80)</f>
        <v>0</v>
      </c>
      <c r="K81" s="185"/>
      <c r="L81" s="186" t="s">
        <v>110</v>
      </c>
      <c r="M81" s="187"/>
      <c r="N81" s="187"/>
      <c r="O81" s="187"/>
      <c r="P81" s="187"/>
      <c r="Q81" s="187"/>
      <c r="R81" s="187"/>
      <c r="S81" s="187"/>
      <c r="T81" s="187"/>
      <c r="U81" s="187"/>
      <c r="V81" s="187"/>
      <c r="W81" s="187"/>
      <c r="X81" s="187"/>
      <c r="Y81" s="187"/>
      <c r="Z81" s="187"/>
      <c r="AA81" s="187"/>
      <c r="AB81" s="187"/>
      <c r="AC81" s="187"/>
      <c r="AD81" s="188"/>
    </row>
    <row r="82" spans="1:32" ht="21" customHeight="1" x14ac:dyDescent="0.15">
      <c r="A82" s="199" t="s">
        <v>89</v>
      </c>
      <c r="B82" s="200"/>
      <c r="C82" s="200"/>
      <c r="D82" s="200"/>
      <c r="E82" s="200"/>
      <c r="F82" s="200"/>
      <c r="G82" s="200"/>
      <c r="H82" s="200"/>
      <c r="I82" s="201"/>
      <c r="J82" s="195">
        <f>J35</f>
        <v>10.6</v>
      </c>
      <c r="K82" s="196"/>
      <c r="L82" s="189"/>
      <c r="M82" s="190"/>
      <c r="N82" s="190"/>
      <c r="O82" s="190"/>
      <c r="P82" s="190"/>
      <c r="Q82" s="190"/>
      <c r="R82" s="190"/>
      <c r="S82" s="190"/>
      <c r="T82" s="190"/>
      <c r="U82" s="190"/>
      <c r="V82" s="190"/>
      <c r="W82" s="190"/>
      <c r="X82" s="190"/>
      <c r="Y82" s="190"/>
      <c r="Z82" s="190"/>
      <c r="AA82" s="190"/>
      <c r="AB82" s="190"/>
      <c r="AC82" s="190"/>
      <c r="AD82" s="191"/>
    </row>
    <row r="83" spans="1:32" ht="21" customHeight="1" x14ac:dyDescent="0.15">
      <c r="A83" s="199" t="s">
        <v>90</v>
      </c>
      <c r="B83" s="200"/>
      <c r="C83" s="200"/>
      <c r="D83" s="200"/>
      <c r="E83" s="200"/>
      <c r="F83" s="200"/>
      <c r="G83" s="200"/>
      <c r="H83" s="200"/>
      <c r="I83" s="201"/>
      <c r="J83" s="197">
        <f>IF(W85&gt;1,ROUNDDOWN((J34+J81)*J82,0),"－")</f>
        <v>0</v>
      </c>
      <c r="K83" s="198"/>
      <c r="L83" s="192"/>
      <c r="M83" s="193"/>
      <c r="N83" s="193"/>
      <c r="O83" s="193"/>
      <c r="P83" s="193"/>
      <c r="Q83" s="193"/>
      <c r="R83" s="193"/>
      <c r="S83" s="193"/>
      <c r="T83" s="193"/>
      <c r="U83" s="193"/>
      <c r="V83" s="193"/>
      <c r="W83" s="193"/>
      <c r="X83" s="193"/>
      <c r="Y83" s="193"/>
      <c r="Z83" s="193"/>
      <c r="AA83" s="193"/>
      <c r="AB83" s="193"/>
      <c r="AC83" s="193"/>
      <c r="AD83" s="194"/>
      <c r="AE83" s="13"/>
      <c r="AF83" s="13"/>
    </row>
    <row r="84" spans="1:32" ht="21" customHeight="1" thickBot="1" x14ac:dyDescent="0.2">
      <c r="A84" s="202" t="s">
        <v>91</v>
      </c>
      <c r="B84" s="203"/>
      <c r="C84" s="203"/>
      <c r="D84" s="203"/>
      <c r="E84" s="203"/>
      <c r="F84" s="203"/>
      <c r="G84" s="203"/>
      <c r="H84" s="203"/>
      <c r="I84" s="204"/>
      <c r="J84" s="169">
        <f>IF(W85&gt;1,IF(ROUNDUP(J83/10,0)&lt;Q53,ROUNDUP(J83/10,0),Q53),"－")</f>
        <v>0</v>
      </c>
      <c r="K84" s="170"/>
      <c r="L84" s="171" t="s">
        <v>15</v>
      </c>
      <c r="M84" s="172"/>
      <c r="N84" s="173"/>
      <c r="O84" s="173"/>
      <c r="P84" s="173"/>
      <c r="Q84" s="173"/>
      <c r="R84" s="173"/>
      <c r="S84" s="174"/>
      <c r="T84" s="156">
        <f>IF(W85&gt;1,J83-J84,"－")</f>
        <v>0</v>
      </c>
      <c r="U84" s="157" t="str">
        <f t="shared" ref="U84:AD84" si="2">IF(O86&gt;1,K83-K84,"－")</f>
        <v>－</v>
      </c>
      <c r="V84" s="157" t="str">
        <f t="shared" si="2"/>
        <v>－</v>
      </c>
      <c r="W84" s="157" t="str">
        <f t="shared" si="2"/>
        <v>－</v>
      </c>
      <c r="X84" s="157" t="str">
        <f t="shared" si="2"/>
        <v>－</v>
      </c>
      <c r="Y84" s="157" t="str">
        <f t="shared" si="2"/>
        <v>－</v>
      </c>
      <c r="Z84" s="157" t="str">
        <f t="shared" si="2"/>
        <v>－</v>
      </c>
      <c r="AA84" s="157" t="str">
        <f t="shared" si="2"/>
        <v>－</v>
      </c>
      <c r="AB84" s="157" t="str">
        <f t="shared" si="2"/>
        <v>－</v>
      </c>
      <c r="AC84" s="157" t="str">
        <f t="shared" si="2"/>
        <v>－</v>
      </c>
      <c r="AD84" s="158" t="str">
        <f t="shared" si="2"/>
        <v>－</v>
      </c>
      <c r="AE84" s="13"/>
      <c r="AF84" s="13"/>
    </row>
    <row r="85" spans="1:32" ht="14.25" customHeight="1" x14ac:dyDescent="0.15">
      <c r="A85" s="5"/>
      <c r="B85" s="5"/>
      <c r="C85" s="5"/>
      <c r="D85" s="5"/>
      <c r="E85" s="5"/>
      <c r="F85" s="5"/>
      <c r="G85" s="5"/>
      <c r="H85" s="6"/>
      <c r="I85" s="5"/>
      <c r="J85" s="5"/>
      <c r="K85" s="16"/>
      <c r="L85" s="16"/>
      <c r="M85" s="7"/>
      <c r="N85" s="7"/>
      <c r="O85" s="7"/>
      <c r="P85" s="7"/>
      <c r="Q85" s="7"/>
      <c r="R85" s="7"/>
      <c r="S85" s="7"/>
      <c r="T85" s="7"/>
      <c r="U85" s="7"/>
      <c r="V85" s="7"/>
      <c r="W85" s="175">
        <v>2</v>
      </c>
      <c r="X85" s="176"/>
      <c r="Y85" s="114" t="s">
        <v>6</v>
      </c>
      <c r="Z85" s="115"/>
      <c r="AA85" s="177">
        <v>2</v>
      </c>
      <c r="AB85" s="115"/>
      <c r="AC85" s="114" t="s">
        <v>7</v>
      </c>
      <c r="AD85" s="115"/>
      <c r="AE85" s="13"/>
      <c r="AF85" s="13"/>
    </row>
    <row r="86" spans="1:32" ht="13.5" customHeight="1" x14ac:dyDescent="0.15">
      <c r="A86" s="3" t="s">
        <v>12</v>
      </c>
      <c r="AE86" s="13"/>
      <c r="AF86" s="13"/>
    </row>
    <row r="87" spans="1:32" ht="13.5" customHeight="1" x14ac:dyDescent="0.15">
      <c r="A87" s="3" t="s">
        <v>98</v>
      </c>
      <c r="AE87" s="13"/>
      <c r="AF87" s="13"/>
    </row>
    <row r="88" spans="1:32" ht="13.5" customHeight="1" x14ac:dyDescent="0.15">
      <c r="A88" s="13">
        <v>1</v>
      </c>
      <c r="B88" s="3" t="s">
        <v>108</v>
      </c>
      <c r="Q88" s="13"/>
      <c r="R88" s="13"/>
      <c r="S88" s="13"/>
      <c r="T88" s="13"/>
      <c r="U88" s="13"/>
      <c r="V88" s="13"/>
      <c r="W88" s="13"/>
      <c r="X88" s="13"/>
      <c r="Y88" s="13"/>
      <c r="Z88" s="13"/>
      <c r="AA88" s="13"/>
      <c r="AB88" s="13"/>
      <c r="AC88" s="13"/>
      <c r="AD88" s="13"/>
      <c r="AE88" s="13"/>
      <c r="AF88" s="13"/>
    </row>
    <row r="89" spans="1:32" ht="13.5" customHeight="1" x14ac:dyDescent="0.15">
      <c r="A89" s="13">
        <v>2</v>
      </c>
      <c r="B89" s="13" t="s">
        <v>85</v>
      </c>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row>
    <row r="90" spans="1:32" ht="13.5" customHeight="1" x14ac:dyDescent="0.15">
      <c r="A90" s="13">
        <v>3</v>
      </c>
      <c r="B90" s="13" t="s">
        <v>101</v>
      </c>
      <c r="C90" s="13"/>
      <c r="D90" s="13"/>
      <c r="E90" s="13"/>
      <c r="F90" s="13"/>
      <c r="G90" s="13"/>
      <c r="H90" s="13"/>
      <c r="I90" s="13"/>
      <c r="J90" s="13"/>
      <c r="K90" s="13"/>
      <c r="L90" s="13"/>
      <c r="M90" s="13"/>
      <c r="N90" s="13"/>
      <c r="O90" s="13"/>
      <c r="P90" s="13"/>
      <c r="Q90" s="13"/>
      <c r="R90" s="13"/>
      <c r="S90" s="13"/>
      <c r="T90" s="13"/>
      <c r="U90" s="13"/>
      <c r="V90" s="13"/>
      <c r="W90" s="13"/>
      <c r="X90" s="13"/>
      <c r="Y90" s="24"/>
      <c r="Z90" s="13"/>
      <c r="AA90" s="13"/>
      <c r="AB90" s="13"/>
      <c r="AC90" s="13"/>
      <c r="AD90" s="13"/>
    </row>
    <row r="91" spans="1:32" x14ac:dyDescent="0.15">
      <c r="A91" s="13">
        <v>4</v>
      </c>
      <c r="B91" s="13" t="s">
        <v>100</v>
      </c>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row>
    <row r="92" spans="1:32" x14ac:dyDescent="0.15">
      <c r="A92" s="13">
        <v>5</v>
      </c>
      <c r="B92" s="13" t="s">
        <v>109</v>
      </c>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row>
    <row r="93" spans="1:32" x14ac:dyDescent="0.15">
      <c r="A93" s="17"/>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row>
  </sheetData>
  <protectedRanges>
    <protectedRange sqref="AA38 AA85" name="範囲1"/>
  </protectedRanges>
  <mergeCells count="293">
    <mergeCell ref="A84:I84"/>
    <mergeCell ref="J84:K84"/>
    <mergeCell ref="L84:S84"/>
    <mergeCell ref="T84:AD84"/>
    <mergeCell ref="W85:X85"/>
    <mergeCell ref="Y85:Z85"/>
    <mergeCell ref="AA85:AB85"/>
    <mergeCell ref="AC85:AD85"/>
    <mergeCell ref="A81:E81"/>
    <mergeCell ref="F81:G81"/>
    <mergeCell ref="H81:I81"/>
    <mergeCell ref="J81:K81"/>
    <mergeCell ref="L81:AD83"/>
    <mergeCell ref="A82:I82"/>
    <mergeCell ref="J82:K82"/>
    <mergeCell ref="A83:I83"/>
    <mergeCell ref="J83:K83"/>
    <mergeCell ref="F79:G79"/>
    <mergeCell ref="H79:I79"/>
    <mergeCell ref="J79:K79"/>
    <mergeCell ref="L79:AB79"/>
    <mergeCell ref="F80:G80"/>
    <mergeCell ref="H80:I80"/>
    <mergeCell ref="J80:K80"/>
    <mergeCell ref="L80:AB80"/>
    <mergeCell ref="F77:G77"/>
    <mergeCell ref="H77:I77"/>
    <mergeCell ref="J77:K77"/>
    <mergeCell ref="L77:AB77"/>
    <mergeCell ref="F78:G78"/>
    <mergeCell ref="H78:I78"/>
    <mergeCell ref="J78:K78"/>
    <mergeCell ref="L78:AB78"/>
    <mergeCell ref="F75:G75"/>
    <mergeCell ref="H75:I75"/>
    <mergeCell ref="J75:K75"/>
    <mergeCell ref="L75:AB75"/>
    <mergeCell ref="F76:G76"/>
    <mergeCell ref="H76:I76"/>
    <mergeCell ref="J76:K76"/>
    <mergeCell ref="L76:AB76"/>
    <mergeCell ref="F73:G73"/>
    <mergeCell ref="H73:I73"/>
    <mergeCell ref="J73:K73"/>
    <mergeCell ref="L73:AB73"/>
    <mergeCell ref="F74:G74"/>
    <mergeCell ref="H74:I74"/>
    <mergeCell ref="J74:K74"/>
    <mergeCell ref="L74:AB74"/>
    <mergeCell ref="F71:G71"/>
    <mergeCell ref="H71:I71"/>
    <mergeCell ref="J71:K71"/>
    <mergeCell ref="L71:AB71"/>
    <mergeCell ref="F72:G72"/>
    <mergeCell ref="H72:I72"/>
    <mergeCell ref="J72:K72"/>
    <mergeCell ref="L72:AB72"/>
    <mergeCell ref="F69:G69"/>
    <mergeCell ref="H69:I69"/>
    <mergeCell ref="J69:K69"/>
    <mergeCell ref="L69:AB69"/>
    <mergeCell ref="F70:G70"/>
    <mergeCell ref="H70:I70"/>
    <mergeCell ref="J70:K70"/>
    <mergeCell ref="L70:AB70"/>
    <mergeCell ref="F67:G67"/>
    <mergeCell ref="H67:I67"/>
    <mergeCell ref="J67:K67"/>
    <mergeCell ref="L67:AB67"/>
    <mergeCell ref="F68:G68"/>
    <mergeCell ref="H68:I68"/>
    <mergeCell ref="J68:K68"/>
    <mergeCell ref="L68:AB68"/>
    <mergeCell ref="F65:G65"/>
    <mergeCell ref="H65:I65"/>
    <mergeCell ref="J65:K65"/>
    <mergeCell ref="L65:AB65"/>
    <mergeCell ref="F66:G66"/>
    <mergeCell ref="H66:I66"/>
    <mergeCell ref="J66:K66"/>
    <mergeCell ref="L66:AB66"/>
    <mergeCell ref="F64:G64"/>
    <mergeCell ref="H64:I64"/>
    <mergeCell ref="J64:K64"/>
    <mergeCell ref="L64:AB64"/>
    <mergeCell ref="F61:G61"/>
    <mergeCell ref="H61:I61"/>
    <mergeCell ref="J61:K61"/>
    <mergeCell ref="L61:AB61"/>
    <mergeCell ref="F62:G62"/>
    <mergeCell ref="H62:I62"/>
    <mergeCell ref="J62:K62"/>
    <mergeCell ref="L62:AB62"/>
    <mergeCell ref="F60:G60"/>
    <mergeCell ref="H60:I60"/>
    <mergeCell ref="J60:K60"/>
    <mergeCell ref="L60:AB60"/>
    <mergeCell ref="AD55:AD57"/>
    <mergeCell ref="F63:G63"/>
    <mergeCell ref="H63:I63"/>
    <mergeCell ref="J63:K63"/>
    <mergeCell ref="L63:AB63"/>
    <mergeCell ref="D56:E57"/>
    <mergeCell ref="F58:G58"/>
    <mergeCell ref="H58:I58"/>
    <mergeCell ref="J58:K58"/>
    <mergeCell ref="L58:AB58"/>
    <mergeCell ref="AC52:AD53"/>
    <mergeCell ref="M53:P53"/>
    <mergeCell ref="Q53:S53"/>
    <mergeCell ref="F59:G59"/>
    <mergeCell ref="H59:I59"/>
    <mergeCell ref="J59:K59"/>
    <mergeCell ref="L59:AB59"/>
    <mergeCell ref="A55:A57"/>
    <mergeCell ref="B55:E55"/>
    <mergeCell ref="F55:G57"/>
    <mergeCell ref="H55:I57"/>
    <mergeCell ref="J55:K57"/>
    <mergeCell ref="L55:AB57"/>
    <mergeCell ref="AC55:AC57"/>
    <mergeCell ref="U50:AD50"/>
    <mergeCell ref="M51:N51"/>
    <mergeCell ref="Q51:R51"/>
    <mergeCell ref="S51:T51"/>
    <mergeCell ref="A52:B53"/>
    <mergeCell ref="C52:L53"/>
    <mergeCell ref="M52:P52"/>
    <mergeCell ref="Q52:T52"/>
    <mergeCell ref="U52:AA53"/>
    <mergeCell ref="AB52:AB53"/>
    <mergeCell ref="H50:H51"/>
    <mergeCell ref="I50:I51"/>
    <mergeCell ref="J50:J51"/>
    <mergeCell ref="K50:K51"/>
    <mergeCell ref="L50:L51"/>
    <mergeCell ref="M50:T50"/>
    <mergeCell ref="B56:C57"/>
    <mergeCell ref="A49:B49"/>
    <mergeCell ref="C49:D49"/>
    <mergeCell ref="F49:G49"/>
    <mergeCell ref="K49:AB49"/>
    <mergeCell ref="A50:B51"/>
    <mergeCell ref="C50:C51"/>
    <mergeCell ref="D50:D51"/>
    <mergeCell ref="E50:E51"/>
    <mergeCell ref="F50:F51"/>
    <mergeCell ref="G50:G51"/>
    <mergeCell ref="J37:K37"/>
    <mergeCell ref="L37:S37"/>
    <mergeCell ref="T37:AD37"/>
    <mergeCell ref="W38:X38"/>
    <mergeCell ref="Y38:Z38"/>
    <mergeCell ref="AA38:AB38"/>
    <mergeCell ref="AC38:AD38"/>
    <mergeCell ref="A34:E34"/>
    <mergeCell ref="F34:G34"/>
    <mergeCell ref="H34:I34"/>
    <mergeCell ref="J34:K34"/>
    <mergeCell ref="L34:AD36"/>
    <mergeCell ref="J35:K35"/>
    <mergeCell ref="J36:K36"/>
    <mergeCell ref="F32:G32"/>
    <mergeCell ref="H32:I32"/>
    <mergeCell ref="J32:K32"/>
    <mergeCell ref="L32:AB32"/>
    <mergeCell ref="F33:G33"/>
    <mergeCell ref="H33:I33"/>
    <mergeCell ref="J33:K33"/>
    <mergeCell ref="L33:AB33"/>
    <mergeCell ref="F30:G30"/>
    <mergeCell ref="H30:I30"/>
    <mergeCell ref="J30:K30"/>
    <mergeCell ref="L30:AB30"/>
    <mergeCell ref="F31:G31"/>
    <mergeCell ref="H31:I31"/>
    <mergeCell ref="J31:K31"/>
    <mergeCell ref="L31:AB31"/>
    <mergeCell ref="F28:G28"/>
    <mergeCell ref="H28:I28"/>
    <mergeCell ref="J28:K28"/>
    <mergeCell ref="L28:AB28"/>
    <mergeCell ref="F29:G29"/>
    <mergeCell ref="H29:I29"/>
    <mergeCell ref="J29:K29"/>
    <mergeCell ref="L29:AB29"/>
    <mergeCell ref="F26:G26"/>
    <mergeCell ref="H26:I26"/>
    <mergeCell ref="J26:K26"/>
    <mergeCell ref="L26:AB26"/>
    <mergeCell ref="F27:G27"/>
    <mergeCell ref="H27:I27"/>
    <mergeCell ref="J27:K27"/>
    <mergeCell ref="L27:AB27"/>
    <mergeCell ref="F24:G24"/>
    <mergeCell ref="H24:I24"/>
    <mergeCell ref="J24:K24"/>
    <mergeCell ref="L24:AB24"/>
    <mergeCell ref="F25:G25"/>
    <mergeCell ref="H25:I25"/>
    <mergeCell ref="J25:K25"/>
    <mergeCell ref="L25:AB25"/>
    <mergeCell ref="F22:G22"/>
    <mergeCell ref="H22:I22"/>
    <mergeCell ref="J22:K22"/>
    <mergeCell ref="L22:AB22"/>
    <mergeCell ref="F23:G23"/>
    <mergeCell ref="H23:I23"/>
    <mergeCell ref="J23:K23"/>
    <mergeCell ref="L23:AB23"/>
    <mergeCell ref="F20:G20"/>
    <mergeCell ref="H20:I20"/>
    <mergeCell ref="J20:K20"/>
    <mergeCell ref="L20:AB20"/>
    <mergeCell ref="F21:G21"/>
    <mergeCell ref="H21:I21"/>
    <mergeCell ref="J21:K21"/>
    <mergeCell ref="L21:AB21"/>
    <mergeCell ref="F18:G18"/>
    <mergeCell ref="H18:I18"/>
    <mergeCell ref="J18:K18"/>
    <mergeCell ref="L18:AB18"/>
    <mergeCell ref="F19:G19"/>
    <mergeCell ref="H19:I19"/>
    <mergeCell ref="J19:K19"/>
    <mergeCell ref="L19:AB19"/>
    <mergeCell ref="F17:G17"/>
    <mergeCell ref="H17:I17"/>
    <mergeCell ref="J17:K17"/>
    <mergeCell ref="L17:AB17"/>
    <mergeCell ref="F14:G14"/>
    <mergeCell ref="H14:I14"/>
    <mergeCell ref="J14:K14"/>
    <mergeCell ref="L14:AB14"/>
    <mergeCell ref="F15:G15"/>
    <mergeCell ref="H15:I15"/>
    <mergeCell ref="J15:K15"/>
    <mergeCell ref="L15:AB15"/>
    <mergeCell ref="F13:G13"/>
    <mergeCell ref="H13:I13"/>
    <mergeCell ref="J13:K13"/>
    <mergeCell ref="L13:AB13"/>
    <mergeCell ref="AD8:AD10"/>
    <mergeCell ref="F16:G16"/>
    <mergeCell ref="H16:I16"/>
    <mergeCell ref="J16:K16"/>
    <mergeCell ref="L16:AB16"/>
    <mergeCell ref="D9:E10"/>
    <mergeCell ref="F11:G11"/>
    <mergeCell ref="H11:I11"/>
    <mergeCell ref="J11:K11"/>
    <mergeCell ref="L11:AB11"/>
    <mergeCell ref="AC5:AD6"/>
    <mergeCell ref="M6:P6"/>
    <mergeCell ref="Q6:S6"/>
    <mergeCell ref="F12:G12"/>
    <mergeCell ref="H12:I12"/>
    <mergeCell ref="J12:K12"/>
    <mergeCell ref="L12:AB12"/>
    <mergeCell ref="A8:A10"/>
    <mergeCell ref="B8:E8"/>
    <mergeCell ref="F8:G10"/>
    <mergeCell ref="H8:I10"/>
    <mergeCell ref="J8:K10"/>
    <mergeCell ref="L8:AB10"/>
    <mergeCell ref="AC8:AC10"/>
    <mergeCell ref="U3:AD3"/>
    <mergeCell ref="M4:N4"/>
    <mergeCell ref="Q4:R4"/>
    <mergeCell ref="S4:T4"/>
    <mergeCell ref="A5:B6"/>
    <mergeCell ref="C5:L6"/>
    <mergeCell ref="M5:P5"/>
    <mergeCell ref="Q5:T5"/>
    <mergeCell ref="U5:AA6"/>
    <mergeCell ref="AB5:AB6"/>
    <mergeCell ref="H3:H4"/>
    <mergeCell ref="I3:I4"/>
    <mergeCell ref="J3:J4"/>
    <mergeCell ref="K3:K4"/>
    <mergeCell ref="L3:L4"/>
    <mergeCell ref="M3:T3"/>
    <mergeCell ref="B9:C10"/>
    <mergeCell ref="A2:B2"/>
    <mergeCell ref="C2:D2"/>
    <mergeCell ref="F2:G2"/>
    <mergeCell ref="K2:AB2"/>
    <mergeCell ref="A3:B4"/>
    <mergeCell ref="C3:C4"/>
    <mergeCell ref="D3:D4"/>
    <mergeCell ref="E3:E4"/>
    <mergeCell ref="F3:F4"/>
    <mergeCell ref="G3:G4"/>
  </mergeCells>
  <phoneticPr fontId="2"/>
  <dataValidations count="8">
    <dataValidation type="list" allowBlank="1" showInputMessage="1" showErrorMessage="1" sqref="AC5:AD6" xr:uid="{35C7D75A-99DB-4856-9A81-388E0CAED69C}">
      <formula1>$AE$5:$AE$80</formula1>
    </dataValidation>
    <dataValidation type="list" allowBlank="1" showInputMessage="1" showErrorMessage="1" sqref="AD58:AD80 AD11:AD33" xr:uid="{00000000-0002-0000-0100-000001000000}">
      <formula1>"徒,電,バ,タ,自"</formula1>
    </dataValidation>
    <dataValidation type="list" allowBlank="1" showInputMessage="1" showErrorMessage="1" sqref="AC58:AC80 AC11:AC33" xr:uid="{00000000-0002-0000-0100-000002000000}">
      <formula1>"日,社,余,他"</formula1>
    </dataValidation>
    <dataValidation type="list" allowBlank="1" showInputMessage="1" showErrorMessage="1" sqref="AC52:AD53" xr:uid="{00000000-0002-0000-0100-000003000000}">
      <formula1>$AE$5:$AE$79</formula1>
    </dataValidation>
    <dataValidation type="list" allowBlank="1" showInputMessage="1" showErrorMessage="1" sqref="Q6:S6 Q53:S53" xr:uid="{00000000-0002-0000-0100-000004000000}">
      <formula1>"0,4600,9300,37200"</formula1>
    </dataValidation>
    <dataValidation type="list" allowBlank="1" showInputMessage="1" showErrorMessage="1" sqref="Q4:R4 Q51:R51" xr:uid="{00000000-0002-0000-0100-000005000000}">
      <formula1>"1,2,3,4,5,6,7,8,9,10,11,12"</formula1>
    </dataValidation>
    <dataValidation type="list" allowBlank="1" showInputMessage="1" showErrorMessage="1" sqref="F2:G2 F49:G49" xr:uid="{00000000-0002-0000-0100-000006000000}">
      <formula1>"１,2,3,4,5,6,7,8,9,10,11,12"</formula1>
    </dataValidation>
    <dataValidation type="list" allowBlank="1" showInputMessage="1" showErrorMessage="1" sqref="Q5:T5 Q52:T52" xr:uid="{00000000-0002-0000-0100-000007000000}">
      <formula1>"有り,無し"</formula1>
    </dataValidation>
  </dataValidations>
  <printOptions horizontalCentered="1" verticalCentered="1"/>
  <pageMargins left="0.19685039370078741" right="0.19685039370078741" top="0.19685039370078741" bottom="0.15748031496062992" header="0.15748031496062992" footer="0.19685039370078741"/>
  <pageSetup paperSize="9" orientation="portrait" copies="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7"/>
  </sheetPr>
  <dimension ref="A1:AF93"/>
  <sheetViews>
    <sheetView view="pageBreakPreview" zoomScaleNormal="100" zoomScaleSheetLayoutView="100" workbookViewId="0">
      <selection activeCell="AC5" sqref="AC5:AD6"/>
    </sheetView>
  </sheetViews>
  <sheetFormatPr defaultRowHeight="12" x14ac:dyDescent="0.15"/>
  <cols>
    <col min="1" max="4" width="3.75" style="3" customWidth="1"/>
    <col min="5" max="5" width="3.625" style="3" customWidth="1"/>
    <col min="6" max="6" width="3.75" style="3" customWidth="1"/>
    <col min="7" max="7" width="3.875" style="3" customWidth="1"/>
    <col min="8" max="8" width="3.75" style="3" customWidth="1"/>
    <col min="9" max="9" width="3.875" style="3" customWidth="1"/>
    <col min="10" max="10" width="3.75" style="3" customWidth="1"/>
    <col min="11" max="11" width="3.875" style="3" customWidth="1"/>
    <col min="12" max="13" width="3.75" style="3" customWidth="1"/>
    <col min="14" max="14" width="3.875" style="3" customWidth="1"/>
    <col min="15" max="15" width="3.75" style="3" customWidth="1"/>
    <col min="16" max="16" width="3.625" style="3" customWidth="1"/>
    <col min="17" max="31" width="3.75" style="3" customWidth="1"/>
    <col min="32" max="32" width="18" style="3" bestFit="1" customWidth="1"/>
    <col min="33" max="16384" width="9" style="3"/>
  </cols>
  <sheetData>
    <row r="1" spans="1:32" ht="15" customHeight="1" x14ac:dyDescent="0.15">
      <c r="Y1" s="15"/>
      <c r="Z1" s="15"/>
      <c r="AA1" s="15"/>
      <c r="AB1" s="15" t="s">
        <v>14</v>
      </c>
      <c r="AC1" s="8"/>
      <c r="AD1" s="8"/>
      <c r="AE1" s="8"/>
      <c r="AF1" s="8"/>
    </row>
    <row r="2" spans="1:32" ht="19.5" customHeight="1" thickBot="1" x14ac:dyDescent="0.2">
      <c r="A2" s="238" t="s">
        <v>120</v>
      </c>
      <c r="B2" s="238"/>
      <c r="C2" s="256"/>
      <c r="D2" s="256"/>
      <c r="E2" s="4" t="s">
        <v>4</v>
      </c>
      <c r="F2" s="256"/>
      <c r="G2" s="256"/>
      <c r="H2" s="4" t="s">
        <v>5</v>
      </c>
      <c r="I2" s="4"/>
      <c r="K2" s="240" t="s">
        <v>13</v>
      </c>
      <c r="L2" s="240"/>
      <c r="M2" s="240"/>
      <c r="N2" s="240"/>
      <c r="O2" s="240"/>
      <c r="P2" s="240"/>
      <c r="Q2" s="240"/>
      <c r="R2" s="240"/>
      <c r="S2" s="240"/>
      <c r="T2" s="240"/>
      <c r="U2" s="240"/>
      <c r="V2" s="240"/>
      <c r="W2" s="240"/>
      <c r="X2" s="240"/>
      <c r="Y2" s="240"/>
      <c r="Z2" s="240"/>
      <c r="AA2" s="240"/>
      <c r="AB2" s="240"/>
      <c r="AC2" s="18"/>
      <c r="AD2" s="18"/>
      <c r="AE2" s="18"/>
      <c r="AF2" s="18"/>
    </row>
    <row r="3" spans="1:32" ht="13.5" customHeight="1" x14ac:dyDescent="0.15">
      <c r="A3" s="235" t="s">
        <v>0</v>
      </c>
      <c r="B3" s="236"/>
      <c r="C3" s="251"/>
      <c r="D3" s="251"/>
      <c r="E3" s="251"/>
      <c r="F3" s="251"/>
      <c r="G3" s="251"/>
      <c r="H3" s="251"/>
      <c r="I3" s="251"/>
      <c r="J3" s="251"/>
      <c r="K3" s="251"/>
      <c r="L3" s="251"/>
      <c r="M3" s="131" t="s">
        <v>96</v>
      </c>
      <c r="N3" s="132"/>
      <c r="O3" s="132"/>
      <c r="P3" s="132"/>
      <c r="Q3" s="132"/>
      <c r="R3" s="132"/>
      <c r="S3" s="132"/>
      <c r="T3" s="133"/>
      <c r="U3" s="153" t="s">
        <v>93</v>
      </c>
      <c r="V3" s="154"/>
      <c r="W3" s="154"/>
      <c r="X3" s="154"/>
      <c r="Y3" s="154"/>
      <c r="Z3" s="154"/>
      <c r="AA3" s="154"/>
      <c r="AB3" s="154"/>
      <c r="AC3" s="154"/>
      <c r="AD3" s="155"/>
      <c r="AE3" s="16"/>
      <c r="AF3" s="16"/>
    </row>
    <row r="4" spans="1:32" ht="13.5" customHeight="1" x14ac:dyDescent="0.15">
      <c r="A4" s="237"/>
      <c r="B4" s="115"/>
      <c r="C4" s="252"/>
      <c r="D4" s="252"/>
      <c r="E4" s="252"/>
      <c r="F4" s="252"/>
      <c r="G4" s="252"/>
      <c r="H4" s="252"/>
      <c r="I4" s="252"/>
      <c r="J4" s="252"/>
      <c r="K4" s="252"/>
      <c r="L4" s="252"/>
      <c r="M4" s="129" t="s">
        <v>120</v>
      </c>
      <c r="N4" s="130"/>
      <c r="O4" s="44"/>
      <c r="P4" s="43" t="s">
        <v>4</v>
      </c>
      <c r="Q4" s="257"/>
      <c r="R4" s="257"/>
      <c r="S4" s="130" t="s">
        <v>102</v>
      </c>
      <c r="T4" s="150"/>
      <c r="U4" s="30"/>
      <c r="V4" s="31"/>
      <c r="W4" s="31"/>
      <c r="X4" s="31"/>
      <c r="Y4" s="31"/>
      <c r="Z4" s="31"/>
      <c r="AA4" s="31"/>
      <c r="AB4" s="31"/>
      <c r="AC4" s="31"/>
      <c r="AD4" s="32"/>
      <c r="AE4" s="19"/>
      <c r="AF4" s="19"/>
    </row>
    <row r="5" spans="1:32" ht="16.5" customHeight="1" x14ac:dyDescent="0.15">
      <c r="A5" s="226" t="s">
        <v>94</v>
      </c>
      <c r="B5" s="213"/>
      <c r="C5" s="163"/>
      <c r="D5" s="246"/>
      <c r="E5" s="246"/>
      <c r="F5" s="246"/>
      <c r="G5" s="246"/>
      <c r="H5" s="246"/>
      <c r="I5" s="246"/>
      <c r="J5" s="246"/>
      <c r="K5" s="246"/>
      <c r="L5" s="247"/>
      <c r="M5" s="128" t="s">
        <v>95</v>
      </c>
      <c r="N5" s="128"/>
      <c r="O5" s="128"/>
      <c r="P5" s="128"/>
      <c r="Q5" s="253" t="s">
        <v>107</v>
      </c>
      <c r="R5" s="254"/>
      <c r="S5" s="254"/>
      <c r="T5" s="255"/>
      <c r="U5" s="163"/>
      <c r="V5" s="164"/>
      <c r="W5" s="164"/>
      <c r="X5" s="164"/>
      <c r="Y5" s="164"/>
      <c r="Z5" s="164"/>
      <c r="AA5" s="165"/>
      <c r="AB5" s="116" t="s">
        <v>9</v>
      </c>
      <c r="AC5" s="159">
        <v>72</v>
      </c>
      <c r="AD5" s="160"/>
      <c r="AE5">
        <v>1</v>
      </c>
      <c r="AF5" s="9" t="s">
        <v>16</v>
      </c>
    </row>
    <row r="6" spans="1:32" ht="16.5" customHeight="1" thickBot="1" x14ac:dyDescent="0.2">
      <c r="A6" s="227"/>
      <c r="B6" s="228"/>
      <c r="C6" s="248"/>
      <c r="D6" s="249"/>
      <c r="E6" s="249"/>
      <c r="F6" s="249"/>
      <c r="G6" s="249"/>
      <c r="H6" s="249"/>
      <c r="I6" s="249"/>
      <c r="J6" s="249"/>
      <c r="K6" s="249"/>
      <c r="L6" s="250"/>
      <c r="M6" s="135" t="s">
        <v>11</v>
      </c>
      <c r="N6" s="135"/>
      <c r="O6" s="135"/>
      <c r="P6" s="135"/>
      <c r="Q6" s="138">
        <v>0</v>
      </c>
      <c r="R6" s="139"/>
      <c r="S6" s="140"/>
      <c r="T6" s="46" t="s">
        <v>8</v>
      </c>
      <c r="U6" s="166"/>
      <c r="V6" s="167"/>
      <c r="W6" s="167"/>
      <c r="X6" s="167"/>
      <c r="Y6" s="167"/>
      <c r="Z6" s="167"/>
      <c r="AA6" s="168"/>
      <c r="AB6" s="117"/>
      <c r="AC6" s="161"/>
      <c r="AD6" s="162"/>
      <c r="AE6">
        <v>2</v>
      </c>
      <c r="AF6" s="9" t="s">
        <v>19</v>
      </c>
    </row>
    <row r="7" spans="1:32" ht="14.25" thickBot="1" x14ac:dyDescent="0.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v>3</v>
      </c>
      <c r="AF7" s="9" t="s">
        <v>20</v>
      </c>
    </row>
    <row r="8" spans="1:32" ht="14.25" customHeight="1" x14ac:dyDescent="0.15">
      <c r="A8" s="218" t="s">
        <v>1</v>
      </c>
      <c r="B8" s="221" t="s">
        <v>84</v>
      </c>
      <c r="C8" s="154"/>
      <c r="D8" s="154"/>
      <c r="E8" s="154"/>
      <c r="F8" s="222" t="s">
        <v>97</v>
      </c>
      <c r="G8" s="223"/>
      <c r="H8" s="96" t="s">
        <v>86</v>
      </c>
      <c r="I8" s="142"/>
      <c r="J8" s="141" t="s">
        <v>92</v>
      </c>
      <c r="K8" s="142"/>
      <c r="L8" s="96" t="s">
        <v>104</v>
      </c>
      <c r="M8" s="97"/>
      <c r="N8" s="97"/>
      <c r="O8" s="97"/>
      <c r="P8" s="97"/>
      <c r="Q8" s="97"/>
      <c r="R8" s="97"/>
      <c r="S8" s="97"/>
      <c r="T8" s="97"/>
      <c r="U8" s="97"/>
      <c r="V8" s="97"/>
      <c r="W8" s="97"/>
      <c r="X8" s="97"/>
      <c r="Y8" s="97"/>
      <c r="Z8" s="97"/>
      <c r="AA8" s="97"/>
      <c r="AB8" s="98"/>
      <c r="AC8" s="96" t="s">
        <v>88</v>
      </c>
      <c r="AD8" s="125" t="s">
        <v>87</v>
      </c>
      <c r="AE8">
        <v>4</v>
      </c>
      <c r="AF8" s="9" t="s">
        <v>17</v>
      </c>
    </row>
    <row r="9" spans="1:32" ht="14.25" customHeight="1" x14ac:dyDescent="0.15">
      <c r="A9" s="219"/>
      <c r="B9" s="212" t="s">
        <v>2</v>
      </c>
      <c r="C9" s="213"/>
      <c r="D9" s="212" t="s">
        <v>3</v>
      </c>
      <c r="E9" s="216"/>
      <c r="F9" s="224"/>
      <c r="G9" s="225"/>
      <c r="H9" s="143"/>
      <c r="I9" s="144"/>
      <c r="J9" s="143"/>
      <c r="K9" s="144"/>
      <c r="L9" s="99"/>
      <c r="M9" s="100"/>
      <c r="N9" s="100"/>
      <c r="O9" s="100"/>
      <c r="P9" s="100"/>
      <c r="Q9" s="100"/>
      <c r="R9" s="100"/>
      <c r="S9" s="100"/>
      <c r="T9" s="100"/>
      <c r="U9" s="100"/>
      <c r="V9" s="100"/>
      <c r="W9" s="100"/>
      <c r="X9" s="100"/>
      <c r="Y9" s="100"/>
      <c r="Z9" s="100"/>
      <c r="AA9" s="100"/>
      <c r="AB9" s="101"/>
      <c r="AC9" s="99"/>
      <c r="AD9" s="126"/>
      <c r="AE9">
        <v>5</v>
      </c>
      <c r="AF9" s="9" t="s">
        <v>21</v>
      </c>
    </row>
    <row r="10" spans="1:32" ht="14.25" customHeight="1" x14ac:dyDescent="0.15">
      <c r="A10" s="220"/>
      <c r="B10" s="214"/>
      <c r="C10" s="215"/>
      <c r="D10" s="214"/>
      <c r="E10" s="217"/>
      <c r="F10" s="214"/>
      <c r="G10" s="215"/>
      <c r="H10" s="145"/>
      <c r="I10" s="146"/>
      <c r="J10" s="145"/>
      <c r="K10" s="146"/>
      <c r="L10" s="102"/>
      <c r="M10" s="103"/>
      <c r="N10" s="103"/>
      <c r="O10" s="103"/>
      <c r="P10" s="103"/>
      <c r="Q10" s="103"/>
      <c r="R10" s="103"/>
      <c r="S10" s="103"/>
      <c r="T10" s="103"/>
      <c r="U10" s="103"/>
      <c r="V10" s="103"/>
      <c r="W10" s="103"/>
      <c r="X10" s="103"/>
      <c r="Y10" s="103"/>
      <c r="Z10" s="103"/>
      <c r="AA10" s="103"/>
      <c r="AB10" s="104"/>
      <c r="AC10" s="102"/>
      <c r="AD10" s="127"/>
      <c r="AE10">
        <v>6</v>
      </c>
      <c r="AF10" s="10" t="s">
        <v>22</v>
      </c>
    </row>
    <row r="11" spans="1:32" ht="24.75" customHeight="1" x14ac:dyDescent="0.15">
      <c r="A11" s="26"/>
      <c r="B11" s="20"/>
      <c r="C11" s="21"/>
      <c r="D11" s="20"/>
      <c r="E11" s="21"/>
      <c r="F11" s="208"/>
      <c r="G11" s="124"/>
      <c r="H11" s="206"/>
      <c r="I11" s="207"/>
      <c r="J11" s="136" t="str">
        <f>IF(H11=0," ",VLOOKUP(H11,'サービスコード表（身体介護あり)'!$A$4:$C$491,3,FALSE))</f>
        <v xml:space="preserve"> </v>
      </c>
      <c r="K11" s="137"/>
      <c r="L11" s="122"/>
      <c r="M11" s="123"/>
      <c r="N11" s="123"/>
      <c r="O11" s="123"/>
      <c r="P11" s="123"/>
      <c r="Q11" s="123"/>
      <c r="R11" s="123"/>
      <c r="S11" s="123"/>
      <c r="T11" s="123"/>
      <c r="U11" s="123"/>
      <c r="V11" s="123"/>
      <c r="W11" s="123"/>
      <c r="X11" s="123"/>
      <c r="Y11" s="123"/>
      <c r="Z11" s="123"/>
      <c r="AA11" s="123"/>
      <c r="AB11" s="124"/>
      <c r="AC11" s="25"/>
      <c r="AD11" s="49"/>
      <c r="AE11">
        <v>7</v>
      </c>
      <c r="AF11" s="10" t="s">
        <v>23</v>
      </c>
    </row>
    <row r="12" spans="1:32" ht="24.75" customHeight="1" x14ac:dyDescent="0.15">
      <c r="A12" s="26"/>
      <c r="B12" s="20"/>
      <c r="C12" s="21"/>
      <c r="D12" s="20"/>
      <c r="E12" s="21"/>
      <c r="F12" s="208"/>
      <c r="G12" s="124"/>
      <c r="H12" s="206"/>
      <c r="I12" s="207"/>
      <c r="J12" s="136" t="str">
        <f>IF(H12=0," ",VLOOKUP(H12,'サービスコード表（身体介護あり)'!$A$4:$C$491,3,FALSE))</f>
        <v xml:space="preserve"> </v>
      </c>
      <c r="K12" s="137"/>
      <c r="L12" s="122"/>
      <c r="M12" s="123"/>
      <c r="N12" s="123"/>
      <c r="O12" s="123"/>
      <c r="P12" s="123"/>
      <c r="Q12" s="123"/>
      <c r="R12" s="123"/>
      <c r="S12" s="123"/>
      <c r="T12" s="123"/>
      <c r="U12" s="123"/>
      <c r="V12" s="123"/>
      <c r="W12" s="123"/>
      <c r="X12" s="123"/>
      <c r="Y12" s="123"/>
      <c r="Z12" s="123"/>
      <c r="AA12" s="123"/>
      <c r="AB12" s="124"/>
      <c r="AC12" s="25"/>
      <c r="AD12" s="49"/>
      <c r="AE12">
        <v>8</v>
      </c>
      <c r="AF12" s="10" t="s">
        <v>24</v>
      </c>
    </row>
    <row r="13" spans="1:32" ht="24.75" customHeight="1" x14ac:dyDescent="0.15">
      <c r="A13" s="26"/>
      <c r="B13" s="20"/>
      <c r="C13" s="21"/>
      <c r="D13" s="20"/>
      <c r="E13" s="21"/>
      <c r="F13" s="208"/>
      <c r="G13" s="124"/>
      <c r="H13" s="206"/>
      <c r="I13" s="207"/>
      <c r="J13" s="136" t="str">
        <f>IF(H13=0," ",VLOOKUP(H13,'サービスコード表（身体介護あり)'!$A$4:$C$491,3,FALSE))</f>
        <v xml:space="preserve"> </v>
      </c>
      <c r="K13" s="137"/>
      <c r="L13" s="122"/>
      <c r="M13" s="123"/>
      <c r="N13" s="123"/>
      <c r="O13" s="123"/>
      <c r="P13" s="123"/>
      <c r="Q13" s="123"/>
      <c r="R13" s="123"/>
      <c r="S13" s="123"/>
      <c r="T13" s="123"/>
      <c r="U13" s="123"/>
      <c r="V13" s="123"/>
      <c r="W13" s="123"/>
      <c r="X13" s="123"/>
      <c r="Y13" s="123"/>
      <c r="Z13" s="123"/>
      <c r="AA13" s="123"/>
      <c r="AB13" s="124"/>
      <c r="AC13" s="25"/>
      <c r="AD13" s="49"/>
      <c r="AE13">
        <v>9</v>
      </c>
      <c r="AF13" s="10" t="s">
        <v>25</v>
      </c>
    </row>
    <row r="14" spans="1:32" ht="24.75" customHeight="1" x14ac:dyDescent="0.15">
      <c r="A14" s="26"/>
      <c r="B14" s="20"/>
      <c r="C14" s="21"/>
      <c r="D14" s="20"/>
      <c r="E14" s="21"/>
      <c r="F14" s="208"/>
      <c r="G14" s="124"/>
      <c r="H14" s="206"/>
      <c r="I14" s="207"/>
      <c r="J14" s="136" t="str">
        <f>IF(H14=0," ",VLOOKUP(H14,'サービスコード表（身体介護あり)'!$A$4:$C$491,3,FALSE))</f>
        <v xml:space="preserve"> </v>
      </c>
      <c r="K14" s="137"/>
      <c r="L14" s="122"/>
      <c r="M14" s="123"/>
      <c r="N14" s="123"/>
      <c r="O14" s="123"/>
      <c r="P14" s="123"/>
      <c r="Q14" s="123"/>
      <c r="R14" s="123"/>
      <c r="S14" s="123"/>
      <c r="T14" s="123"/>
      <c r="U14" s="123"/>
      <c r="V14" s="123"/>
      <c r="W14" s="123"/>
      <c r="X14" s="123"/>
      <c r="Y14" s="123"/>
      <c r="Z14" s="123"/>
      <c r="AA14" s="123"/>
      <c r="AB14" s="124"/>
      <c r="AC14" s="25"/>
      <c r="AD14" s="49"/>
      <c r="AE14">
        <v>10</v>
      </c>
      <c r="AF14" s="10" t="s">
        <v>26</v>
      </c>
    </row>
    <row r="15" spans="1:32" ht="24.75" customHeight="1" x14ac:dyDescent="0.15">
      <c r="A15" s="26"/>
      <c r="B15" s="20"/>
      <c r="C15" s="21"/>
      <c r="D15" s="20"/>
      <c r="E15" s="21"/>
      <c r="F15" s="208"/>
      <c r="G15" s="124"/>
      <c r="H15" s="206"/>
      <c r="I15" s="207"/>
      <c r="J15" s="136" t="str">
        <f>IF(H15=0," ",VLOOKUP(H15,'サービスコード表（身体介護あり)'!$A$4:$C$491,3,FALSE))</f>
        <v xml:space="preserve"> </v>
      </c>
      <c r="K15" s="137"/>
      <c r="L15" s="122"/>
      <c r="M15" s="123"/>
      <c r="N15" s="123"/>
      <c r="O15" s="123"/>
      <c r="P15" s="123"/>
      <c r="Q15" s="123"/>
      <c r="R15" s="123"/>
      <c r="S15" s="123"/>
      <c r="T15" s="123"/>
      <c r="U15" s="123"/>
      <c r="V15" s="123"/>
      <c r="W15" s="123"/>
      <c r="X15" s="123"/>
      <c r="Y15" s="123"/>
      <c r="Z15" s="123"/>
      <c r="AA15" s="123"/>
      <c r="AB15" s="124"/>
      <c r="AC15" s="25"/>
      <c r="AD15" s="49"/>
      <c r="AE15">
        <v>11</v>
      </c>
      <c r="AF15" s="12" t="s">
        <v>27</v>
      </c>
    </row>
    <row r="16" spans="1:32" ht="24.75" customHeight="1" x14ac:dyDescent="0.15">
      <c r="A16" s="26"/>
      <c r="B16" s="20"/>
      <c r="C16" s="21"/>
      <c r="D16" s="20"/>
      <c r="E16" s="21"/>
      <c r="F16" s="208"/>
      <c r="G16" s="124"/>
      <c r="H16" s="206"/>
      <c r="I16" s="207"/>
      <c r="J16" s="136" t="str">
        <f>IF(H16=0," ",VLOOKUP(H16,'サービスコード表（身体介護あり)'!$A$4:$C$491,3,FALSE))</f>
        <v xml:space="preserve"> </v>
      </c>
      <c r="K16" s="137"/>
      <c r="L16" s="122"/>
      <c r="M16" s="123"/>
      <c r="N16" s="123"/>
      <c r="O16" s="123"/>
      <c r="P16" s="123"/>
      <c r="Q16" s="123"/>
      <c r="R16" s="123"/>
      <c r="S16" s="123"/>
      <c r="T16" s="123"/>
      <c r="U16" s="123"/>
      <c r="V16" s="123"/>
      <c r="W16" s="123"/>
      <c r="X16" s="123"/>
      <c r="Y16" s="123"/>
      <c r="Z16" s="123"/>
      <c r="AA16" s="123"/>
      <c r="AB16" s="124"/>
      <c r="AC16" s="25"/>
      <c r="AD16" s="49"/>
      <c r="AE16">
        <v>12</v>
      </c>
      <c r="AF16" s="12" t="s">
        <v>28</v>
      </c>
    </row>
    <row r="17" spans="1:32" ht="24.75" customHeight="1" x14ac:dyDescent="0.15">
      <c r="A17" s="26"/>
      <c r="B17" s="20"/>
      <c r="C17" s="21"/>
      <c r="D17" s="20"/>
      <c r="E17" s="21"/>
      <c r="F17" s="208"/>
      <c r="G17" s="124"/>
      <c r="H17" s="206"/>
      <c r="I17" s="207"/>
      <c r="J17" s="136" t="str">
        <f>IF(H17=0," ",VLOOKUP(H17,'サービスコード表（身体介護あり)'!$A$4:$C$491,3,FALSE))</f>
        <v xml:space="preserve"> </v>
      </c>
      <c r="K17" s="137"/>
      <c r="L17" s="122"/>
      <c r="M17" s="123"/>
      <c r="N17" s="123"/>
      <c r="O17" s="123"/>
      <c r="P17" s="123"/>
      <c r="Q17" s="123"/>
      <c r="R17" s="123"/>
      <c r="S17" s="123"/>
      <c r="T17" s="123"/>
      <c r="U17" s="123"/>
      <c r="V17" s="123"/>
      <c r="W17" s="123"/>
      <c r="X17" s="123"/>
      <c r="Y17" s="123"/>
      <c r="Z17" s="123"/>
      <c r="AA17" s="123"/>
      <c r="AB17" s="124"/>
      <c r="AC17" s="25"/>
      <c r="AD17" s="49"/>
      <c r="AE17">
        <v>13</v>
      </c>
      <c r="AF17" s="12" t="s">
        <v>29</v>
      </c>
    </row>
    <row r="18" spans="1:32" ht="24.75" customHeight="1" x14ac:dyDescent="0.15">
      <c r="A18" s="26"/>
      <c r="B18" s="20"/>
      <c r="C18" s="21"/>
      <c r="D18" s="20"/>
      <c r="E18" s="21"/>
      <c r="F18" s="208"/>
      <c r="G18" s="124"/>
      <c r="H18" s="206"/>
      <c r="I18" s="207"/>
      <c r="J18" s="136" t="str">
        <f>IF(H18=0," ",VLOOKUP(H18,'サービスコード表（身体介護あり)'!$A$4:$C$491,3,FALSE))</f>
        <v xml:space="preserve"> </v>
      </c>
      <c r="K18" s="137"/>
      <c r="L18" s="122"/>
      <c r="M18" s="123"/>
      <c r="N18" s="123"/>
      <c r="O18" s="123"/>
      <c r="P18" s="123"/>
      <c r="Q18" s="123"/>
      <c r="R18" s="123"/>
      <c r="S18" s="123"/>
      <c r="T18" s="123"/>
      <c r="U18" s="123"/>
      <c r="V18" s="123"/>
      <c r="W18" s="123"/>
      <c r="X18" s="123"/>
      <c r="Y18" s="123"/>
      <c r="Z18" s="123"/>
      <c r="AA18" s="123"/>
      <c r="AB18" s="124"/>
      <c r="AC18" s="25"/>
      <c r="AD18" s="49"/>
      <c r="AE18">
        <v>14</v>
      </c>
      <c r="AF18" s="12" t="s">
        <v>30</v>
      </c>
    </row>
    <row r="19" spans="1:32" ht="24.75" customHeight="1" x14ac:dyDescent="0.15">
      <c r="A19" s="26"/>
      <c r="B19" s="20"/>
      <c r="C19" s="21"/>
      <c r="D19" s="20"/>
      <c r="E19" s="21"/>
      <c r="F19" s="208"/>
      <c r="G19" s="124"/>
      <c r="H19" s="206"/>
      <c r="I19" s="207"/>
      <c r="J19" s="136" t="str">
        <f>IF(H19=0," ",VLOOKUP(H19,'サービスコード表（身体介護あり)'!$A$4:$C$491,3,FALSE))</f>
        <v xml:space="preserve"> </v>
      </c>
      <c r="K19" s="137"/>
      <c r="L19" s="122"/>
      <c r="M19" s="123"/>
      <c r="N19" s="123"/>
      <c r="O19" s="123"/>
      <c r="P19" s="123"/>
      <c r="Q19" s="123"/>
      <c r="R19" s="123"/>
      <c r="S19" s="123"/>
      <c r="T19" s="123"/>
      <c r="U19" s="123"/>
      <c r="V19" s="123"/>
      <c r="W19" s="123"/>
      <c r="X19" s="123"/>
      <c r="Y19" s="123"/>
      <c r="Z19" s="123"/>
      <c r="AA19" s="123"/>
      <c r="AB19" s="124"/>
      <c r="AC19" s="25"/>
      <c r="AD19" s="49"/>
      <c r="AE19">
        <v>15</v>
      </c>
      <c r="AF19" s="10" t="s">
        <v>31</v>
      </c>
    </row>
    <row r="20" spans="1:32" ht="24.75" customHeight="1" x14ac:dyDescent="0.15">
      <c r="A20" s="26"/>
      <c r="B20" s="20"/>
      <c r="C20" s="21"/>
      <c r="D20" s="20"/>
      <c r="E20" s="21"/>
      <c r="F20" s="208"/>
      <c r="G20" s="124"/>
      <c r="H20" s="206"/>
      <c r="I20" s="207"/>
      <c r="J20" s="136" t="str">
        <f>IF(H20=0," ",VLOOKUP(H20,'サービスコード表（身体介護あり)'!$A$4:$C$491,3,FALSE))</f>
        <v xml:space="preserve"> </v>
      </c>
      <c r="K20" s="137"/>
      <c r="L20" s="122"/>
      <c r="M20" s="123"/>
      <c r="N20" s="123"/>
      <c r="O20" s="123"/>
      <c r="P20" s="123"/>
      <c r="Q20" s="123"/>
      <c r="R20" s="123"/>
      <c r="S20" s="123"/>
      <c r="T20" s="123"/>
      <c r="U20" s="123"/>
      <c r="V20" s="123"/>
      <c r="W20" s="123"/>
      <c r="X20" s="123"/>
      <c r="Y20" s="123"/>
      <c r="Z20" s="123"/>
      <c r="AA20" s="123"/>
      <c r="AB20" s="124"/>
      <c r="AC20" s="25"/>
      <c r="AD20" s="49"/>
      <c r="AE20">
        <v>16</v>
      </c>
      <c r="AF20" s="12" t="s">
        <v>32</v>
      </c>
    </row>
    <row r="21" spans="1:32" ht="24.75" customHeight="1" x14ac:dyDescent="0.15">
      <c r="A21" s="26"/>
      <c r="B21" s="20"/>
      <c r="C21" s="21"/>
      <c r="D21" s="20"/>
      <c r="E21" s="21"/>
      <c r="F21" s="208"/>
      <c r="G21" s="124"/>
      <c r="H21" s="206"/>
      <c r="I21" s="207"/>
      <c r="J21" s="136" t="str">
        <f>IF(H21=0," ",VLOOKUP(H21,'サービスコード表（身体介護あり)'!$A$4:$C$491,3,FALSE))</f>
        <v xml:space="preserve"> </v>
      </c>
      <c r="K21" s="137"/>
      <c r="L21" s="122"/>
      <c r="M21" s="123"/>
      <c r="N21" s="123"/>
      <c r="O21" s="123"/>
      <c r="P21" s="123"/>
      <c r="Q21" s="123"/>
      <c r="R21" s="123"/>
      <c r="S21" s="123"/>
      <c r="T21" s="123"/>
      <c r="U21" s="123"/>
      <c r="V21" s="123"/>
      <c r="W21" s="123"/>
      <c r="X21" s="123"/>
      <c r="Y21" s="123"/>
      <c r="Z21" s="123"/>
      <c r="AA21" s="123"/>
      <c r="AB21" s="124"/>
      <c r="AC21" s="25"/>
      <c r="AD21" s="49"/>
      <c r="AE21">
        <v>17</v>
      </c>
      <c r="AF21" s="12" t="s">
        <v>33</v>
      </c>
    </row>
    <row r="22" spans="1:32" ht="24.75" customHeight="1" x14ac:dyDescent="0.15">
      <c r="A22" s="26"/>
      <c r="B22" s="20"/>
      <c r="C22" s="21"/>
      <c r="D22" s="20"/>
      <c r="E22" s="21"/>
      <c r="F22" s="208"/>
      <c r="G22" s="124"/>
      <c r="H22" s="206"/>
      <c r="I22" s="207"/>
      <c r="J22" s="136" t="str">
        <f>IF(H22=0," ",VLOOKUP(H22,'サービスコード表（身体介護あり)'!$A$4:$C$491,3,FALSE))</f>
        <v xml:space="preserve"> </v>
      </c>
      <c r="K22" s="137"/>
      <c r="L22" s="122"/>
      <c r="M22" s="123"/>
      <c r="N22" s="123"/>
      <c r="O22" s="123"/>
      <c r="P22" s="123"/>
      <c r="Q22" s="123"/>
      <c r="R22" s="123"/>
      <c r="S22" s="123"/>
      <c r="T22" s="123"/>
      <c r="U22" s="123"/>
      <c r="V22" s="123"/>
      <c r="W22" s="123"/>
      <c r="X22" s="123"/>
      <c r="Y22" s="123"/>
      <c r="Z22" s="123"/>
      <c r="AA22" s="123"/>
      <c r="AB22" s="124"/>
      <c r="AC22" s="25"/>
      <c r="AD22" s="49"/>
      <c r="AE22">
        <v>18</v>
      </c>
      <c r="AF22" s="12" t="s">
        <v>34</v>
      </c>
    </row>
    <row r="23" spans="1:32" ht="24.75" customHeight="1" x14ac:dyDescent="0.15">
      <c r="A23" s="26"/>
      <c r="B23" s="20"/>
      <c r="C23" s="21"/>
      <c r="D23" s="20"/>
      <c r="E23" s="21"/>
      <c r="F23" s="208"/>
      <c r="G23" s="124"/>
      <c r="H23" s="206"/>
      <c r="I23" s="207"/>
      <c r="J23" s="136" t="str">
        <f>IF(H23=0," ",VLOOKUP(H23,'サービスコード表（身体介護あり)'!$A$4:$C$491,3,FALSE))</f>
        <v xml:space="preserve"> </v>
      </c>
      <c r="K23" s="137"/>
      <c r="L23" s="122"/>
      <c r="M23" s="123"/>
      <c r="N23" s="123"/>
      <c r="O23" s="123"/>
      <c r="P23" s="123"/>
      <c r="Q23" s="123"/>
      <c r="R23" s="123"/>
      <c r="S23" s="123"/>
      <c r="T23" s="123"/>
      <c r="U23" s="123"/>
      <c r="V23" s="123"/>
      <c r="W23" s="123"/>
      <c r="X23" s="123"/>
      <c r="Y23" s="123"/>
      <c r="Z23" s="123"/>
      <c r="AA23" s="123"/>
      <c r="AB23" s="124"/>
      <c r="AC23" s="25"/>
      <c r="AD23" s="49"/>
      <c r="AE23">
        <v>19</v>
      </c>
      <c r="AF23" s="12" t="s">
        <v>35</v>
      </c>
    </row>
    <row r="24" spans="1:32" ht="24.75" customHeight="1" x14ac:dyDescent="0.15">
      <c r="A24" s="26"/>
      <c r="B24" s="20"/>
      <c r="C24" s="21"/>
      <c r="D24" s="20"/>
      <c r="E24" s="21"/>
      <c r="F24" s="208"/>
      <c r="G24" s="124"/>
      <c r="H24" s="206"/>
      <c r="I24" s="207"/>
      <c r="J24" s="136" t="str">
        <f>IF(H24=0," ",VLOOKUP(H24,'サービスコード表（身体介護あり)'!$A$4:$C$491,3,FALSE))</f>
        <v xml:space="preserve"> </v>
      </c>
      <c r="K24" s="137"/>
      <c r="L24" s="122"/>
      <c r="M24" s="123"/>
      <c r="N24" s="123"/>
      <c r="O24" s="123"/>
      <c r="P24" s="123"/>
      <c r="Q24" s="123"/>
      <c r="R24" s="123"/>
      <c r="S24" s="123"/>
      <c r="T24" s="123"/>
      <c r="U24" s="123"/>
      <c r="V24" s="123"/>
      <c r="W24" s="123"/>
      <c r="X24" s="123"/>
      <c r="Y24" s="123"/>
      <c r="Z24" s="123"/>
      <c r="AA24" s="123"/>
      <c r="AB24" s="124"/>
      <c r="AC24" s="25"/>
      <c r="AD24" s="49"/>
      <c r="AE24">
        <v>20</v>
      </c>
      <c r="AF24" s="10" t="s">
        <v>36</v>
      </c>
    </row>
    <row r="25" spans="1:32" ht="24.75" customHeight="1" x14ac:dyDescent="0.15">
      <c r="A25" s="26"/>
      <c r="B25" s="20"/>
      <c r="C25" s="21"/>
      <c r="D25" s="20"/>
      <c r="E25" s="21"/>
      <c r="F25" s="208"/>
      <c r="G25" s="124"/>
      <c r="H25" s="206"/>
      <c r="I25" s="207"/>
      <c r="J25" s="136" t="str">
        <f>IF(H25=0," ",VLOOKUP(H25,'サービスコード表（身体介護あり)'!$A$4:$C$491,3,FALSE))</f>
        <v xml:space="preserve"> </v>
      </c>
      <c r="K25" s="137"/>
      <c r="L25" s="122"/>
      <c r="M25" s="123"/>
      <c r="N25" s="123"/>
      <c r="O25" s="123"/>
      <c r="P25" s="123"/>
      <c r="Q25" s="123"/>
      <c r="R25" s="123"/>
      <c r="S25" s="123"/>
      <c r="T25" s="123"/>
      <c r="U25" s="123"/>
      <c r="V25" s="123"/>
      <c r="W25" s="123"/>
      <c r="X25" s="123"/>
      <c r="Y25" s="123"/>
      <c r="Z25" s="123"/>
      <c r="AA25" s="123"/>
      <c r="AB25" s="124"/>
      <c r="AC25" s="25"/>
      <c r="AD25" s="49"/>
      <c r="AE25">
        <v>21</v>
      </c>
      <c r="AF25" s="10" t="s">
        <v>37</v>
      </c>
    </row>
    <row r="26" spans="1:32" ht="24.75" customHeight="1" x14ac:dyDescent="0.15">
      <c r="A26" s="26"/>
      <c r="B26" s="20"/>
      <c r="C26" s="21"/>
      <c r="D26" s="20"/>
      <c r="E26" s="21"/>
      <c r="F26" s="208"/>
      <c r="G26" s="124"/>
      <c r="H26" s="206"/>
      <c r="I26" s="207"/>
      <c r="J26" s="136" t="str">
        <f>IF(H26=0," ",VLOOKUP(H26,'サービスコード表（身体介護あり)'!$A$4:$C$491,3,FALSE))</f>
        <v xml:space="preserve"> </v>
      </c>
      <c r="K26" s="137"/>
      <c r="L26" s="122"/>
      <c r="M26" s="123"/>
      <c r="N26" s="123"/>
      <c r="O26" s="123"/>
      <c r="P26" s="123"/>
      <c r="Q26" s="123"/>
      <c r="R26" s="123"/>
      <c r="S26" s="123"/>
      <c r="T26" s="123"/>
      <c r="U26" s="123"/>
      <c r="V26" s="123"/>
      <c r="W26" s="123"/>
      <c r="X26" s="123"/>
      <c r="Y26" s="123"/>
      <c r="Z26" s="123"/>
      <c r="AA26" s="123"/>
      <c r="AB26" s="124"/>
      <c r="AC26" s="25"/>
      <c r="AD26" s="49"/>
      <c r="AE26">
        <v>22</v>
      </c>
      <c r="AF26" s="10" t="s">
        <v>38</v>
      </c>
    </row>
    <row r="27" spans="1:32" ht="24.75" customHeight="1" x14ac:dyDescent="0.15">
      <c r="A27" s="26"/>
      <c r="B27" s="20"/>
      <c r="C27" s="21"/>
      <c r="D27" s="20"/>
      <c r="E27" s="21"/>
      <c r="F27" s="208"/>
      <c r="G27" s="124"/>
      <c r="H27" s="206"/>
      <c r="I27" s="207"/>
      <c r="J27" s="136" t="str">
        <f>IF(H27=0," ",VLOOKUP(H27,'サービスコード表（身体介護あり)'!$A$4:$C$491,3,FALSE))</f>
        <v xml:space="preserve"> </v>
      </c>
      <c r="K27" s="137"/>
      <c r="L27" s="122"/>
      <c r="M27" s="123"/>
      <c r="N27" s="123"/>
      <c r="O27" s="123"/>
      <c r="P27" s="123"/>
      <c r="Q27" s="123"/>
      <c r="R27" s="123"/>
      <c r="S27" s="123"/>
      <c r="T27" s="123"/>
      <c r="U27" s="123"/>
      <c r="V27" s="123"/>
      <c r="W27" s="123"/>
      <c r="X27" s="123"/>
      <c r="Y27" s="123"/>
      <c r="Z27" s="123"/>
      <c r="AA27" s="123"/>
      <c r="AB27" s="124"/>
      <c r="AC27" s="25"/>
      <c r="AD27" s="49"/>
      <c r="AE27">
        <v>23</v>
      </c>
      <c r="AF27" s="10" t="s">
        <v>39</v>
      </c>
    </row>
    <row r="28" spans="1:32" ht="24.75" customHeight="1" x14ac:dyDescent="0.15">
      <c r="A28" s="26"/>
      <c r="B28" s="20"/>
      <c r="C28" s="21"/>
      <c r="D28" s="20"/>
      <c r="E28" s="21"/>
      <c r="F28" s="208"/>
      <c r="G28" s="124"/>
      <c r="H28" s="206"/>
      <c r="I28" s="207"/>
      <c r="J28" s="136" t="str">
        <f>IF(H28=0," ",VLOOKUP(H28,'サービスコード表（身体介護あり)'!$A$4:$C$491,3,FALSE))</f>
        <v xml:space="preserve"> </v>
      </c>
      <c r="K28" s="137"/>
      <c r="L28" s="122"/>
      <c r="M28" s="123"/>
      <c r="N28" s="123"/>
      <c r="O28" s="123"/>
      <c r="P28" s="123"/>
      <c r="Q28" s="123"/>
      <c r="R28" s="123"/>
      <c r="S28" s="123"/>
      <c r="T28" s="123"/>
      <c r="U28" s="123"/>
      <c r="V28" s="123"/>
      <c r="W28" s="123"/>
      <c r="X28" s="123"/>
      <c r="Y28" s="123"/>
      <c r="Z28" s="123"/>
      <c r="AA28" s="123"/>
      <c r="AB28" s="124"/>
      <c r="AC28" s="25"/>
      <c r="AD28" s="49"/>
      <c r="AE28">
        <v>24</v>
      </c>
      <c r="AF28" s="10" t="s">
        <v>40</v>
      </c>
    </row>
    <row r="29" spans="1:32" ht="24.75" customHeight="1" x14ac:dyDescent="0.15">
      <c r="A29" s="26"/>
      <c r="B29" s="20"/>
      <c r="C29" s="21"/>
      <c r="D29" s="20"/>
      <c r="E29" s="21"/>
      <c r="F29" s="208"/>
      <c r="G29" s="124"/>
      <c r="H29" s="206"/>
      <c r="I29" s="207"/>
      <c r="J29" s="136" t="str">
        <f>IF(H29=0," ",VLOOKUP(H29,'サービスコード表（身体介護あり)'!$A$4:$C$491,3,FALSE))</f>
        <v xml:space="preserve"> </v>
      </c>
      <c r="K29" s="137"/>
      <c r="L29" s="122"/>
      <c r="M29" s="123"/>
      <c r="N29" s="123"/>
      <c r="O29" s="123"/>
      <c r="P29" s="123"/>
      <c r="Q29" s="123"/>
      <c r="R29" s="123"/>
      <c r="S29" s="123"/>
      <c r="T29" s="123"/>
      <c r="U29" s="123"/>
      <c r="V29" s="123"/>
      <c r="W29" s="123"/>
      <c r="X29" s="123"/>
      <c r="Y29" s="123"/>
      <c r="Z29" s="123"/>
      <c r="AA29" s="123"/>
      <c r="AB29" s="124"/>
      <c r="AC29" s="25"/>
      <c r="AD29" s="49"/>
      <c r="AE29">
        <v>25</v>
      </c>
      <c r="AF29" s="10" t="s">
        <v>18</v>
      </c>
    </row>
    <row r="30" spans="1:32" ht="24.75" customHeight="1" x14ac:dyDescent="0.15">
      <c r="A30" s="26"/>
      <c r="B30" s="20"/>
      <c r="C30" s="21"/>
      <c r="D30" s="20"/>
      <c r="E30" s="21"/>
      <c r="F30" s="208"/>
      <c r="G30" s="124"/>
      <c r="H30" s="206"/>
      <c r="I30" s="207"/>
      <c r="J30" s="136" t="str">
        <f>IF(H30=0," ",VLOOKUP(H30,'サービスコード表（身体介護あり)'!$A$4:$C$491,3,FALSE))</f>
        <v xml:space="preserve"> </v>
      </c>
      <c r="K30" s="137"/>
      <c r="L30" s="122"/>
      <c r="M30" s="123"/>
      <c r="N30" s="123"/>
      <c r="O30" s="123"/>
      <c r="P30" s="123"/>
      <c r="Q30" s="123"/>
      <c r="R30" s="123"/>
      <c r="S30" s="123"/>
      <c r="T30" s="123"/>
      <c r="U30" s="123"/>
      <c r="V30" s="123"/>
      <c r="W30" s="123"/>
      <c r="X30" s="123"/>
      <c r="Y30" s="123"/>
      <c r="Z30" s="123"/>
      <c r="AA30" s="123"/>
      <c r="AB30" s="124"/>
      <c r="AC30" s="25"/>
      <c r="AD30" s="49"/>
      <c r="AE30">
        <v>26</v>
      </c>
      <c r="AF30" s="10" t="s">
        <v>62</v>
      </c>
    </row>
    <row r="31" spans="1:32" ht="24.75" customHeight="1" x14ac:dyDescent="0.15">
      <c r="A31" s="26"/>
      <c r="B31" s="20"/>
      <c r="C31" s="21"/>
      <c r="D31" s="20"/>
      <c r="E31" s="21"/>
      <c r="F31" s="208"/>
      <c r="G31" s="124"/>
      <c r="H31" s="206"/>
      <c r="I31" s="207"/>
      <c r="J31" s="136" t="str">
        <f>IF(H31=0," ",VLOOKUP(H31,'サービスコード表（身体介護あり)'!$A$4:$C$491,3,FALSE))</f>
        <v xml:space="preserve"> </v>
      </c>
      <c r="K31" s="137"/>
      <c r="L31" s="122"/>
      <c r="M31" s="123"/>
      <c r="N31" s="123"/>
      <c r="O31" s="123"/>
      <c r="P31" s="123"/>
      <c r="Q31" s="123"/>
      <c r="R31" s="123"/>
      <c r="S31" s="123"/>
      <c r="T31" s="123"/>
      <c r="U31" s="123"/>
      <c r="V31" s="123"/>
      <c r="W31" s="123"/>
      <c r="X31" s="123"/>
      <c r="Y31" s="123"/>
      <c r="Z31" s="123"/>
      <c r="AA31" s="123"/>
      <c r="AB31" s="124"/>
      <c r="AC31" s="25"/>
      <c r="AD31" s="49"/>
      <c r="AE31">
        <v>27</v>
      </c>
      <c r="AF31" s="10" t="s">
        <v>44</v>
      </c>
    </row>
    <row r="32" spans="1:32" ht="24.75" customHeight="1" x14ac:dyDescent="0.15">
      <c r="A32" s="26"/>
      <c r="B32" s="20"/>
      <c r="C32" s="21"/>
      <c r="D32" s="20"/>
      <c r="E32" s="21"/>
      <c r="F32" s="208"/>
      <c r="G32" s="124"/>
      <c r="H32" s="206"/>
      <c r="I32" s="207"/>
      <c r="J32" s="136" t="str">
        <f>IF(H32=0," ",VLOOKUP(H32,'サービスコード表（身体介護あり)'!$A$4:$C$491,3,FALSE))</f>
        <v xml:space="preserve"> </v>
      </c>
      <c r="K32" s="137"/>
      <c r="L32" s="122"/>
      <c r="M32" s="123"/>
      <c r="N32" s="123"/>
      <c r="O32" s="123"/>
      <c r="P32" s="123"/>
      <c r="Q32" s="123"/>
      <c r="R32" s="123"/>
      <c r="S32" s="123"/>
      <c r="T32" s="123"/>
      <c r="U32" s="123"/>
      <c r="V32" s="123"/>
      <c r="W32" s="123"/>
      <c r="X32" s="123"/>
      <c r="Y32" s="123"/>
      <c r="Z32" s="123"/>
      <c r="AA32" s="123"/>
      <c r="AB32" s="124"/>
      <c r="AC32" s="25"/>
      <c r="AD32" s="49"/>
      <c r="AE32">
        <v>28</v>
      </c>
      <c r="AF32" s="10" t="s">
        <v>45</v>
      </c>
    </row>
    <row r="33" spans="1:32" ht="24.75" customHeight="1" thickBot="1" x14ac:dyDescent="0.2">
      <c r="A33" s="27"/>
      <c r="B33" s="20"/>
      <c r="C33" s="21"/>
      <c r="D33" s="20"/>
      <c r="E33" s="21"/>
      <c r="F33" s="205"/>
      <c r="G33" s="165"/>
      <c r="H33" s="206"/>
      <c r="I33" s="207"/>
      <c r="J33" s="136" t="str">
        <f>IF(H33=0," ",VLOOKUP(H33,'サービスコード表（身体介護あり)'!$A$4:$C$491,3,FALSE))</f>
        <v xml:space="preserve"> </v>
      </c>
      <c r="K33" s="137"/>
      <c r="L33" s="209"/>
      <c r="M33" s="210"/>
      <c r="N33" s="210"/>
      <c r="O33" s="210"/>
      <c r="P33" s="210"/>
      <c r="Q33" s="210"/>
      <c r="R33" s="210"/>
      <c r="S33" s="210"/>
      <c r="T33" s="210"/>
      <c r="U33" s="210"/>
      <c r="V33" s="210"/>
      <c r="W33" s="210"/>
      <c r="X33" s="210"/>
      <c r="Y33" s="210"/>
      <c r="Z33" s="210"/>
      <c r="AA33" s="210"/>
      <c r="AB33" s="211"/>
      <c r="AC33" s="40"/>
      <c r="AD33" s="50"/>
      <c r="AE33">
        <v>29</v>
      </c>
      <c r="AF33" s="10" t="s">
        <v>46</v>
      </c>
    </row>
    <row r="34" spans="1:32" ht="21" customHeight="1" thickTop="1" x14ac:dyDescent="0.15">
      <c r="A34" s="178" t="s">
        <v>105</v>
      </c>
      <c r="B34" s="179"/>
      <c r="C34" s="179"/>
      <c r="D34" s="179"/>
      <c r="E34" s="180"/>
      <c r="F34" s="181">
        <f>SUM(F11:G33)</f>
        <v>0</v>
      </c>
      <c r="G34" s="182"/>
      <c r="H34" s="183" t="s">
        <v>99</v>
      </c>
      <c r="I34" s="182"/>
      <c r="J34" s="184">
        <f>SUM(J11:J33)</f>
        <v>0</v>
      </c>
      <c r="K34" s="185"/>
      <c r="L34" s="186" t="s">
        <v>110</v>
      </c>
      <c r="M34" s="187"/>
      <c r="N34" s="187"/>
      <c r="O34" s="187"/>
      <c r="P34" s="187"/>
      <c r="Q34" s="187"/>
      <c r="R34" s="187"/>
      <c r="S34" s="187"/>
      <c r="T34" s="187"/>
      <c r="U34" s="187"/>
      <c r="V34" s="187"/>
      <c r="W34" s="187"/>
      <c r="X34" s="187"/>
      <c r="Y34" s="187"/>
      <c r="Z34" s="187"/>
      <c r="AA34" s="187"/>
      <c r="AB34" s="187"/>
      <c r="AC34" s="190"/>
      <c r="AD34" s="191"/>
      <c r="AE34">
        <v>30</v>
      </c>
      <c r="AF34" s="12" t="s">
        <v>47</v>
      </c>
    </row>
    <row r="35" spans="1:32" ht="21" customHeight="1" x14ac:dyDescent="0.15">
      <c r="A35" s="47" t="s">
        <v>89</v>
      </c>
      <c r="B35" s="14"/>
      <c r="C35" s="14"/>
      <c r="D35" s="14"/>
      <c r="E35" s="14"/>
      <c r="F35" s="14"/>
      <c r="G35" s="14"/>
      <c r="H35" s="14"/>
      <c r="I35" s="14"/>
      <c r="J35" s="195">
        <f>VLOOKUP(AC5,告示単価!A15:C22,3,FALSE)</f>
        <v>10.6</v>
      </c>
      <c r="K35" s="196"/>
      <c r="L35" s="189"/>
      <c r="M35" s="190"/>
      <c r="N35" s="190"/>
      <c r="O35" s="190"/>
      <c r="P35" s="190"/>
      <c r="Q35" s="190"/>
      <c r="R35" s="190"/>
      <c r="S35" s="190"/>
      <c r="T35" s="190"/>
      <c r="U35" s="190"/>
      <c r="V35" s="190"/>
      <c r="W35" s="190"/>
      <c r="X35" s="190"/>
      <c r="Y35" s="190"/>
      <c r="Z35" s="190"/>
      <c r="AA35" s="190"/>
      <c r="AB35" s="190"/>
      <c r="AC35" s="190"/>
      <c r="AD35" s="191"/>
      <c r="AE35">
        <v>31</v>
      </c>
      <c r="AF35" s="10" t="s">
        <v>48</v>
      </c>
    </row>
    <row r="36" spans="1:32" ht="21" customHeight="1" x14ac:dyDescent="0.15">
      <c r="A36" s="47" t="s">
        <v>90</v>
      </c>
      <c r="B36" s="14"/>
      <c r="C36" s="14"/>
      <c r="D36" s="14"/>
      <c r="E36" s="14"/>
      <c r="F36" s="14"/>
      <c r="G36" s="14"/>
      <c r="H36" s="14"/>
      <c r="I36" s="14"/>
      <c r="J36" s="197">
        <f>IF(W38=1,ROUNDDOWN(J34*J35,0),IF(W38&gt;1,"－",0))</f>
        <v>0</v>
      </c>
      <c r="K36" s="258"/>
      <c r="L36" s="192"/>
      <c r="M36" s="193"/>
      <c r="N36" s="193"/>
      <c r="O36" s="193"/>
      <c r="P36" s="193"/>
      <c r="Q36" s="193"/>
      <c r="R36" s="193"/>
      <c r="S36" s="193"/>
      <c r="T36" s="193"/>
      <c r="U36" s="193"/>
      <c r="V36" s="193"/>
      <c r="W36" s="193"/>
      <c r="X36" s="193"/>
      <c r="Y36" s="193"/>
      <c r="Z36" s="193"/>
      <c r="AA36" s="193"/>
      <c r="AB36" s="193"/>
      <c r="AC36" s="193"/>
      <c r="AD36" s="194"/>
      <c r="AE36">
        <v>32</v>
      </c>
      <c r="AF36" s="12" t="s">
        <v>49</v>
      </c>
    </row>
    <row r="37" spans="1:32" ht="21" customHeight="1" thickBot="1" x14ac:dyDescent="0.2">
      <c r="A37" s="48" t="s">
        <v>91</v>
      </c>
      <c r="B37" s="22"/>
      <c r="C37" s="22"/>
      <c r="D37" s="22"/>
      <c r="E37" s="22"/>
      <c r="F37" s="22"/>
      <c r="G37" s="22"/>
      <c r="H37" s="22"/>
      <c r="I37" s="22"/>
      <c r="J37" s="156">
        <f>IF(W38=1,IF(ROUNDUP(J36/10,0)&lt;Q6,ROUNDUP(J36/10,0),Q6),"－")</f>
        <v>0</v>
      </c>
      <c r="K37" s="241"/>
      <c r="L37" s="242" t="s">
        <v>15</v>
      </c>
      <c r="M37" s="243"/>
      <c r="N37" s="243"/>
      <c r="O37" s="243"/>
      <c r="P37" s="243"/>
      <c r="Q37" s="243"/>
      <c r="R37" s="243"/>
      <c r="S37" s="244"/>
      <c r="T37" s="156">
        <f>IF(W38=1,J36-J37,IF(W38&gt;1,"次頁へ","0"))</f>
        <v>0</v>
      </c>
      <c r="U37" s="157"/>
      <c r="V37" s="157"/>
      <c r="W37" s="157"/>
      <c r="X37" s="157"/>
      <c r="Y37" s="157"/>
      <c r="Z37" s="157"/>
      <c r="AA37" s="157"/>
      <c r="AB37" s="157"/>
      <c r="AC37" s="157"/>
      <c r="AD37" s="158"/>
      <c r="AE37">
        <v>33</v>
      </c>
      <c r="AF37" s="12" t="s">
        <v>50</v>
      </c>
    </row>
    <row r="38" spans="1:32" ht="14.25" customHeight="1" x14ac:dyDescent="0.15">
      <c r="A38" s="5"/>
      <c r="B38" s="5"/>
      <c r="C38" s="5"/>
      <c r="D38" s="5"/>
      <c r="E38" s="5"/>
      <c r="F38" s="5"/>
      <c r="G38" s="5"/>
      <c r="H38" s="6"/>
      <c r="I38" s="5"/>
      <c r="J38" s="5"/>
      <c r="K38" s="16"/>
      <c r="L38" s="16"/>
      <c r="M38" s="7"/>
      <c r="N38" s="7"/>
      <c r="O38" s="7"/>
      <c r="P38" s="7"/>
      <c r="Q38" s="7"/>
      <c r="R38" s="7"/>
      <c r="S38" s="7"/>
      <c r="T38" s="7"/>
      <c r="U38" s="7"/>
      <c r="V38" s="7"/>
      <c r="W38" s="245">
        <v>1</v>
      </c>
      <c r="X38" s="115"/>
      <c r="Y38" s="114" t="s">
        <v>6</v>
      </c>
      <c r="Z38" s="115"/>
      <c r="AA38" s="177">
        <v>1</v>
      </c>
      <c r="AB38" s="115"/>
      <c r="AC38" s="114" t="s">
        <v>7</v>
      </c>
      <c r="AD38" s="115"/>
      <c r="AE38">
        <v>34</v>
      </c>
      <c r="AF38" s="10" t="s">
        <v>51</v>
      </c>
    </row>
    <row r="39" spans="1:32" ht="13.5" customHeight="1" x14ac:dyDescent="0.15">
      <c r="A39" s="3" t="s">
        <v>12</v>
      </c>
      <c r="AE39">
        <v>35</v>
      </c>
      <c r="AF39" s="12" t="s">
        <v>52</v>
      </c>
    </row>
    <row r="40" spans="1:32" ht="13.5" customHeight="1" x14ac:dyDescent="0.15">
      <c r="A40" s="3" t="s">
        <v>98</v>
      </c>
      <c r="AE40">
        <v>36</v>
      </c>
      <c r="AF40" s="12" t="s">
        <v>53</v>
      </c>
    </row>
    <row r="41" spans="1:32" ht="13.5" customHeight="1" x14ac:dyDescent="0.15">
      <c r="A41" s="13">
        <v>1</v>
      </c>
      <c r="B41" s="3" t="s">
        <v>108</v>
      </c>
      <c r="Q41" s="13"/>
      <c r="R41" s="13"/>
      <c r="S41" s="13"/>
      <c r="T41" s="13"/>
      <c r="U41" s="13"/>
      <c r="V41" s="13"/>
      <c r="W41" s="13"/>
      <c r="X41" s="13"/>
      <c r="Y41" s="13"/>
      <c r="Z41" s="13"/>
      <c r="AA41" s="13"/>
      <c r="AB41" s="13"/>
      <c r="AC41" s="13"/>
      <c r="AD41" s="13"/>
      <c r="AE41">
        <v>37</v>
      </c>
      <c r="AF41" s="10" t="s">
        <v>54</v>
      </c>
    </row>
    <row r="42" spans="1:32" ht="13.5" customHeight="1" x14ac:dyDescent="0.15">
      <c r="A42" s="13">
        <v>2</v>
      </c>
      <c r="B42" s="13" t="s">
        <v>85</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v>38</v>
      </c>
      <c r="AF42" s="12" t="s">
        <v>55</v>
      </c>
    </row>
    <row r="43" spans="1:32" ht="13.5" customHeight="1" x14ac:dyDescent="0.15">
      <c r="A43" s="13">
        <v>3</v>
      </c>
      <c r="B43" s="13" t="s">
        <v>101</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v>39</v>
      </c>
      <c r="AF43" s="12" t="s">
        <v>56</v>
      </c>
    </row>
    <row r="44" spans="1:32" ht="13.5" x14ac:dyDescent="0.15">
      <c r="A44" s="13">
        <v>4</v>
      </c>
      <c r="B44" s="13" t="s">
        <v>100</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v>40</v>
      </c>
      <c r="AF44" s="10" t="s">
        <v>57</v>
      </c>
    </row>
    <row r="45" spans="1:32" ht="13.5" x14ac:dyDescent="0.15">
      <c r="A45" s="13">
        <v>5</v>
      </c>
      <c r="B45" s="13" t="s">
        <v>109</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v>41</v>
      </c>
      <c r="AF45" s="10" t="s">
        <v>58</v>
      </c>
    </row>
    <row r="46" spans="1:32" ht="13.5" x14ac:dyDescent="0.15">
      <c r="A46" s="17"/>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v>42</v>
      </c>
      <c r="AF46" s="10" t="s">
        <v>59</v>
      </c>
    </row>
    <row r="47" spans="1:32" ht="15" customHeight="1" x14ac:dyDescent="0.15">
      <c r="C47" s="13"/>
      <c r="D47" s="13"/>
      <c r="E47" s="13"/>
      <c r="F47" s="13"/>
      <c r="G47" s="13"/>
      <c r="H47" s="13"/>
      <c r="I47" s="13"/>
      <c r="J47" s="13"/>
      <c r="K47" s="13"/>
      <c r="L47" s="13"/>
      <c r="M47" s="13"/>
      <c r="N47" s="13"/>
      <c r="O47" s="13"/>
      <c r="P47" s="13"/>
      <c r="AE47">
        <v>43</v>
      </c>
      <c r="AF47" s="12" t="s">
        <v>60</v>
      </c>
    </row>
    <row r="48" spans="1:32" ht="15" customHeight="1" x14ac:dyDescent="0.15">
      <c r="Y48" s="15"/>
      <c r="Z48" s="15"/>
      <c r="AA48" s="15"/>
      <c r="AB48" s="15" t="s">
        <v>14</v>
      </c>
      <c r="AC48" s="8"/>
      <c r="AD48" s="8"/>
      <c r="AE48">
        <v>44</v>
      </c>
      <c r="AF48" s="10" t="s">
        <v>41</v>
      </c>
    </row>
    <row r="49" spans="1:32" ht="19.5" customHeight="1" thickBot="1" x14ac:dyDescent="0.2">
      <c r="A49" s="238" t="s">
        <v>120</v>
      </c>
      <c r="B49" s="238"/>
      <c r="C49" s="239">
        <f>C2</f>
        <v>0</v>
      </c>
      <c r="D49" s="239"/>
      <c r="E49" s="4" t="s">
        <v>4</v>
      </c>
      <c r="F49" s="239">
        <f>F2</f>
        <v>0</v>
      </c>
      <c r="G49" s="239"/>
      <c r="H49" s="4" t="s">
        <v>5</v>
      </c>
      <c r="I49" s="4"/>
      <c r="K49" s="240" t="s">
        <v>13</v>
      </c>
      <c r="L49" s="240"/>
      <c r="M49" s="240"/>
      <c r="N49" s="240"/>
      <c r="O49" s="240"/>
      <c r="P49" s="240"/>
      <c r="Q49" s="240"/>
      <c r="R49" s="240"/>
      <c r="S49" s="240"/>
      <c r="T49" s="240"/>
      <c r="U49" s="240"/>
      <c r="V49" s="240"/>
      <c r="W49" s="240"/>
      <c r="X49" s="240"/>
      <c r="Y49" s="240"/>
      <c r="Z49" s="240"/>
      <c r="AA49" s="240"/>
      <c r="AB49" s="240"/>
      <c r="AC49" s="18"/>
      <c r="AD49" s="18"/>
      <c r="AE49">
        <v>45</v>
      </c>
      <c r="AF49" s="10" t="s">
        <v>42</v>
      </c>
    </row>
    <row r="50" spans="1:32" ht="13.5" customHeight="1" x14ac:dyDescent="0.15">
      <c r="A50" s="235" t="s">
        <v>0</v>
      </c>
      <c r="B50" s="236"/>
      <c r="C50" s="151">
        <f>C3</f>
        <v>0</v>
      </c>
      <c r="D50" s="151">
        <f>D3</f>
        <v>0</v>
      </c>
      <c r="E50" s="151">
        <f>E3</f>
        <v>0</v>
      </c>
      <c r="F50" s="151">
        <f>F3</f>
        <v>0</v>
      </c>
      <c r="G50" s="151">
        <f t="shared" ref="G50:L50" si="0">G3</f>
        <v>0</v>
      </c>
      <c r="H50" s="151">
        <f t="shared" si="0"/>
        <v>0</v>
      </c>
      <c r="I50" s="151">
        <f t="shared" si="0"/>
        <v>0</v>
      </c>
      <c r="J50" s="151">
        <f t="shared" si="0"/>
        <v>0</v>
      </c>
      <c r="K50" s="151">
        <f t="shared" si="0"/>
        <v>0</v>
      </c>
      <c r="L50" s="151">
        <f t="shared" si="0"/>
        <v>0</v>
      </c>
      <c r="M50" s="131" t="s">
        <v>96</v>
      </c>
      <c r="N50" s="132"/>
      <c r="O50" s="132"/>
      <c r="P50" s="132"/>
      <c r="Q50" s="132"/>
      <c r="R50" s="132"/>
      <c r="S50" s="132"/>
      <c r="T50" s="133"/>
      <c r="U50" s="153" t="s">
        <v>93</v>
      </c>
      <c r="V50" s="154"/>
      <c r="W50" s="154"/>
      <c r="X50" s="154"/>
      <c r="Y50" s="154"/>
      <c r="Z50" s="154"/>
      <c r="AA50" s="154"/>
      <c r="AB50" s="154"/>
      <c r="AC50" s="154"/>
      <c r="AD50" s="155"/>
      <c r="AE50">
        <v>46</v>
      </c>
      <c r="AF50" s="10" t="s">
        <v>43</v>
      </c>
    </row>
    <row r="51" spans="1:32" ht="13.5" customHeight="1" x14ac:dyDescent="0.15">
      <c r="A51" s="237"/>
      <c r="B51" s="115"/>
      <c r="C51" s="152"/>
      <c r="D51" s="152"/>
      <c r="E51" s="152"/>
      <c r="F51" s="152"/>
      <c r="G51" s="152"/>
      <c r="H51" s="152"/>
      <c r="I51" s="152"/>
      <c r="J51" s="152"/>
      <c r="K51" s="152"/>
      <c r="L51" s="152"/>
      <c r="M51" s="129" t="s">
        <v>120</v>
      </c>
      <c r="N51" s="130"/>
      <c r="O51" s="45">
        <f>O4</f>
        <v>0</v>
      </c>
      <c r="P51" s="43" t="s">
        <v>4</v>
      </c>
      <c r="Q51" s="134">
        <f>Q4</f>
        <v>0</v>
      </c>
      <c r="R51" s="134"/>
      <c r="S51" s="130" t="s">
        <v>102</v>
      </c>
      <c r="T51" s="150"/>
      <c r="U51" s="34">
        <f t="shared" ref="U51:AD51" si="1">U4</f>
        <v>0</v>
      </c>
      <c r="V51" s="35">
        <f t="shared" si="1"/>
        <v>0</v>
      </c>
      <c r="W51" s="35">
        <f t="shared" si="1"/>
        <v>0</v>
      </c>
      <c r="X51" s="35">
        <f t="shared" si="1"/>
        <v>0</v>
      </c>
      <c r="Y51" s="35">
        <f t="shared" si="1"/>
        <v>0</v>
      </c>
      <c r="Z51" s="35">
        <f t="shared" si="1"/>
        <v>0</v>
      </c>
      <c r="AA51" s="35">
        <f t="shared" si="1"/>
        <v>0</v>
      </c>
      <c r="AB51" s="35">
        <f t="shared" si="1"/>
        <v>0</v>
      </c>
      <c r="AC51" s="35">
        <f t="shared" si="1"/>
        <v>0</v>
      </c>
      <c r="AD51" s="36">
        <f t="shared" si="1"/>
        <v>0</v>
      </c>
      <c r="AE51">
        <v>47</v>
      </c>
      <c r="AF51" s="10" t="s">
        <v>61</v>
      </c>
    </row>
    <row r="52" spans="1:32" ht="16.5" customHeight="1" x14ac:dyDescent="0.15">
      <c r="A52" s="226" t="s">
        <v>94</v>
      </c>
      <c r="B52" s="213"/>
      <c r="C52" s="229">
        <f>C5</f>
        <v>0</v>
      </c>
      <c r="D52" s="230"/>
      <c r="E52" s="230"/>
      <c r="F52" s="230"/>
      <c r="G52" s="230"/>
      <c r="H52" s="230"/>
      <c r="I52" s="230"/>
      <c r="J52" s="230"/>
      <c r="K52" s="230"/>
      <c r="L52" s="231"/>
      <c r="M52" s="128" t="s">
        <v>95</v>
      </c>
      <c r="N52" s="128"/>
      <c r="O52" s="128"/>
      <c r="P52" s="128"/>
      <c r="Q52" s="147" t="str">
        <f>Q5</f>
        <v>有り</v>
      </c>
      <c r="R52" s="148"/>
      <c r="S52" s="148"/>
      <c r="T52" s="149"/>
      <c r="U52" s="108">
        <f>U5</f>
        <v>0</v>
      </c>
      <c r="V52" s="109"/>
      <c r="W52" s="109"/>
      <c r="X52" s="109"/>
      <c r="Y52" s="109"/>
      <c r="Z52" s="109"/>
      <c r="AA52" s="110"/>
      <c r="AB52" s="116" t="s">
        <v>9</v>
      </c>
      <c r="AC52" s="118">
        <f>AC5</f>
        <v>72</v>
      </c>
      <c r="AD52" s="119"/>
      <c r="AE52">
        <v>48</v>
      </c>
      <c r="AF52" s="10" t="s">
        <v>63</v>
      </c>
    </row>
    <row r="53" spans="1:32" ht="16.5" customHeight="1" thickBot="1" x14ac:dyDescent="0.2">
      <c r="A53" s="227"/>
      <c r="B53" s="228"/>
      <c r="C53" s="232"/>
      <c r="D53" s="233"/>
      <c r="E53" s="233"/>
      <c r="F53" s="233"/>
      <c r="G53" s="233"/>
      <c r="H53" s="233"/>
      <c r="I53" s="233"/>
      <c r="J53" s="233"/>
      <c r="K53" s="233"/>
      <c r="L53" s="234"/>
      <c r="M53" s="135" t="s">
        <v>11</v>
      </c>
      <c r="N53" s="135"/>
      <c r="O53" s="135"/>
      <c r="P53" s="135"/>
      <c r="Q53" s="105">
        <f>Q6</f>
        <v>0</v>
      </c>
      <c r="R53" s="106"/>
      <c r="S53" s="107"/>
      <c r="T53" s="46" t="s">
        <v>8</v>
      </c>
      <c r="U53" s="111"/>
      <c r="V53" s="112"/>
      <c r="W53" s="112"/>
      <c r="X53" s="112"/>
      <c r="Y53" s="112"/>
      <c r="Z53" s="112"/>
      <c r="AA53" s="113"/>
      <c r="AB53" s="117"/>
      <c r="AC53" s="120"/>
      <c r="AD53" s="121"/>
      <c r="AE53">
        <v>49</v>
      </c>
      <c r="AF53" s="10" t="s">
        <v>64</v>
      </c>
    </row>
    <row r="54" spans="1:32" ht="14.25" thickBo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v>50</v>
      </c>
      <c r="AF54" s="10" t="s">
        <v>65</v>
      </c>
    </row>
    <row r="55" spans="1:32" ht="14.25" customHeight="1" x14ac:dyDescent="0.15">
      <c r="A55" s="218" t="s">
        <v>1</v>
      </c>
      <c r="B55" s="221" t="s">
        <v>84</v>
      </c>
      <c r="C55" s="154"/>
      <c r="D55" s="154"/>
      <c r="E55" s="154"/>
      <c r="F55" s="222" t="s">
        <v>97</v>
      </c>
      <c r="G55" s="223"/>
      <c r="H55" s="96" t="s">
        <v>86</v>
      </c>
      <c r="I55" s="142"/>
      <c r="J55" s="141" t="s">
        <v>92</v>
      </c>
      <c r="K55" s="142"/>
      <c r="L55" s="96" t="s">
        <v>104</v>
      </c>
      <c r="M55" s="97"/>
      <c r="N55" s="97"/>
      <c r="O55" s="97"/>
      <c r="P55" s="97"/>
      <c r="Q55" s="97"/>
      <c r="R55" s="97"/>
      <c r="S55" s="97"/>
      <c r="T55" s="97"/>
      <c r="U55" s="97"/>
      <c r="V55" s="97"/>
      <c r="W55" s="97"/>
      <c r="X55" s="97"/>
      <c r="Y55" s="97"/>
      <c r="Z55" s="97"/>
      <c r="AA55" s="97"/>
      <c r="AB55" s="98"/>
      <c r="AC55" s="93" t="s">
        <v>88</v>
      </c>
      <c r="AD55" s="125" t="s">
        <v>87</v>
      </c>
      <c r="AE55">
        <v>51</v>
      </c>
      <c r="AF55" s="12" t="s">
        <v>66</v>
      </c>
    </row>
    <row r="56" spans="1:32" ht="14.25" customHeight="1" x14ac:dyDescent="0.15">
      <c r="A56" s="219"/>
      <c r="B56" s="212" t="s">
        <v>2</v>
      </c>
      <c r="C56" s="213"/>
      <c r="D56" s="212" t="s">
        <v>3</v>
      </c>
      <c r="E56" s="216"/>
      <c r="F56" s="224"/>
      <c r="G56" s="225"/>
      <c r="H56" s="143"/>
      <c r="I56" s="144"/>
      <c r="J56" s="143"/>
      <c r="K56" s="144"/>
      <c r="L56" s="99"/>
      <c r="M56" s="100"/>
      <c r="N56" s="100"/>
      <c r="O56" s="100"/>
      <c r="P56" s="100"/>
      <c r="Q56" s="100"/>
      <c r="R56" s="100"/>
      <c r="S56" s="100"/>
      <c r="T56" s="100"/>
      <c r="U56" s="100"/>
      <c r="V56" s="100"/>
      <c r="W56" s="100"/>
      <c r="X56" s="100"/>
      <c r="Y56" s="100"/>
      <c r="Z56" s="100"/>
      <c r="AA56" s="100"/>
      <c r="AB56" s="101"/>
      <c r="AC56" s="94"/>
      <c r="AD56" s="126"/>
      <c r="AE56">
        <v>52</v>
      </c>
      <c r="AF56" s="12" t="s">
        <v>67</v>
      </c>
    </row>
    <row r="57" spans="1:32" ht="14.25" customHeight="1" x14ac:dyDescent="0.15">
      <c r="A57" s="220"/>
      <c r="B57" s="214"/>
      <c r="C57" s="215"/>
      <c r="D57" s="214"/>
      <c r="E57" s="217"/>
      <c r="F57" s="214"/>
      <c r="G57" s="215"/>
      <c r="H57" s="145"/>
      <c r="I57" s="146"/>
      <c r="J57" s="145"/>
      <c r="K57" s="146"/>
      <c r="L57" s="102"/>
      <c r="M57" s="103"/>
      <c r="N57" s="103"/>
      <c r="O57" s="103"/>
      <c r="P57" s="103"/>
      <c r="Q57" s="103"/>
      <c r="R57" s="103"/>
      <c r="S57" s="103"/>
      <c r="T57" s="103"/>
      <c r="U57" s="103"/>
      <c r="V57" s="103"/>
      <c r="W57" s="103"/>
      <c r="X57" s="103"/>
      <c r="Y57" s="103"/>
      <c r="Z57" s="103"/>
      <c r="AA57" s="103"/>
      <c r="AB57" s="104"/>
      <c r="AC57" s="95"/>
      <c r="AD57" s="127"/>
      <c r="AE57">
        <v>53</v>
      </c>
      <c r="AF57" s="10" t="s">
        <v>68</v>
      </c>
    </row>
    <row r="58" spans="1:32" ht="24.75" customHeight="1" x14ac:dyDescent="0.15">
      <c r="A58" s="26"/>
      <c r="B58" s="20"/>
      <c r="C58" s="21"/>
      <c r="D58" s="20"/>
      <c r="E58" s="21"/>
      <c r="F58" s="208"/>
      <c r="G58" s="124"/>
      <c r="H58" s="206"/>
      <c r="I58" s="207"/>
      <c r="J58" s="136" t="str">
        <f>IF(H58=0," ",VLOOKUP(H58,'サービスコード表（身体介護あり)'!$A$4:$C$491,3,FALSE))</f>
        <v xml:space="preserve"> </v>
      </c>
      <c r="K58" s="137"/>
      <c r="L58" s="122"/>
      <c r="M58" s="123"/>
      <c r="N58" s="123"/>
      <c r="O58" s="123"/>
      <c r="P58" s="123"/>
      <c r="Q58" s="123"/>
      <c r="R58" s="123"/>
      <c r="S58" s="123"/>
      <c r="T58" s="123"/>
      <c r="U58" s="123"/>
      <c r="V58" s="123"/>
      <c r="W58" s="123"/>
      <c r="X58" s="123"/>
      <c r="Y58" s="123"/>
      <c r="Z58" s="123"/>
      <c r="AA58" s="123"/>
      <c r="AB58" s="124"/>
      <c r="AC58" s="25"/>
      <c r="AD58" s="49"/>
      <c r="AE58">
        <v>54</v>
      </c>
      <c r="AF58" s="12" t="s">
        <v>69</v>
      </c>
    </row>
    <row r="59" spans="1:32" ht="24.75" customHeight="1" x14ac:dyDescent="0.15">
      <c r="A59" s="26"/>
      <c r="B59" s="20"/>
      <c r="C59" s="21"/>
      <c r="D59" s="20"/>
      <c r="E59" s="21"/>
      <c r="F59" s="208"/>
      <c r="G59" s="124"/>
      <c r="H59" s="206"/>
      <c r="I59" s="207"/>
      <c r="J59" s="136" t="str">
        <f>IF(H59=0," ",VLOOKUP(H59,'サービスコード表（身体介護あり)'!$A$4:$C$491,3,FALSE))</f>
        <v xml:space="preserve"> </v>
      </c>
      <c r="K59" s="137"/>
      <c r="L59" s="122"/>
      <c r="M59" s="123"/>
      <c r="N59" s="123"/>
      <c r="O59" s="123"/>
      <c r="P59" s="123"/>
      <c r="Q59" s="123"/>
      <c r="R59" s="123"/>
      <c r="S59" s="123"/>
      <c r="T59" s="123"/>
      <c r="U59" s="123"/>
      <c r="V59" s="123"/>
      <c r="W59" s="123"/>
      <c r="X59" s="123"/>
      <c r="Y59" s="123"/>
      <c r="Z59" s="123"/>
      <c r="AA59" s="123"/>
      <c r="AB59" s="124"/>
      <c r="AC59" s="25"/>
      <c r="AD59" s="49"/>
      <c r="AE59">
        <v>55</v>
      </c>
      <c r="AF59" s="12" t="s">
        <v>70</v>
      </c>
    </row>
    <row r="60" spans="1:32" ht="24.75" customHeight="1" x14ac:dyDescent="0.15">
      <c r="A60" s="26"/>
      <c r="B60" s="20"/>
      <c r="C60" s="21"/>
      <c r="D60" s="20"/>
      <c r="E60" s="21"/>
      <c r="F60" s="208"/>
      <c r="G60" s="124"/>
      <c r="H60" s="206"/>
      <c r="I60" s="207"/>
      <c r="J60" s="136" t="str">
        <f>IF(H60=0," ",VLOOKUP(H60,'サービスコード表（身体介護あり)'!$A$4:$C$491,3,FALSE))</f>
        <v xml:space="preserve"> </v>
      </c>
      <c r="K60" s="137"/>
      <c r="L60" s="122"/>
      <c r="M60" s="123"/>
      <c r="N60" s="123"/>
      <c r="O60" s="123"/>
      <c r="P60" s="123"/>
      <c r="Q60" s="123"/>
      <c r="R60" s="123"/>
      <c r="S60" s="123"/>
      <c r="T60" s="123"/>
      <c r="U60" s="123"/>
      <c r="V60" s="123"/>
      <c r="W60" s="123"/>
      <c r="X60" s="123"/>
      <c r="Y60" s="123"/>
      <c r="Z60" s="123"/>
      <c r="AA60" s="123"/>
      <c r="AB60" s="124"/>
      <c r="AC60" s="25"/>
      <c r="AD60" s="49"/>
      <c r="AE60">
        <v>56</v>
      </c>
      <c r="AF60" s="10" t="s">
        <v>71</v>
      </c>
    </row>
    <row r="61" spans="1:32" ht="24.75" customHeight="1" x14ac:dyDescent="0.15">
      <c r="A61" s="26"/>
      <c r="B61" s="20"/>
      <c r="C61" s="21"/>
      <c r="D61" s="20"/>
      <c r="E61" s="21"/>
      <c r="F61" s="208"/>
      <c r="G61" s="124"/>
      <c r="H61" s="206"/>
      <c r="I61" s="207"/>
      <c r="J61" s="136" t="str">
        <f>IF(H61=0," ",VLOOKUP(H61,'サービスコード表（身体介護あり)'!$A$4:$C$491,3,FALSE))</f>
        <v xml:space="preserve"> </v>
      </c>
      <c r="K61" s="137"/>
      <c r="L61" s="122"/>
      <c r="M61" s="123"/>
      <c r="N61" s="123"/>
      <c r="O61" s="123"/>
      <c r="P61" s="123"/>
      <c r="Q61" s="123"/>
      <c r="R61" s="123"/>
      <c r="S61" s="123"/>
      <c r="T61" s="123"/>
      <c r="U61" s="123"/>
      <c r="V61" s="123"/>
      <c r="W61" s="123"/>
      <c r="X61" s="123"/>
      <c r="Y61" s="123"/>
      <c r="Z61" s="123"/>
      <c r="AA61" s="123"/>
      <c r="AB61" s="124"/>
      <c r="AC61" s="25"/>
      <c r="AD61" s="49"/>
      <c r="AE61">
        <v>57</v>
      </c>
      <c r="AF61" s="10" t="s">
        <v>72</v>
      </c>
    </row>
    <row r="62" spans="1:32" ht="24.75" customHeight="1" x14ac:dyDescent="0.15">
      <c r="A62" s="26"/>
      <c r="B62" s="20"/>
      <c r="C62" s="21"/>
      <c r="D62" s="20"/>
      <c r="E62" s="21"/>
      <c r="F62" s="208"/>
      <c r="G62" s="124"/>
      <c r="H62" s="206"/>
      <c r="I62" s="207"/>
      <c r="J62" s="136" t="str">
        <f>IF(H62=0," ",VLOOKUP(H62,'サービスコード表（身体介護あり)'!$A$4:$C$491,3,FALSE))</f>
        <v xml:space="preserve"> </v>
      </c>
      <c r="K62" s="137"/>
      <c r="L62" s="122"/>
      <c r="M62" s="123"/>
      <c r="N62" s="123"/>
      <c r="O62" s="123"/>
      <c r="P62" s="123"/>
      <c r="Q62" s="123"/>
      <c r="R62" s="123"/>
      <c r="S62" s="123"/>
      <c r="T62" s="123"/>
      <c r="U62" s="123"/>
      <c r="V62" s="123"/>
      <c r="W62" s="123"/>
      <c r="X62" s="123"/>
      <c r="Y62" s="123"/>
      <c r="Z62" s="123"/>
      <c r="AA62" s="123"/>
      <c r="AB62" s="124"/>
      <c r="AC62" s="25"/>
      <c r="AD62" s="49"/>
      <c r="AE62">
        <v>58</v>
      </c>
      <c r="AF62" s="10" t="s">
        <v>73</v>
      </c>
    </row>
    <row r="63" spans="1:32" ht="24.75" customHeight="1" x14ac:dyDescent="0.15">
      <c r="A63" s="26"/>
      <c r="B63" s="20"/>
      <c r="C63" s="21"/>
      <c r="D63" s="20"/>
      <c r="E63" s="21"/>
      <c r="F63" s="208"/>
      <c r="G63" s="124"/>
      <c r="H63" s="206"/>
      <c r="I63" s="207"/>
      <c r="J63" s="136" t="str">
        <f>IF(H63=0," ",VLOOKUP(H63,'サービスコード表（身体介護あり)'!$A$4:$C$491,3,FALSE))</f>
        <v xml:space="preserve"> </v>
      </c>
      <c r="K63" s="137"/>
      <c r="L63" s="122"/>
      <c r="M63" s="123"/>
      <c r="N63" s="123"/>
      <c r="O63" s="123"/>
      <c r="P63" s="123"/>
      <c r="Q63" s="123"/>
      <c r="R63" s="123"/>
      <c r="S63" s="123"/>
      <c r="T63" s="123"/>
      <c r="U63" s="123"/>
      <c r="V63" s="123"/>
      <c r="W63" s="123"/>
      <c r="X63" s="123"/>
      <c r="Y63" s="123"/>
      <c r="Z63" s="123"/>
      <c r="AA63" s="123"/>
      <c r="AB63" s="124"/>
      <c r="AC63" s="25"/>
      <c r="AD63" s="49"/>
      <c r="AE63">
        <v>59</v>
      </c>
      <c r="AF63" s="10" t="s">
        <v>74</v>
      </c>
    </row>
    <row r="64" spans="1:32" ht="24.75" customHeight="1" x14ac:dyDescent="0.15">
      <c r="A64" s="26"/>
      <c r="B64" s="20"/>
      <c r="C64" s="21"/>
      <c r="D64" s="20"/>
      <c r="E64" s="21"/>
      <c r="F64" s="208"/>
      <c r="G64" s="124"/>
      <c r="H64" s="206"/>
      <c r="I64" s="207"/>
      <c r="J64" s="136" t="str">
        <f>IF(H64=0," ",VLOOKUP(H64,'サービスコード表（身体介護あり)'!$A$4:$C$491,3,FALSE))</f>
        <v xml:space="preserve"> </v>
      </c>
      <c r="K64" s="137"/>
      <c r="L64" s="122"/>
      <c r="M64" s="123"/>
      <c r="N64" s="123"/>
      <c r="O64" s="123"/>
      <c r="P64" s="123"/>
      <c r="Q64" s="123"/>
      <c r="R64" s="123"/>
      <c r="S64" s="123"/>
      <c r="T64" s="123"/>
      <c r="U64" s="123"/>
      <c r="V64" s="123"/>
      <c r="W64" s="123"/>
      <c r="X64" s="123"/>
      <c r="Y64" s="123"/>
      <c r="Z64" s="123"/>
      <c r="AA64" s="123"/>
      <c r="AB64" s="124"/>
      <c r="AC64" s="25"/>
      <c r="AD64" s="49"/>
      <c r="AE64">
        <v>60</v>
      </c>
      <c r="AF64" s="12" t="s">
        <v>75</v>
      </c>
    </row>
    <row r="65" spans="1:32" ht="24.75" customHeight="1" x14ac:dyDescent="0.15">
      <c r="A65" s="26"/>
      <c r="B65" s="20"/>
      <c r="C65" s="21"/>
      <c r="D65" s="20"/>
      <c r="E65" s="21"/>
      <c r="F65" s="208"/>
      <c r="G65" s="124"/>
      <c r="H65" s="206"/>
      <c r="I65" s="207"/>
      <c r="J65" s="136" t="str">
        <f>IF(H65=0," ",VLOOKUP(H65,'サービスコード表（身体介護あり)'!$A$4:$C$491,3,FALSE))</f>
        <v xml:space="preserve"> </v>
      </c>
      <c r="K65" s="137"/>
      <c r="L65" s="122"/>
      <c r="M65" s="123"/>
      <c r="N65" s="123"/>
      <c r="O65" s="123"/>
      <c r="P65" s="123"/>
      <c r="Q65" s="123"/>
      <c r="R65" s="123"/>
      <c r="S65" s="123"/>
      <c r="T65" s="123"/>
      <c r="U65" s="123"/>
      <c r="V65" s="123"/>
      <c r="W65" s="123"/>
      <c r="X65" s="123"/>
      <c r="Y65" s="123"/>
      <c r="Z65" s="123"/>
      <c r="AA65" s="123"/>
      <c r="AB65" s="124"/>
      <c r="AC65" s="25"/>
      <c r="AD65" s="49"/>
      <c r="AE65">
        <v>61</v>
      </c>
      <c r="AF65" s="12" t="s">
        <v>76</v>
      </c>
    </row>
    <row r="66" spans="1:32" ht="24.75" customHeight="1" x14ac:dyDescent="0.15">
      <c r="A66" s="26"/>
      <c r="B66" s="20"/>
      <c r="C66" s="21"/>
      <c r="D66" s="20"/>
      <c r="E66" s="21"/>
      <c r="F66" s="208"/>
      <c r="G66" s="124"/>
      <c r="H66" s="206"/>
      <c r="I66" s="207"/>
      <c r="J66" s="136" t="str">
        <f>IF(H66=0," ",VLOOKUP(H66,'サービスコード表（身体介護あり)'!$A$4:$C$491,3,FALSE))</f>
        <v xml:space="preserve"> </v>
      </c>
      <c r="K66" s="137"/>
      <c r="L66" s="122"/>
      <c r="M66" s="123"/>
      <c r="N66" s="123"/>
      <c r="O66" s="123"/>
      <c r="P66" s="123"/>
      <c r="Q66" s="123"/>
      <c r="R66" s="123"/>
      <c r="S66" s="123"/>
      <c r="T66" s="123"/>
      <c r="U66" s="123"/>
      <c r="V66" s="123"/>
      <c r="W66" s="123"/>
      <c r="X66" s="123"/>
      <c r="Y66" s="123"/>
      <c r="Z66" s="123"/>
      <c r="AA66" s="123"/>
      <c r="AB66" s="124"/>
      <c r="AC66" s="25"/>
      <c r="AD66" s="49"/>
      <c r="AE66">
        <v>62</v>
      </c>
      <c r="AF66" s="10" t="s">
        <v>77</v>
      </c>
    </row>
    <row r="67" spans="1:32" ht="24.75" customHeight="1" x14ac:dyDescent="0.15">
      <c r="A67" s="26"/>
      <c r="B67" s="20"/>
      <c r="C67" s="21"/>
      <c r="D67" s="20"/>
      <c r="E67" s="21"/>
      <c r="F67" s="208"/>
      <c r="G67" s="124"/>
      <c r="H67" s="206"/>
      <c r="I67" s="207"/>
      <c r="J67" s="136" t="str">
        <f>IF(H67=0," ",VLOOKUP(H67,'サービスコード表（身体介護あり)'!$A$4:$C$491,3,FALSE))</f>
        <v xml:space="preserve"> </v>
      </c>
      <c r="K67" s="137"/>
      <c r="L67" s="122"/>
      <c r="M67" s="123"/>
      <c r="N67" s="123"/>
      <c r="O67" s="123"/>
      <c r="P67" s="123"/>
      <c r="Q67" s="123"/>
      <c r="R67" s="123"/>
      <c r="S67" s="123"/>
      <c r="T67" s="123"/>
      <c r="U67" s="123"/>
      <c r="V67" s="123"/>
      <c r="W67" s="123"/>
      <c r="X67" s="123"/>
      <c r="Y67" s="123"/>
      <c r="Z67" s="123"/>
      <c r="AA67" s="123"/>
      <c r="AB67" s="124"/>
      <c r="AC67" s="25"/>
      <c r="AD67" s="49"/>
      <c r="AE67">
        <v>63</v>
      </c>
      <c r="AF67" s="10" t="s">
        <v>78</v>
      </c>
    </row>
    <row r="68" spans="1:32" ht="24.75" customHeight="1" x14ac:dyDescent="0.15">
      <c r="A68" s="26"/>
      <c r="B68" s="20"/>
      <c r="C68" s="21"/>
      <c r="D68" s="20"/>
      <c r="E68" s="21"/>
      <c r="F68" s="208"/>
      <c r="G68" s="124"/>
      <c r="H68" s="206"/>
      <c r="I68" s="207"/>
      <c r="J68" s="136" t="str">
        <f>IF(H68=0," ",VLOOKUP(H68,'サービスコード表（身体介護あり)'!$A$4:$C$491,3,FALSE))</f>
        <v xml:space="preserve"> </v>
      </c>
      <c r="K68" s="137"/>
      <c r="L68" s="122"/>
      <c r="M68" s="123"/>
      <c r="N68" s="123"/>
      <c r="O68" s="123"/>
      <c r="P68" s="123"/>
      <c r="Q68" s="123"/>
      <c r="R68" s="123"/>
      <c r="S68" s="123"/>
      <c r="T68" s="123"/>
      <c r="U68" s="123"/>
      <c r="V68" s="123"/>
      <c r="W68" s="123"/>
      <c r="X68" s="123"/>
      <c r="Y68" s="123"/>
      <c r="Z68" s="123"/>
      <c r="AA68" s="123"/>
      <c r="AB68" s="124"/>
      <c r="AC68" s="25"/>
      <c r="AD68" s="49"/>
      <c r="AE68">
        <v>64</v>
      </c>
      <c r="AF68" s="12" t="s">
        <v>79</v>
      </c>
    </row>
    <row r="69" spans="1:32" ht="24.75" customHeight="1" x14ac:dyDescent="0.15">
      <c r="A69" s="26"/>
      <c r="B69" s="20"/>
      <c r="C69" s="21"/>
      <c r="D69" s="20"/>
      <c r="E69" s="21"/>
      <c r="F69" s="208"/>
      <c r="G69" s="124"/>
      <c r="H69" s="206"/>
      <c r="I69" s="207"/>
      <c r="J69" s="136" t="str">
        <f>IF(H69=0," ",VLOOKUP(H69,'サービスコード表（身体介護あり)'!$A$4:$C$491,3,FALSE))</f>
        <v xml:space="preserve"> </v>
      </c>
      <c r="K69" s="137"/>
      <c r="L69" s="122"/>
      <c r="M69" s="123"/>
      <c r="N69" s="123"/>
      <c r="O69" s="123"/>
      <c r="P69" s="123"/>
      <c r="Q69" s="123"/>
      <c r="R69" s="123"/>
      <c r="S69" s="123"/>
      <c r="T69" s="123"/>
      <c r="U69" s="123"/>
      <c r="V69" s="123"/>
      <c r="W69" s="123"/>
      <c r="X69" s="123"/>
      <c r="Y69" s="123"/>
      <c r="Z69" s="123"/>
      <c r="AA69" s="123"/>
      <c r="AB69" s="124"/>
      <c r="AC69" s="25"/>
      <c r="AD69" s="49"/>
      <c r="AE69">
        <v>65</v>
      </c>
      <c r="AF69" s="10" t="s">
        <v>80</v>
      </c>
    </row>
    <row r="70" spans="1:32" ht="24.75" customHeight="1" x14ac:dyDescent="0.15">
      <c r="A70" s="26"/>
      <c r="B70" s="20"/>
      <c r="C70" s="21"/>
      <c r="D70" s="20"/>
      <c r="E70" s="21"/>
      <c r="F70" s="208"/>
      <c r="G70" s="124"/>
      <c r="H70" s="206"/>
      <c r="I70" s="207"/>
      <c r="J70" s="136" t="str">
        <f>IF(H70=0," ",VLOOKUP(H70,'サービスコード表（身体介護あり)'!$A$4:$C$491,3,FALSE))</f>
        <v xml:space="preserve"> </v>
      </c>
      <c r="K70" s="137"/>
      <c r="L70" s="122"/>
      <c r="M70" s="123"/>
      <c r="N70" s="123"/>
      <c r="O70" s="123"/>
      <c r="P70" s="123"/>
      <c r="Q70" s="123"/>
      <c r="R70" s="123"/>
      <c r="S70" s="123"/>
      <c r="T70" s="123"/>
      <c r="U70" s="123"/>
      <c r="V70" s="123"/>
      <c r="W70" s="123"/>
      <c r="X70" s="123"/>
      <c r="Y70" s="123"/>
      <c r="Z70" s="123"/>
      <c r="AA70" s="123"/>
      <c r="AB70" s="124"/>
      <c r="AC70" s="25"/>
      <c r="AD70" s="49"/>
      <c r="AE70">
        <v>66</v>
      </c>
      <c r="AF70" s="12" t="s">
        <v>81</v>
      </c>
    </row>
    <row r="71" spans="1:32" ht="24.75" customHeight="1" x14ac:dyDescent="0.15">
      <c r="A71" s="26"/>
      <c r="B71" s="20"/>
      <c r="C71" s="21"/>
      <c r="D71" s="20"/>
      <c r="E71" s="21"/>
      <c r="F71" s="208"/>
      <c r="G71" s="124"/>
      <c r="H71" s="206"/>
      <c r="I71" s="207"/>
      <c r="J71" s="136" t="str">
        <f>IF(H71=0," ",VLOOKUP(H71,'サービスコード表（身体介護あり)'!$A$4:$C$491,3,FALSE))</f>
        <v xml:space="preserve"> </v>
      </c>
      <c r="K71" s="137"/>
      <c r="L71" s="122"/>
      <c r="M71" s="123"/>
      <c r="N71" s="123"/>
      <c r="O71" s="123"/>
      <c r="P71" s="123"/>
      <c r="Q71" s="123"/>
      <c r="R71" s="123"/>
      <c r="S71" s="123"/>
      <c r="T71" s="123"/>
      <c r="U71" s="123"/>
      <c r="V71" s="123"/>
      <c r="W71" s="123"/>
      <c r="X71" s="123"/>
      <c r="Y71" s="123"/>
      <c r="Z71" s="123"/>
      <c r="AA71" s="123"/>
      <c r="AB71" s="124"/>
      <c r="AC71" s="25"/>
      <c r="AD71" s="49"/>
      <c r="AE71">
        <v>67</v>
      </c>
      <c r="AF71" s="10" t="s">
        <v>82</v>
      </c>
    </row>
    <row r="72" spans="1:32" ht="24.75" customHeight="1" x14ac:dyDescent="0.15">
      <c r="A72" s="26"/>
      <c r="B72" s="20"/>
      <c r="C72" s="21"/>
      <c r="D72" s="20"/>
      <c r="E72" s="21"/>
      <c r="F72" s="208"/>
      <c r="G72" s="124"/>
      <c r="H72" s="206"/>
      <c r="I72" s="207"/>
      <c r="J72" s="136" t="str">
        <f>IF(H72=0," ",VLOOKUP(H72,'サービスコード表（身体介護あり)'!$A$4:$C$491,3,FALSE))</f>
        <v xml:space="preserve"> </v>
      </c>
      <c r="K72" s="137"/>
      <c r="L72" s="122"/>
      <c r="M72" s="123"/>
      <c r="N72" s="123"/>
      <c r="O72" s="123"/>
      <c r="P72" s="123"/>
      <c r="Q72" s="123"/>
      <c r="R72" s="123"/>
      <c r="S72" s="123"/>
      <c r="T72" s="123"/>
      <c r="U72" s="123"/>
      <c r="V72" s="123"/>
      <c r="W72" s="123"/>
      <c r="X72" s="123"/>
      <c r="Y72" s="123"/>
      <c r="Z72" s="123"/>
      <c r="AA72" s="123"/>
      <c r="AB72" s="124"/>
      <c r="AC72" s="25"/>
      <c r="AD72" s="49"/>
      <c r="AE72">
        <v>68</v>
      </c>
      <c r="AF72" s="10" t="s">
        <v>83</v>
      </c>
    </row>
    <row r="73" spans="1:32" ht="24.75" customHeight="1" x14ac:dyDescent="0.15">
      <c r="A73" s="26"/>
      <c r="B73" s="20"/>
      <c r="C73" s="21"/>
      <c r="D73" s="20"/>
      <c r="E73" s="21"/>
      <c r="F73" s="208"/>
      <c r="G73" s="124"/>
      <c r="H73" s="206"/>
      <c r="I73" s="207"/>
      <c r="J73" s="136" t="str">
        <f>IF(H73=0," ",VLOOKUP(H73,'サービスコード表（身体介護あり)'!$A$4:$C$491,3,FALSE))</f>
        <v xml:space="preserve"> </v>
      </c>
      <c r="K73" s="137"/>
      <c r="L73" s="122"/>
      <c r="M73" s="123"/>
      <c r="N73" s="123"/>
      <c r="O73" s="123"/>
      <c r="P73" s="123"/>
      <c r="Q73" s="123"/>
      <c r="R73" s="123"/>
      <c r="S73" s="123"/>
      <c r="T73" s="123"/>
      <c r="U73" s="123"/>
      <c r="V73" s="123"/>
      <c r="W73" s="123"/>
      <c r="X73" s="123"/>
      <c r="Y73" s="123"/>
      <c r="Z73" s="123"/>
      <c r="AA73" s="123"/>
      <c r="AB73" s="124"/>
      <c r="AC73" s="25"/>
      <c r="AD73" s="49"/>
      <c r="AE73">
        <v>69</v>
      </c>
      <c r="AF73" s="10" t="s">
        <v>111</v>
      </c>
    </row>
    <row r="74" spans="1:32" ht="24.75" customHeight="1" x14ac:dyDescent="0.15">
      <c r="A74" s="26"/>
      <c r="B74" s="20"/>
      <c r="C74" s="21"/>
      <c r="D74" s="20"/>
      <c r="E74" s="21"/>
      <c r="F74" s="208"/>
      <c r="G74" s="124"/>
      <c r="H74" s="206"/>
      <c r="I74" s="207"/>
      <c r="J74" s="136" t="str">
        <f>IF(H74=0," ",VLOOKUP(H74,'サービスコード表（身体介護あり)'!$A$4:$C$491,3,FALSE))</f>
        <v xml:space="preserve"> </v>
      </c>
      <c r="K74" s="137"/>
      <c r="L74" s="122"/>
      <c r="M74" s="123"/>
      <c r="N74" s="123"/>
      <c r="O74" s="123"/>
      <c r="P74" s="123"/>
      <c r="Q74" s="123"/>
      <c r="R74" s="123"/>
      <c r="S74" s="123"/>
      <c r="T74" s="123"/>
      <c r="U74" s="123"/>
      <c r="V74" s="123"/>
      <c r="W74" s="123"/>
      <c r="X74" s="123"/>
      <c r="Y74" s="123"/>
      <c r="Z74" s="123"/>
      <c r="AA74" s="123"/>
      <c r="AB74" s="124"/>
      <c r="AC74" s="25"/>
      <c r="AD74" s="49"/>
      <c r="AE74">
        <v>70</v>
      </c>
      <c r="AF74" s="10" t="s">
        <v>112</v>
      </c>
    </row>
    <row r="75" spans="1:32" ht="24.75" customHeight="1" x14ac:dyDescent="0.15">
      <c r="A75" s="26"/>
      <c r="B75" s="20"/>
      <c r="C75" s="21"/>
      <c r="D75" s="20"/>
      <c r="E75" s="21"/>
      <c r="F75" s="208"/>
      <c r="G75" s="124"/>
      <c r="H75" s="206"/>
      <c r="I75" s="207"/>
      <c r="J75" s="136" t="str">
        <f>IF(H75=0," ",VLOOKUP(H75,'サービスコード表（身体介護あり)'!$A$4:$C$491,3,FALSE))</f>
        <v xml:space="preserve"> </v>
      </c>
      <c r="K75" s="137"/>
      <c r="L75" s="122"/>
      <c r="M75" s="123"/>
      <c r="N75" s="123"/>
      <c r="O75" s="123"/>
      <c r="P75" s="123"/>
      <c r="Q75" s="123"/>
      <c r="R75" s="123"/>
      <c r="S75" s="123"/>
      <c r="T75" s="123"/>
      <c r="U75" s="123"/>
      <c r="V75" s="123"/>
      <c r="W75" s="123"/>
      <c r="X75" s="123"/>
      <c r="Y75" s="123"/>
      <c r="Z75" s="123"/>
      <c r="AA75" s="123"/>
      <c r="AB75" s="124"/>
      <c r="AC75" s="25"/>
      <c r="AD75" s="49"/>
      <c r="AE75">
        <v>71</v>
      </c>
      <c r="AF75" s="10" t="s">
        <v>113</v>
      </c>
    </row>
    <row r="76" spans="1:32" ht="24.75" customHeight="1" x14ac:dyDescent="0.15">
      <c r="A76" s="26"/>
      <c r="B76" s="20"/>
      <c r="C76" s="21"/>
      <c r="D76" s="20"/>
      <c r="E76" s="21"/>
      <c r="F76" s="208"/>
      <c r="G76" s="124"/>
      <c r="H76" s="206"/>
      <c r="I76" s="207"/>
      <c r="J76" s="136" t="str">
        <f>IF(H76=0," ",VLOOKUP(H76,'サービスコード表（身体介護あり)'!$A$4:$C$491,3,FALSE))</f>
        <v xml:space="preserve"> </v>
      </c>
      <c r="K76" s="137"/>
      <c r="L76" s="122"/>
      <c r="M76" s="123"/>
      <c r="N76" s="123"/>
      <c r="O76" s="123"/>
      <c r="P76" s="123"/>
      <c r="Q76" s="123"/>
      <c r="R76" s="123"/>
      <c r="S76" s="123"/>
      <c r="T76" s="123"/>
      <c r="U76" s="123"/>
      <c r="V76" s="123"/>
      <c r="W76" s="123"/>
      <c r="X76" s="123"/>
      <c r="Y76" s="123"/>
      <c r="Z76" s="123"/>
      <c r="AA76" s="123"/>
      <c r="AB76" s="124"/>
      <c r="AC76" s="25"/>
      <c r="AD76" s="49"/>
      <c r="AE76">
        <v>72</v>
      </c>
      <c r="AF76" s="10" t="s">
        <v>114</v>
      </c>
    </row>
    <row r="77" spans="1:32" ht="24.75" customHeight="1" x14ac:dyDescent="0.15">
      <c r="A77" s="26"/>
      <c r="B77" s="20"/>
      <c r="C77" s="21"/>
      <c r="D77" s="20"/>
      <c r="E77" s="21"/>
      <c r="F77" s="208"/>
      <c r="G77" s="124"/>
      <c r="H77" s="206"/>
      <c r="I77" s="207"/>
      <c r="J77" s="136" t="str">
        <f>IF(H77=0," ",VLOOKUP(H77,'サービスコード表（身体介護あり)'!$A$4:$C$491,3,FALSE))</f>
        <v xml:space="preserve"> </v>
      </c>
      <c r="K77" s="137"/>
      <c r="L77" s="122"/>
      <c r="M77" s="123"/>
      <c r="N77" s="123"/>
      <c r="O77" s="123"/>
      <c r="P77" s="123"/>
      <c r="Q77" s="123"/>
      <c r="R77" s="123"/>
      <c r="S77" s="123"/>
      <c r="T77" s="123"/>
      <c r="U77" s="123"/>
      <c r="V77" s="123"/>
      <c r="W77" s="123"/>
      <c r="X77" s="123"/>
      <c r="Y77" s="123"/>
      <c r="Z77" s="123"/>
      <c r="AA77" s="123"/>
      <c r="AB77" s="124"/>
      <c r="AC77" s="25"/>
      <c r="AD77" s="49"/>
      <c r="AE77">
        <v>73</v>
      </c>
      <c r="AF77" s="10" t="s">
        <v>115</v>
      </c>
    </row>
    <row r="78" spans="1:32" ht="24.75" customHeight="1" x14ac:dyDescent="0.15">
      <c r="A78" s="26"/>
      <c r="B78" s="20"/>
      <c r="C78" s="21"/>
      <c r="D78" s="20"/>
      <c r="E78" s="21"/>
      <c r="F78" s="208"/>
      <c r="G78" s="124"/>
      <c r="H78" s="206"/>
      <c r="I78" s="207"/>
      <c r="J78" s="136" t="str">
        <f>IF(H78=0," ",VLOOKUP(H78,'サービスコード表（身体介護あり)'!$A$4:$C$491,3,FALSE))</f>
        <v xml:space="preserve"> </v>
      </c>
      <c r="K78" s="137"/>
      <c r="L78" s="122"/>
      <c r="M78" s="123"/>
      <c r="N78" s="123"/>
      <c r="O78" s="123"/>
      <c r="P78" s="123"/>
      <c r="Q78" s="123"/>
      <c r="R78" s="123"/>
      <c r="S78" s="123"/>
      <c r="T78" s="123"/>
      <c r="U78" s="123"/>
      <c r="V78" s="123"/>
      <c r="W78" s="123"/>
      <c r="X78" s="123"/>
      <c r="Y78" s="123"/>
      <c r="Z78" s="123"/>
      <c r="AA78" s="123"/>
      <c r="AB78" s="124"/>
      <c r="AC78" s="25"/>
      <c r="AD78" s="49"/>
      <c r="AE78">
        <v>74</v>
      </c>
      <c r="AF78" s="10" t="s">
        <v>116</v>
      </c>
    </row>
    <row r="79" spans="1:32" ht="24.75" customHeight="1" x14ac:dyDescent="0.15">
      <c r="A79" s="26"/>
      <c r="B79" s="20"/>
      <c r="C79" s="21"/>
      <c r="D79" s="20"/>
      <c r="E79" s="21"/>
      <c r="F79" s="208"/>
      <c r="G79" s="124"/>
      <c r="H79" s="206"/>
      <c r="I79" s="207"/>
      <c r="J79" s="136" t="str">
        <f>IF(H79=0," ",VLOOKUP(H79,'サービスコード表（身体介護あり)'!$A$4:$C$491,3,FALSE))</f>
        <v xml:space="preserve"> </v>
      </c>
      <c r="K79" s="137"/>
      <c r="L79" s="122"/>
      <c r="M79" s="123"/>
      <c r="N79" s="123"/>
      <c r="O79" s="123"/>
      <c r="P79" s="123"/>
      <c r="Q79" s="123"/>
      <c r="R79" s="123"/>
      <c r="S79" s="123"/>
      <c r="T79" s="123"/>
      <c r="U79" s="123"/>
      <c r="V79" s="123"/>
      <c r="W79" s="123"/>
      <c r="X79" s="123"/>
      <c r="Y79" s="123"/>
      <c r="Z79" s="123"/>
      <c r="AA79" s="123"/>
      <c r="AB79" s="124"/>
      <c r="AC79" s="25"/>
      <c r="AD79" s="49"/>
      <c r="AE79">
        <v>75</v>
      </c>
      <c r="AF79" s="10" t="s">
        <v>117</v>
      </c>
    </row>
    <row r="80" spans="1:32" ht="24.75" customHeight="1" thickBot="1" x14ac:dyDescent="0.2">
      <c r="A80" s="27"/>
      <c r="B80" s="20"/>
      <c r="C80" s="21"/>
      <c r="D80" s="20"/>
      <c r="E80" s="21"/>
      <c r="F80" s="205"/>
      <c r="G80" s="165"/>
      <c r="H80" s="206"/>
      <c r="I80" s="207"/>
      <c r="J80" s="136" t="str">
        <f>IF(H80=0," ",VLOOKUP(H80,'サービスコード表（身体介護あり)'!$A$4:$C$491,3,FALSE))</f>
        <v xml:space="preserve"> </v>
      </c>
      <c r="K80" s="137"/>
      <c r="L80" s="209"/>
      <c r="M80" s="210"/>
      <c r="N80" s="210"/>
      <c r="O80" s="210"/>
      <c r="P80" s="210"/>
      <c r="Q80" s="210"/>
      <c r="R80" s="210"/>
      <c r="S80" s="210"/>
      <c r="T80" s="210"/>
      <c r="U80" s="210"/>
      <c r="V80" s="210"/>
      <c r="W80" s="210"/>
      <c r="X80" s="210"/>
      <c r="Y80" s="210"/>
      <c r="Z80" s="210"/>
      <c r="AA80" s="210"/>
      <c r="AB80" s="211"/>
      <c r="AC80" s="40"/>
      <c r="AD80" s="50"/>
      <c r="AE80">
        <v>76</v>
      </c>
      <c r="AF80" s="10" t="s">
        <v>118</v>
      </c>
    </row>
    <row r="81" spans="1:32" ht="21" customHeight="1" thickTop="1" x14ac:dyDescent="0.15">
      <c r="A81" s="178" t="s">
        <v>105</v>
      </c>
      <c r="B81" s="179"/>
      <c r="C81" s="179"/>
      <c r="D81" s="179"/>
      <c r="E81" s="180"/>
      <c r="F81" s="181">
        <f>SUM(F58:G80)</f>
        <v>0</v>
      </c>
      <c r="G81" s="182"/>
      <c r="H81" s="183" t="s">
        <v>99</v>
      </c>
      <c r="I81" s="182"/>
      <c r="J81" s="184">
        <f>SUM(J58:J80)</f>
        <v>0</v>
      </c>
      <c r="K81" s="185"/>
      <c r="L81" s="186" t="s">
        <v>110</v>
      </c>
      <c r="M81" s="187"/>
      <c r="N81" s="187"/>
      <c r="O81" s="187"/>
      <c r="P81" s="187"/>
      <c r="Q81" s="187"/>
      <c r="R81" s="187"/>
      <c r="S81" s="187"/>
      <c r="T81" s="187"/>
      <c r="U81" s="187"/>
      <c r="V81" s="187"/>
      <c r="W81" s="187"/>
      <c r="X81" s="187"/>
      <c r="Y81" s="187"/>
      <c r="Z81" s="187"/>
      <c r="AA81" s="187"/>
      <c r="AB81" s="187"/>
      <c r="AC81" s="187"/>
      <c r="AD81" s="188"/>
    </row>
    <row r="82" spans="1:32" ht="21" customHeight="1" x14ac:dyDescent="0.15">
      <c r="A82" s="199" t="s">
        <v>89</v>
      </c>
      <c r="B82" s="200"/>
      <c r="C82" s="200"/>
      <c r="D82" s="200"/>
      <c r="E82" s="200"/>
      <c r="F82" s="200"/>
      <c r="G82" s="200"/>
      <c r="H82" s="200"/>
      <c r="I82" s="201"/>
      <c r="J82" s="195">
        <f>J35</f>
        <v>10.6</v>
      </c>
      <c r="K82" s="196"/>
      <c r="L82" s="189"/>
      <c r="M82" s="190"/>
      <c r="N82" s="190"/>
      <c r="O82" s="190"/>
      <c r="P82" s="190"/>
      <c r="Q82" s="190"/>
      <c r="R82" s="190"/>
      <c r="S82" s="190"/>
      <c r="T82" s="190"/>
      <c r="U82" s="190"/>
      <c r="V82" s="190"/>
      <c r="W82" s="190"/>
      <c r="X82" s="190"/>
      <c r="Y82" s="190"/>
      <c r="Z82" s="190"/>
      <c r="AA82" s="190"/>
      <c r="AB82" s="190"/>
      <c r="AC82" s="190"/>
      <c r="AD82" s="191"/>
    </row>
    <row r="83" spans="1:32" ht="21" customHeight="1" x14ac:dyDescent="0.15">
      <c r="A83" s="199" t="s">
        <v>90</v>
      </c>
      <c r="B83" s="200"/>
      <c r="C83" s="200"/>
      <c r="D83" s="200"/>
      <c r="E83" s="200"/>
      <c r="F83" s="200"/>
      <c r="G83" s="200"/>
      <c r="H83" s="200"/>
      <c r="I83" s="201"/>
      <c r="J83" s="197">
        <f>IF(W85&gt;1,ROUNDDOWN((J34+J81)*J82,0),"－")</f>
        <v>0</v>
      </c>
      <c r="K83" s="198"/>
      <c r="L83" s="192"/>
      <c r="M83" s="193"/>
      <c r="N83" s="193"/>
      <c r="O83" s="193"/>
      <c r="P83" s="193"/>
      <c r="Q83" s="193"/>
      <c r="R83" s="193"/>
      <c r="S83" s="193"/>
      <c r="T83" s="193"/>
      <c r="U83" s="193"/>
      <c r="V83" s="193"/>
      <c r="W83" s="193"/>
      <c r="X83" s="193"/>
      <c r="Y83" s="193"/>
      <c r="Z83" s="193"/>
      <c r="AA83" s="193"/>
      <c r="AB83" s="193"/>
      <c r="AC83" s="193"/>
      <c r="AD83" s="194"/>
      <c r="AE83" s="13"/>
      <c r="AF83" s="13"/>
    </row>
    <row r="84" spans="1:32" ht="21" customHeight="1" thickBot="1" x14ac:dyDescent="0.2">
      <c r="A84" s="202" t="s">
        <v>91</v>
      </c>
      <c r="B84" s="203"/>
      <c r="C84" s="203"/>
      <c r="D84" s="203"/>
      <c r="E84" s="203"/>
      <c r="F84" s="203"/>
      <c r="G84" s="203"/>
      <c r="H84" s="203"/>
      <c r="I84" s="204"/>
      <c r="J84" s="169">
        <f>IF(W85&gt;1,IF(ROUNDUP(J83/10,0)&lt;Q53,ROUNDUP(J83/10,0),Q53),"－")</f>
        <v>0</v>
      </c>
      <c r="K84" s="170"/>
      <c r="L84" s="171" t="s">
        <v>15</v>
      </c>
      <c r="M84" s="172"/>
      <c r="N84" s="173"/>
      <c r="O84" s="173"/>
      <c r="P84" s="173"/>
      <c r="Q84" s="173"/>
      <c r="R84" s="173"/>
      <c r="S84" s="174"/>
      <c r="T84" s="156">
        <f>IF(W85&gt;1,J83-J84,"－")</f>
        <v>0</v>
      </c>
      <c r="U84" s="157" t="str">
        <f t="shared" ref="U84:AD84" si="2">IF(O86&gt;1,K83-K84,"－")</f>
        <v>－</v>
      </c>
      <c r="V84" s="157" t="str">
        <f t="shared" si="2"/>
        <v>－</v>
      </c>
      <c r="W84" s="157" t="str">
        <f t="shared" si="2"/>
        <v>－</v>
      </c>
      <c r="X84" s="157" t="str">
        <f t="shared" si="2"/>
        <v>－</v>
      </c>
      <c r="Y84" s="157" t="str">
        <f t="shared" si="2"/>
        <v>－</v>
      </c>
      <c r="Z84" s="157" t="str">
        <f t="shared" si="2"/>
        <v>－</v>
      </c>
      <c r="AA84" s="157" t="str">
        <f t="shared" si="2"/>
        <v>－</v>
      </c>
      <c r="AB84" s="157" t="str">
        <f t="shared" si="2"/>
        <v>－</v>
      </c>
      <c r="AC84" s="157" t="str">
        <f t="shared" si="2"/>
        <v>－</v>
      </c>
      <c r="AD84" s="158" t="str">
        <f t="shared" si="2"/>
        <v>－</v>
      </c>
      <c r="AE84" s="13"/>
      <c r="AF84" s="13"/>
    </row>
    <row r="85" spans="1:32" ht="14.25" customHeight="1" x14ac:dyDescent="0.15">
      <c r="A85" s="5"/>
      <c r="B85" s="5"/>
      <c r="C85" s="5"/>
      <c r="D85" s="5"/>
      <c r="E85" s="5"/>
      <c r="F85" s="5"/>
      <c r="G85" s="5"/>
      <c r="H85" s="6"/>
      <c r="I85" s="5"/>
      <c r="J85" s="5"/>
      <c r="K85" s="16"/>
      <c r="L85" s="16"/>
      <c r="M85" s="7"/>
      <c r="N85" s="7"/>
      <c r="O85" s="7"/>
      <c r="P85" s="7"/>
      <c r="Q85" s="7"/>
      <c r="R85" s="7"/>
      <c r="S85" s="7"/>
      <c r="T85" s="7"/>
      <c r="U85" s="7"/>
      <c r="V85" s="7"/>
      <c r="W85" s="175">
        <v>2</v>
      </c>
      <c r="X85" s="176"/>
      <c r="Y85" s="114" t="s">
        <v>6</v>
      </c>
      <c r="Z85" s="115"/>
      <c r="AA85" s="177">
        <v>2</v>
      </c>
      <c r="AB85" s="115"/>
      <c r="AC85" s="114" t="s">
        <v>7</v>
      </c>
      <c r="AD85" s="115"/>
      <c r="AE85" s="13"/>
      <c r="AF85" s="13"/>
    </row>
    <row r="86" spans="1:32" ht="13.5" customHeight="1" x14ac:dyDescent="0.15">
      <c r="A86" s="3" t="s">
        <v>12</v>
      </c>
      <c r="AE86" s="13"/>
      <c r="AF86" s="13"/>
    </row>
    <row r="87" spans="1:32" ht="13.5" customHeight="1" x14ac:dyDescent="0.15">
      <c r="A87" s="3" t="s">
        <v>98</v>
      </c>
      <c r="AE87" s="13"/>
      <c r="AF87" s="13"/>
    </row>
    <row r="88" spans="1:32" ht="13.5" customHeight="1" x14ac:dyDescent="0.15">
      <c r="A88" s="13">
        <v>1</v>
      </c>
      <c r="B88" s="3" t="s">
        <v>108</v>
      </c>
      <c r="Q88" s="13"/>
      <c r="R88" s="13"/>
      <c r="S88" s="13"/>
      <c r="T88" s="13"/>
      <c r="U88" s="13"/>
      <c r="V88" s="13"/>
      <c r="W88" s="13"/>
      <c r="X88" s="13"/>
      <c r="Y88" s="13"/>
      <c r="Z88" s="13"/>
      <c r="AA88" s="13"/>
      <c r="AB88" s="13"/>
      <c r="AC88" s="13"/>
      <c r="AD88" s="13"/>
      <c r="AE88" s="13"/>
      <c r="AF88" s="13"/>
    </row>
    <row r="89" spans="1:32" ht="13.5" customHeight="1" x14ac:dyDescent="0.15">
      <c r="A89" s="13">
        <v>2</v>
      </c>
      <c r="B89" s="13" t="s">
        <v>85</v>
      </c>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row>
    <row r="90" spans="1:32" ht="13.5" customHeight="1" x14ac:dyDescent="0.15">
      <c r="A90" s="13">
        <v>3</v>
      </c>
      <c r="B90" s="13" t="s">
        <v>101</v>
      </c>
      <c r="C90" s="13"/>
      <c r="D90" s="13"/>
      <c r="E90" s="13"/>
      <c r="F90" s="13"/>
      <c r="G90" s="13"/>
      <c r="H90" s="13"/>
      <c r="I90" s="13"/>
      <c r="J90" s="13"/>
      <c r="K90" s="13"/>
      <c r="L90" s="13"/>
      <c r="M90" s="13"/>
      <c r="N90" s="13"/>
      <c r="O90" s="13"/>
      <c r="P90" s="13"/>
      <c r="Q90" s="13"/>
      <c r="R90" s="13"/>
      <c r="S90" s="13"/>
      <c r="T90" s="13"/>
      <c r="U90" s="13"/>
      <c r="V90" s="13"/>
      <c r="W90" s="13"/>
      <c r="X90" s="13"/>
      <c r="Y90" s="24"/>
      <c r="Z90" s="13"/>
      <c r="AA90" s="13"/>
      <c r="AB90" s="13"/>
      <c r="AC90" s="13"/>
      <c r="AD90" s="13"/>
    </row>
    <row r="91" spans="1:32" x14ac:dyDescent="0.15">
      <c r="A91" s="13">
        <v>4</v>
      </c>
      <c r="B91" s="13" t="s">
        <v>100</v>
      </c>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row>
    <row r="92" spans="1:32" x14ac:dyDescent="0.15">
      <c r="A92" s="13">
        <v>5</v>
      </c>
      <c r="B92" s="13" t="s">
        <v>109</v>
      </c>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row>
    <row r="93" spans="1:32" x14ac:dyDescent="0.15">
      <c r="A93" s="17"/>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row>
  </sheetData>
  <protectedRanges>
    <protectedRange sqref="AA38 AA85" name="範囲1"/>
  </protectedRanges>
  <mergeCells count="293">
    <mergeCell ref="A84:I84"/>
    <mergeCell ref="J84:K84"/>
    <mergeCell ref="L84:S84"/>
    <mergeCell ref="T84:AD84"/>
    <mergeCell ref="W85:X85"/>
    <mergeCell ref="Y85:Z85"/>
    <mergeCell ref="AA85:AB85"/>
    <mergeCell ref="AC85:AD85"/>
    <mergeCell ref="A81:E81"/>
    <mergeCell ref="F81:G81"/>
    <mergeCell ref="H81:I81"/>
    <mergeCell ref="J81:K81"/>
    <mergeCell ref="L81:AD83"/>
    <mergeCell ref="A82:I82"/>
    <mergeCell ref="J82:K82"/>
    <mergeCell ref="A83:I83"/>
    <mergeCell ref="J83:K83"/>
    <mergeCell ref="F79:G79"/>
    <mergeCell ref="H79:I79"/>
    <mergeCell ref="J79:K79"/>
    <mergeCell ref="L79:AB79"/>
    <mergeCell ref="F80:G80"/>
    <mergeCell ref="H80:I80"/>
    <mergeCell ref="J80:K80"/>
    <mergeCell ref="L80:AB80"/>
    <mergeCell ref="F77:G77"/>
    <mergeCell ref="H77:I77"/>
    <mergeCell ref="J77:K77"/>
    <mergeCell ref="L77:AB77"/>
    <mergeCell ref="F78:G78"/>
    <mergeCell ref="H78:I78"/>
    <mergeCell ref="J78:K78"/>
    <mergeCell ref="L78:AB78"/>
    <mergeCell ref="F75:G75"/>
    <mergeCell ref="H75:I75"/>
    <mergeCell ref="J75:K75"/>
    <mergeCell ref="L75:AB75"/>
    <mergeCell ref="F76:G76"/>
    <mergeCell ref="H76:I76"/>
    <mergeCell ref="J76:K76"/>
    <mergeCell ref="L76:AB76"/>
    <mergeCell ref="F73:G73"/>
    <mergeCell ref="H73:I73"/>
    <mergeCell ref="J73:K73"/>
    <mergeCell ref="L73:AB73"/>
    <mergeCell ref="F74:G74"/>
    <mergeCell ref="H74:I74"/>
    <mergeCell ref="J74:K74"/>
    <mergeCell ref="L74:AB74"/>
    <mergeCell ref="F71:G71"/>
    <mergeCell ref="H71:I71"/>
    <mergeCell ref="J71:K71"/>
    <mergeCell ref="L71:AB71"/>
    <mergeCell ref="F72:G72"/>
    <mergeCell ref="H72:I72"/>
    <mergeCell ref="J72:K72"/>
    <mergeCell ref="L72:AB72"/>
    <mergeCell ref="F69:G69"/>
    <mergeCell ref="H69:I69"/>
    <mergeCell ref="J69:K69"/>
    <mergeCell ref="L69:AB69"/>
    <mergeCell ref="F70:G70"/>
    <mergeCell ref="H70:I70"/>
    <mergeCell ref="J70:K70"/>
    <mergeCell ref="L70:AB70"/>
    <mergeCell ref="F67:G67"/>
    <mergeCell ref="H67:I67"/>
    <mergeCell ref="J67:K67"/>
    <mergeCell ref="L67:AB67"/>
    <mergeCell ref="F68:G68"/>
    <mergeCell ref="H68:I68"/>
    <mergeCell ref="J68:K68"/>
    <mergeCell ref="L68:AB68"/>
    <mergeCell ref="F65:G65"/>
    <mergeCell ref="H65:I65"/>
    <mergeCell ref="J65:K65"/>
    <mergeCell ref="L65:AB65"/>
    <mergeCell ref="F66:G66"/>
    <mergeCell ref="H66:I66"/>
    <mergeCell ref="J66:K66"/>
    <mergeCell ref="L66:AB66"/>
    <mergeCell ref="F64:G64"/>
    <mergeCell ref="H64:I64"/>
    <mergeCell ref="J64:K64"/>
    <mergeCell ref="L64:AB64"/>
    <mergeCell ref="F61:G61"/>
    <mergeCell ref="H61:I61"/>
    <mergeCell ref="J61:K61"/>
    <mergeCell ref="L61:AB61"/>
    <mergeCell ref="F62:G62"/>
    <mergeCell ref="H62:I62"/>
    <mergeCell ref="J62:K62"/>
    <mergeCell ref="L62:AB62"/>
    <mergeCell ref="F60:G60"/>
    <mergeCell ref="H60:I60"/>
    <mergeCell ref="J60:K60"/>
    <mergeCell ref="L60:AB60"/>
    <mergeCell ref="AD55:AD57"/>
    <mergeCell ref="F63:G63"/>
    <mergeCell ref="H63:I63"/>
    <mergeCell ref="J63:K63"/>
    <mergeCell ref="L63:AB63"/>
    <mergeCell ref="D56:E57"/>
    <mergeCell ref="F58:G58"/>
    <mergeCell ref="H58:I58"/>
    <mergeCell ref="J58:K58"/>
    <mergeCell ref="L58:AB58"/>
    <mergeCell ref="AC52:AD53"/>
    <mergeCell ref="M53:P53"/>
    <mergeCell ref="Q53:S53"/>
    <mergeCell ref="F59:G59"/>
    <mergeCell ref="H59:I59"/>
    <mergeCell ref="J59:K59"/>
    <mergeCell ref="L59:AB59"/>
    <mergeCell ref="A55:A57"/>
    <mergeCell ref="B55:E55"/>
    <mergeCell ref="F55:G57"/>
    <mergeCell ref="H55:I57"/>
    <mergeCell ref="J55:K57"/>
    <mergeCell ref="L55:AB57"/>
    <mergeCell ref="AC55:AC57"/>
    <mergeCell ref="U50:AD50"/>
    <mergeCell ref="M51:N51"/>
    <mergeCell ref="Q51:R51"/>
    <mergeCell ref="S51:T51"/>
    <mergeCell ref="A52:B53"/>
    <mergeCell ref="C52:L53"/>
    <mergeCell ref="M52:P52"/>
    <mergeCell ref="Q52:T52"/>
    <mergeCell ref="U52:AA53"/>
    <mergeCell ref="AB52:AB53"/>
    <mergeCell ref="H50:H51"/>
    <mergeCell ref="I50:I51"/>
    <mergeCell ref="J50:J51"/>
    <mergeCell ref="K50:K51"/>
    <mergeCell ref="L50:L51"/>
    <mergeCell ref="M50:T50"/>
    <mergeCell ref="B56:C57"/>
    <mergeCell ref="A49:B49"/>
    <mergeCell ref="C49:D49"/>
    <mergeCell ref="F49:G49"/>
    <mergeCell ref="K49:AB49"/>
    <mergeCell ref="A50:B51"/>
    <mergeCell ref="C50:C51"/>
    <mergeCell ref="D50:D51"/>
    <mergeCell ref="E50:E51"/>
    <mergeCell ref="F50:F51"/>
    <mergeCell ref="G50:G51"/>
    <mergeCell ref="J37:K37"/>
    <mergeCell ref="L37:S37"/>
    <mergeCell ref="T37:AD37"/>
    <mergeCell ref="W38:X38"/>
    <mergeCell ref="Y38:Z38"/>
    <mergeCell ref="AA38:AB38"/>
    <mergeCell ref="AC38:AD38"/>
    <mergeCell ref="A34:E34"/>
    <mergeCell ref="F34:G34"/>
    <mergeCell ref="H34:I34"/>
    <mergeCell ref="J34:K34"/>
    <mergeCell ref="L34:AD36"/>
    <mergeCell ref="J35:K35"/>
    <mergeCell ref="J36:K36"/>
    <mergeCell ref="F32:G32"/>
    <mergeCell ref="H32:I32"/>
    <mergeCell ref="J32:K32"/>
    <mergeCell ref="L32:AB32"/>
    <mergeCell ref="F33:G33"/>
    <mergeCell ref="H33:I33"/>
    <mergeCell ref="J33:K33"/>
    <mergeCell ref="L33:AB33"/>
    <mergeCell ref="F30:G30"/>
    <mergeCell ref="H30:I30"/>
    <mergeCell ref="J30:K30"/>
    <mergeCell ref="L30:AB30"/>
    <mergeCell ref="F31:G31"/>
    <mergeCell ref="H31:I31"/>
    <mergeCell ref="J31:K31"/>
    <mergeCell ref="L31:AB31"/>
    <mergeCell ref="F28:G28"/>
    <mergeCell ref="H28:I28"/>
    <mergeCell ref="J28:K28"/>
    <mergeCell ref="L28:AB28"/>
    <mergeCell ref="F29:G29"/>
    <mergeCell ref="H29:I29"/>
    <mergeCell ref="J29:K29"/>
    <mergeCell ref="L29:AB29"/>
    <mergeCell ref="F26:G26"/>
    <mergeCell ref="H26:I26"/>
    <mergeCell ref="J26:K26"/>
    <mergeCell ref="L26:AB26"/>
    <mergeCell ref="F27:G27"/>
    <mergeCell ref="H27:I27"/>
    <mergeCell ref="J27:K27"/>
    <mergeCell ref="L27:AB27"/>
    <mergeCell ref="F24:G24"/>
    <mergeCell ref="H24:I24"/>
    <mergeCell ref="J24:K24"/>
    <mergeCell ref="L24:AB24"/>
    <mergeCell ref="F25:G25"/>
    <mergeCell ref="H25:I25"/>
    <mergeCell ref="J25:K25"/>
    <mergeCell ref="L25:AB25"/>
    <mergeCell ref="F22:G22"/>
    <mergeCell ref="H22:I22"/>
    <mergeCell ref="J22:K22"/>
    <mergeCell ref="L22:AB22"/>
    <mergeCell ref="F23:G23"/>
    <mergeCell ref="H23:I23"/>
    <mergeCell ref="J23:K23"/>
    <mergeCell ref="L23:AB23"/>
    <mergeCell ref="F20:G20"/>
    <mergeCell ref="H20:I20"/>
    <mergeCell ref="J20:K20"/>
    <mergeCell ref="L20:AB20"/>
    <mergeCell ref="F21:G21"/>
    <mergeCell ref="H21:I21"/>
    <mergeCell ref="J21:K21"/>
    <mergeCell ref="L21:AB21"/>
    <mergeCell ref="F18:G18"/>
    <mergeCell ref="H18:I18"/>
    <mergeCell ref="J18:K18"/>
    <mergeCell ref="L18:AB18"/>
    <mergeCell ref="F19:G19"/>
    <mergeCell ref="H19:I19"/>
    <mergeCell ref="J19:K19"/>
    <mergeCell ref="L19:AB19"/>
    <mergeCell ref="F17:G17"/>
    <mergeCell ref="H17:I17"/>
    <mergeCell ref="J17:K17"/>
    <mergeCell ref="L17:AB17"/>
    <mergeCell ref="F14:G14"/>
    <mergeCell ref="H14:I14"/>
    <mergeCell ref="J14:K14"/>
    <mergeCell ref="L14:AB14"/>
    <mergeCell ref="F15:G15"/>
    <mergeCell ref="H15:I15"/>
    <mergeCell ref="J15:K15"/>
    <mergeCell ref="L15:AB15"/>
    <mergeCell ref="F13:G13"/>
    <mergeCell ref="H13:I13"/>
    <mergeCell ref="J13:K13"/>
    <mergeCell ref="L13:AB13"/>
    <mergeCell ref="AD8:AD10"/>
    <mergeCell ref="F16:G16"/>
    <mergeCell ref="H16:I16"/>
    <mergeCell ref="J16:K16"/>
    <mergeCell ref="L16:AB16"/>
    <mergeCell ref="D9:E10"/>
    <mergeCell ref="F11:G11"/>
    <mergeCell ref="H11:I11"/>
    <mergeCell ref="J11:K11"/>
    <mergeCell ref="L11:AB11"/>
    <mergeCell ref="AC5:AD6"/>
    <mergeCell ref="M6:P6"/>
    <mergeCell ref="Q6:S6"/>
    <mergeCell ref="F12:G12"/>
    <mergeCell ref="H12:I12"/>
    <mergeCell ref="J12:K12"/>
    <mergeCell ref="L12:AB12"/>
    <mergeCell ref="A8:A10"/>
    <mergeCell ref="B8:E8"/>
    <mergeCell ref="F8:G10"/>
    <mergeCell ref="H8:I10"/>
    <mergeCell ref="J8:K10"/>
    <mergeCell ref="L8:AB10"/>
    <mergeCell ref="AC8:AC10"/>
    <mergeCell ref="U3:AD3"/>
    <mergeCell ref="M4:N4"/>
    <mergeCell ref="Q4:R4"/>
    <mergeCell ref="S4:T4"/>
    <mergeCell ref="A5:B6"/>
    <mergeCell ref="C5:L6"/>
    <mergeCell ref="M5:P5"/>
    <mergeCell ref="Q5:T5"/>
    <mergeCell ref="U5:AA6"/>
    <mergeCell ref="AB5:AB6"/>
    <mergeCell ref="H3:H4"/>
    <mergeCell ref="I3:I4"/>
    <mergeCell ref="J3:J4"/>
    <mergeCell ref="K3:K4"/>
    <mergeCell ref="L3:L4"/>
    <mergeCell ref="M3:T3"/>
    <mergeCell ref="B9:C10"/>
    <mergeCell ref="A2:B2"/>
    <mergeCell ref="C2:D2"/>
    <mergeCell ref="F2:G2"/>
    <mergeCell ref="K2:AB2"/>
    <mergeCell ref="A3:B4"/>
    <mergeCell ref="C3:C4"/>
    <mergeCell ref="D3:D4"/>
    <mergeCell ref="E3:E4"/>
    <mergeCell ref="F3:F4"/>
    <mergeCell ref="G3:G4"/>
  </mergeCells>
  <phoneticPr fontId="2"/>
  <dataValidations count="8">
    <dataValidation type="list" allowBlank="1" showInputMessage="1" showErrorMessage="1" sqref="Q5:T5 Q52:T52" xr:uid="{00000000-0002-0000-0200-000000000000}">
      <formula1>"有り,無し"</formula1>
    </dataValidation>
    <dataValidation type="list" allowBlank="1" showInputMessage="1" showErrorMessage="1" sqref="F2:G2 F49:G49" xr:uid="{00000000-0002-0000-0200-000001000000}">
      <formula1>"１,2,3,4,5,6,7,8,9,10,11,12"</formula1>
    </dataValidation>
    <dataValidation type="list" allowBlank="1" showInputMessage="1" showErrorMessage="1" sqref="Q4:R4 Q51:R51" xr:uid="{00000000-0002-0000-0200-000002000000}">
      <formula1>"1,2,3,4,5,6,7,8,9,10,11,12"</formula1>
    </dataValidation>
    <dataValidation type="list" allowBlank="1" showInputMessage="1" showErrorMessage="1" sqref="Q6:S6 Q53:S53" xr:uid="{00000000-0002-0000-0200-000003000000}">
      <formula1>"0,4600,9300,37200"</formula1>
    </dataValidation>
    <dataValidation type="list" allowBlank="1" showInputMessage="1" showErrorMessage="1" sqref="AC52:AD53" xr:uid="{00000000-0002-0000-0200-000004000000}">
      <formula1>$AE$5:$AE$79</formula1>
    </dataValidation>
    <dataValidation type="list" allowBlank="1" showInputMessage="1" showErrorMessage="1" sqref="AC58:AC80 AC11:AC33" xr:uid="{00000000-0002-0000-0200-000005000000}">
      <formula1>"日,社,余,他"</formula1>
    </dataValidation>
    <dataValidation type="list" allowBlank="1" showInputMessage="1" showErrorMessage="1" sqref="AD58:AD80 AD11:AD33" xr:uid="{00000000-0002-0000-0200-000006000000}">
      <formula1>"徒,電,バ,タ,自"</formula1>
    </dataValidation>
    <dataValidation type="list" allowBlank="1" showInputMessage="1" showErrorMessage="1" sqref="AC5:AD6" xr:uid="{D1D663E3-61CE-4068-A863-B0482FFDC4B0}">
      <formula1>$AE$5:$AE$80</formula1>
    </dataValidation>
  </dataValidations>
  <printOptions horizontalCentered="1" verticalCentered="1"/>
  <pageMargins left="0.19685039370078741" right="0.19685039370078741" top="0.19685039370078741" bottom="0.15748031496062992" header="0.15748031496062992" footer="0.19685039370078741"/>
  <pageSetup paperSize="9" orientation="portrait" copies="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7"/>
  </sheetPr>
  <dimension ref="A1:AF93"/>
  <sheetViews>
    <sheetView view="pageBreakPreview" zoomScaleNormal="100" zoomScaleSheetLayoutView="100" workbookViewId="0">
      <selection activeCell="AC5" sqref="AC5:AD6"/>
    </sheetView>
  </sheetViews>
  <sheetFormatPr defaultRowHeight="12" x14ac:dyDescent="0.15"/>
  <cols>
    <col min="1" max="4" width="3.75" style="3" customWidth="1"/>
    <col min="5" max="5" width="3.625" style="3" customWidth="1"/>
    <col min="6" max="6" width="3.75" style="3" customWidth="1"/>
    <col min="7" max="7" width="3.875" style="3" customWidth="1"/>
    <col min="8" max="8" width="3.75" style="3" customWidth="1"/>
    <col min="9" max="9" width="3.875" style="3" customWidth="1"/>
    <col min="10" max="10" width="3.75" style="3" customWidth="1"/>
    <col min="11" max="11" width="3.875" style="3" customWidth="1"/>
    <col min="12" max="13" width="3.75" style="3" customWidth="1"/>
    <col min="14" max="14" width="3.875" style="3" customWidth="1"/>
    <col min="15" max="15" width="3.75" style="3" customWidth="1"/>
    <col min="16" max="16" width="3.625" style="3" customWidth="1"/>
    <col min="17" max="31" width="3.75" style="3" customWidth="1"/>
    <col min="32" max="32" width="18" style="3" bestFit="1" customWidth="1"/>
    <col min="33" max="16384" width="9" style="3"/>
  </cols>
  <sheetData>
    <row r="1" spans="1:32" ht="15" customHeight="1" x14ac:dyDescent="0.15">
      <c r="Y1" s="15"/>
      <c r="Z1" s="15"/>
      <c r="AA1" s="15"/>
      <c r="AB1" s="15" t="s">
        <v>14</v>
      </c>
      <c r="AC1" s="8"/>
      <c r="AD1" s="8"/>
      <c r="AE1" s="8"/>
      <c r="AF1" s="8"/>
    </row>
    <row r="2" spans="1:32" ht="19.5" customHeight="1" thickBot="1" x14ac:dyDescent="0.2">
      <c r="A2" s="238" t="s">
        <v>120</v>
      </c>
      <c r="B2" s="238"/>
      <c r="C2" s="256"/>
      <c r="D2" s="256"/>
      <c r="E2" s="4" t="s">
        <v>4</v>
      </c>
      <c r="F2" s="256"/>
      <c r="G2" s="256"/>
      <c r="H2" s="4" t="s">
        <v>5</v>
      </c>
      <c r="I2" s="4"/>
      <c r="K2" s="240" t="s">
        <v>13</v>
      </c>
      <c r="L2" s="240"/>
      <c r="M2" s="240"/>
      <c r="N2" s="240"/>
      <c r="O2" s="240"/>
      <c r="P2" s="240"/>
      <c r="Q2" s="240"/>
      <c r="R2" s="240"/>
      <c r="S2" s="240"/>
      <c r="T2" s="240"/>
      <c r="U2" s="240"/>
      <c r="V2" s="240"/>
      <c r="W2" s="240"/>
      <c r="X2" s="240"/>
      <c r="Y2" s="240"/>
      <c r="Z2" s="240"/>
      <c r="AA2" s="240"/>
      <c r="AB2" s="240"/>
      <c r="AC2" s="18"/>
      <c r="AD2" s="18"/>
      <c r="AE2" s="18"/>
      <c r="AF2" s="18"/>
    </row>
    <row r="3" spans="1:32" ht="13.5" customHeight="1" x14ac:dyDescent="0.15">
      <c r="A3" s="235" t="s">
        <v>0</v>
      </c>
      <c r="B3" s="236"/>
      <c r="C3" s="251"/>
      <c r="D3" s="251"/>
      <c r="E3" s="251"/>
      <c r="F3" s="251"/>
      <c r="G3" s="251"/>
      <c r="H3" s="251"/>
      <c r="I3" s="251"/>
      <c r="J3" s="251"/>
      <c r="K3" s="251"/>
      <c r="L3" s="251"/>
      <c r="M3" s="131" t="s">
        <v>96</v>
      </c>
      <c r="N3" s="132"/>
      <c r="O3" s="132"/>
      <c r="P3" s="132"/>
      <c r="Q3" s="132"/>
      <c r="R3" s="132"/>
      <c r="S3" s="132"/>
      <c r="T3" s="133"/>
      <c r="U3" s="153" t="s">
        <v>93</v>
      </c>
      <c r="V3" s="154"/>
      <c r="W3" s="154"/>
      <c r="X3" s="154"/>
      <c r="Y3" s="154"/>
      <c r="Z3" s="154"/>
      <c r="AA3" s="154"/>
      <c r="AB3" s="154"/>
      <c r="AC3" s="154"/>
      <c r="AD3" s="155"/>
      <c r="AE3" s="16"/>
      <c r="AF3" s="16"/>
    </row>
    <row r="4" spans="1:32" ht="13.5" customHeight="1" x14ac:dyDescent="0.15">
      <c r="A4" s="237"/>
      <c r="B4" s="115"/>
      <c r="C4" s="252"/>
      <c r="D4" s="252"/>
      <c r="E4" s="252"/>
      <c r="F4" s="252"/>
      <c r="G4" s="252"/>
      <c r="H4" s="252"/>
      <c r="I4" s="252"/>
      <c r="J4" s="252"/>
      <c r="K4" s="252"/>
      <c r="L4" s="252"/>
      <c r="M4" s="129" t="s">
        <v>120</v>
      </c>
      <c r="N4" s="130"/>
      <c r="O4" s="44"/>
      <c r="P4" s="43" t="s">
        <v>4</v>
      </c>
      <c r="Q4" s="257"/>
      <c r="R4" s="257"/>
      <c r="S4" s="130" t="s">
        <v>102</v>
      </c>
      <c r="T4" s="150"/>
      <c r="U4" s="30"/>
      <c r="V4" s="31"/>
      <c r="W4" s="31"/>
      <c r="X4" s="31"/>
      <c r="Y4" s="31"/>
      <c r="Z4" s="31"/>
      <c r="AA4" s="31"/>
      <c r="AB4" s="31"/>
      <c r="AC4" s="31"/>
      <c r="AD4" s="32"/>
      <c r="AE4" s="19"/>
      <c r="AF4" s="19"/>
    </row>
    <row r="5" spans="1:32" ht="16.5" customHeight="1" x14ac:dyDescent="0.15">
      <c r="A5" s="226" t="s">
        <v>94</v>
      </c>
      <c r="B5" s="213"/>
      <c r="C5" s="163"/>
      <c r="D5" s="246"/>
      <c r="E5" s="246"/>
      <c r="F5" s="246"/>
      <c r="G5" s="246"/>
      <c r="H5" s="246"/>
      <c r="I5" s="246"/>
      <c r="J5" s="246"/>
      <c r="K5" s="246"/>
      <c r="L5" s="247"/>
      <c r="M5" s="128" t="s">
        <v>95</v>
      </c>
      <c r="N5" s="128"/>
      <c r="O5" s="128"/>
      <c r="P5" s="128"/>
      <c r="Q5" s="253" t="s">
        <v>107</v>
      </c>
      <c r="R5" s="254"/>
      <c r="S5" s="254"/>
      <c r="T5" s="255"/>
      <c r="U5" s="163"/>
      <c r="V5" s="164"/>
      <c r="W5" s="164"/>
      <c r="X5" s="164"/>
      <c r="Y5" s="164"/>
      <c r="Z5" s="164"/>
      <c r="AA5" s="165"/>
      <c r="AB5" s="116" t="s">
        <v>9</v>
      </c>
      <c r="AC5" s="159">
        <v>72</v>
      </c>
      <c r="AD5" s="160"/>
      <c r="AE5">
        <v>1</v>
      </c>
      <c r="AF5" s="9" t="s">
        <v>16</v>
      </c>
    </row>
    <row r="6" spans="1:32" ht="16.5" customHeight="1" thickBot="1" x14ac:dyDescent="0.2">
      <c r="A6" s="227"/>
      <c r="B6" s="228"/>
      <c r="C6" s="248"/>
      <c r="D6" s="249"/>
      <c r="E6" s="249"/>
      <c r="F6" s="249"/>
      <c r="G6" s="249"/>
      <c r="H6" s="249"/>
      <c r="I6" s="249"/>
      <c r="J6" s="249"/>
      <c r="K6" s="249"/>
      <c r="L6" s="250"/>
      <c r="M6" s="135" t="s">
        <v>11</v>
      </c>
      <c r="N6" s="135"/>
      <c r="O6" s="135"/>
      <c r="P6" s="135"/>
      <c r="Q6" s="138">
        <v>0</v>
      </c>
      <c r="R6" s="139"/>
      <c r="S6" s="140"/>
      <c r="T6" s="46" t="s">
        <v>8</v>
      </c>
      <c r="U6" s="166"/>
      <c r="V6" s="167"/>
      <c r="W6" s="167"/>
      <c r="X6" s="167"/>
      <c r="Y6" s="167"/>
      <c r="Z6" s="167"/>
      <c r="AA6" s="168"/>
      <c r="AB6" s="117"/>
      <c r="AC6" s="161"/>
      <c r="AD6" s="162"/>
      <c r="AE6">
        <v>2</v>
      </c>
      <c r="AF6" s="9" t="s">
        <v>19</v>
      </c>
    </row>
    <row r="7" spans="1:32" ht="14.25" thickBot="1" x14ac:dyDescent="0.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v>3</v>
      </c>
      <c r="AF7" s="9" t="s">
        <v>20</v>
      </c>
    </row>
    <row r="8" spans="1:32" ht="14.25" customHeight="1" x14ac:dyDescent="0.15">
      <c r="A8" s="218" t="s">
        <v>1</v>
      </c>
      <c r="B8" s="221" t="s">
        <v>84</v>
      </c>
      <c r="C8" s="154"/>
      <c r="D8" s="154"/>
      <c r="E8" s="154"/>
      <c r="F8" s="222" t="s">
        <v>97</v>
      </c>
      <c r="G8" s="223"/>
      <c r="H8" s="96" t="s">
        <v>86</v>
      </c>
      <c r="I8" s="142"/>
      <c r="J8" s="141" t="s">
        <v>92</v>
      </c>
      <c r="K8" s="142"/>
      <c r="L8" s="96" t="s">
        <v>104</v>
      </c>
      <c r="M8" s="97"/>
      <c r="N8" s="97"/>
      <c r="O8" s="97"/>
      <c r="P8" s="97"/>
      <c r="Q8" s="97"/>
      <c r="R8" s="97"/>
      <c r="S8" s="97"/>
      <c r="T8" s="97"/>
      <c r="U8" s="97"/>
      <c r="V8" s="97"/>
      <c r="W8" s="97"/>
      <c r="X8" s="97"/>
      <c r="Y8" s="97"/>
      <c r="Z8" s="97"/>
      <c r="AA8" s="97"/>
      <c r="AB8" s="98"/>
      <c r="AC8" s="96" t="s">
        <v>88</v>
      </c>
      <c r="AD8" s="125" t="s">
        <v>87</v>
      </c>
      <c r="AE8">
        <v>4</v>
      </c>
      <c r="AF8" s="9" t="s">
        <v>17</v>
      </c>
    </row>
    <row r="9" spans="1:32" ht="14.25" customHeight="1" x14ac:dyDescent="0.15">
      <c r="A9" s="219"/>
      <c r="B9" s="212" t="s">
        <v>2</v>
      </c>
      <c r="C9" s="213"/>
      <c r="D9" s="212" t="s">
        <v>3</v>
      </c>
      <c r="E9" s="216"/>
      <c r="F9" s="224"/>
      <c r="G9" s="225"/>
      <c r="H9" s="143"/>
      <c r="I9" s="144"/>
      <c r="J9" s="143"/>
      <c r="K9" s="144"/>
      <c r="L9" s="99"/>
      <c r="M9" s="100"/>
      <c r="N9" s="100"/>
      <c r="O9" s="100"/>
      <c r="P9" s="100"/>
      <c r="Q9" s="100"/>
      <c r="R9" s="100"/>
      <c r="S9" s="100"/>
      <c r="T9" s="100"/>
      <c r="U9" s="100"/>
      <c r="V9" s="100"/>
      <c r="W9" s="100"/>
      <c r="X9" s="100"/>
      <c r="Y9" s="100"/>
      <c r="Z9" s="100"/>
      <c r="AA9" s="100"/>
      <c r="AB9" s="101"/>
      <c r="AC9" s="99"/>
      <c r="AD9" s="126"/>
      <c r="AE9">
        <v>5</v>
      </c>
      <c r="AF9" s="9" t="s">
        <v>21</v>
      </c>
    </row>
    <row r="10" spans="1:32" ht="14.25" customHeight="1" x14ac:dyDescent="0.15">
      <c r="A10" s="220"/>
      <c r="B10" s="214"/>
      <c r="C10" s="215"/>
      <c r="D10" s="214"/>
      <c r="E10" s="217"/>
      <c r="F10" s="214"/>
      <c r="G10" s="215"/>
      <c r="H10" s="145"/>
      <c r="I10" s="146"/>
      <c r="J10" s="145"/>
      <c r="K10" s="146"/>
      <c r="L10" s="102"/>
      <c r="M10" s="103"/>
      <c r="N10" s="103"/>
      <c r="O10" s="103"/>
      <c r="P10" s="103"/>
      <c r="Q10" s="103"/>
      <c r="R10" s="103"/>
      <c r="S10" s="103"/>
      <c r="T10" s="103"/>
      <c r="U10" s="103"/>
      <c r="V10" s="103"/>
      <c r="W10" s="103"/>
      <c r="X10" s="103"/>
      <c r="Y10" s="103"/>
      <c r="Z10" s="103"/>
      <c r="AA10" s="103"/>
      <c r="AB10" s="104"/>
      <c r="AC10" s="102"/>
      <c r="AD10" s="127"/>
      <c r="AE10">
        <v>6</v>
      </c>
      <c r="AF10" s="10" t="s">
        <v>22</v>
      </c>
    </row>
    <row r="11" spans="1:32" ht="24.75" customHeight="1" x14ac:dyDescent="0.15">
      <c r="A11" s="26"/>
      <c r="B11" s="20"/>
      <c r="C11" s="21"/>
      <c r="D11" s="20"/>
      <c r="E11" s="21"/>
      <c r="F11" s="208"/>
      <c r="G11" s="124"/>
      <c r="H11" s="206"/>
      <c r="I11" s="207"/>
      <c r="J11" s="136" t="str">
        <f>IF(H11=0," ",VLOOKUP(H11,'サービスコード表（身体介護あり)'!$A$4:$C$491,3,FALSE))</f>
        <v xml:space="preserve"> </v>
      </c>
      <c r="K11" s="137"/>
      <c r="L11" s="122"/>
      <c r="M11" s="123"/>
      <c r="N11" s="123"/>
      <c r="O11" s="123"/>
      <c r="P11" s="123"/>
      <c r="Q11" s="123"/>
      <c r="R11" s="123"/>
      <c r="S11" s="123"/>
      <c r="T11" s="123"/>
      <c r="U11" s="123"/>
      <c r="V11" s="123"/>
      <c r="W11" s="123"/>
      <c r="X11" s="123"/>
      <c r="Y11" s="123"/>
      <c r="Z11" s="123"/>
      <c r="AA11" s="123"/>
      <c r="AB11" s="124"/>
      <c r="AC11" s="25"/>
      <c r="AD11" s="49"/>
      <c r="AE11">
        <v>7</v>
      </c>
      <c r="AF11" s="10" t="s">
        <v>23</v>
      </c>
    </row>
    <row r="12" spans="1:32" ht="24.75" customHeight="1" x14ac:dyDescent="0.15">
      <c r="A12" s="26"/>
      <c r="B12" s="20"/>
      <c r="C12" s="21"/>
      <c r="D12" s="20"/>
      <c r="E12" s="21"/>
      <c r="F12" s="208"/>
      <c r="G12" s="124"/>
      <c r="H12" s="206"/>
      <c r="I12" s="207"/>
      <c r="J12" s="136" t="str">
        <f>IF(H12=0," ",VLOOKUP(H12,'サービスコード表（身体介護あり)'!$A$4:$C$491,3,FALSE))</f>
        <v xml:space="preserve"> </v>
      </c>
      <c r="K12" s="137"/>
      <c r="L12" s="122"/>
      <c r="M12" s="123"/>
      <c r="N12" s="123"/>
      <c r="O12" s="123"/>
      <c r="P12" s="123"/>
      <c r="Q12" s="123"/>
      <c r="R12" s="123"/>
      <c r="S12" s="123"/>
      <c r="T12" s="123"/>
      <c r="U12" s="123"/>
      <c r="V12" s="123"/>
      <c r="W12" s="123"/>
      <c r="X12" s="123"/>
      <c r="Y12" s="123"/>
      <c r="Z12" s="123"/>
      <c r="AA12" s="123"/>
      <c r="AB12" s="124"/>
      <c r="AC12" s="25"/>
      <c r="AD12" s="49"/>
      <c r="AE12">
        <v>8</v>
      </c>
      <c r="AF12" s="10" t="s">
        <v>24</v>
      </c>
    </row>
    <row r="13" spans="1:32" ht="24.75" customHeight="1" x14ac:dyDescent="0.15">
      <c r="A13" s="26"/>
      <c r="B13" s="20"/>
      <c r="C13" s="21"/>
      <c r="D13" s="20"/>
      <c r="E13" s="21"/>
      <c r="F13" s="208"/>
      <c r="G13" s="124"/>
      <c r="H13" s="206"/>
      <c r="I13" s="207"/>
      <c r="J13" s="136" t="str">
        <f>IF(H13=0," ",VLOOKUP(H13,'サービスコード表（身体介護あり)'!$A$4:$C$491,3,FALSE))</f>
        <v xml:space="preserve"> </v>
      </c>
      <c r="K13" s="137"/>
      <c r="L13" s="122"/>
      <c r="M13" s="123"/>
      <c r="N13" s="123"/>
      <c r="O13" s="123"/>
      <c r="P13" s="123"/>
      <c r="Q13" s="123"/>
      <c r="R13" s="123"/>
      <c r="S13" s="123"/>
      <c r="T13" s="123"/>
      <c r="U13" s="123"/>
      <c r="V13" s="123"/>
      <c r="W13" s="123"/>
      <c r="X13" s="123"/>
      <c r="Y13" s="123"/>
      <c r="Z13" s="123"/>
      <c r="AA13" s="123"/>
      <c r="AB13" s="124"/>
      <c r="AC13" s="25"/>
      <c r="AD13" s="49"/>
      <c r="AE13">
        <v>9</v>
      </c>
      <c r="AF13" s="10" t="s">
        <v>25</v>
      </c>
    </row>
    <row r="14" spans="1:32" ht="24.75" customHeight="1" x14ac:dyDescent="0.15">
      <c r="A14" s="26"/>
      <c r="B14" s="20"/>
      <c r="C14" s="21"/>
      <c r="D14" s="20"/>
      <c r="E14" s="21"/>
      <c r="F14" s="208"/>
      <c r="G14" s="124"/>
      <c r="H14" s="206"/>
      <c r="I14" s="207"/>
      <c r="J14" s="136" t="str">
        <f>IF(H14=0," ",VLOOKUP(H14,'サービスコード表（身体介護あり)'!$A$4:$C$491,3,FALSE))</f>
        <v xml:space="preserve"> </v>
      </c>
      <c r="K14" s="137"/>
      <c r="L14" s="122"/>
      <c r="M14" s="123"/>
      <c r="N14" s="123"/>
      <c r="O14" s="123"/>
      <c r="P14" s="123"/>
      <c r="Q14" s="123"/>
      <c r="R14" s="123"/>
      <c r="S14" s="123"/>
      <c r="T14" s="123"/>
      <c r="U14" s="123"/>
      <c r="V14" s="123"/>
      <c r="W14" s="123"/>
      <c r="X14" s="123"/>
      <c r="Y14" s="123"/>
      <c r="Z14" s="123"/>
      <c r="AA14" s="123"/>
      <c r="AB14" s="124"/>
      <c r="AC14" s="25"/>
      <c r="AD14" s="49"/>
      <c r="AE14">
        <v>10</v>
      </c>
      <c r="AF14" s="10" t="s">
        <v>26</v>
      </c>
    </row>
    <row r="15" spans="1:32" ht="24.75" customHeight="1" x14ac:dyDescent="0.15">
      <c r="A15" s="26"/>
      <c r="B15" s="20"/>
      <c r="C15" s="21"/>
      <c r="D15" s="20"/>
      <c r="E15" s="21"/>
      <c r="F15" s="208"/>
      <c r="G15" s="124"/>
      <c r="H15" s="206"/>
      <c r="I15" s="207"/>
      <c r="J15" s="136" t="str">
        <f>IF(H15=0," ",VLOOKUP(H15,'サービスコード表（身体介護あり)'!$A$4:$C$491,3,FALSE))</f>
        <v xml:space="preserve"> </v>
      </c>
      <c r="K15" s="137"/>
      <c r="L15" s="122"/>
      <c r="M15" s="123"/>
      <c r="N15" s="123"/>
      <c r="O15" s="123"/>
      <c r="P15" s="123"/>
      <c r="Q15" s="123"/>
      <c r="R15" s="123"/>
      <c r="S15" s="123"/>
      <c r="T15" s="123"/>
      <c r="U15" s="123"/>
      <c r="V15" s="123"/>
      <c r="W15" s="123"/>
      <c r="X15" s="123"/>
      <c r="Y15" s="123"/>
      <c r="Z15" s="123"/>
      <c r="AA15" s="123"/>
      <c r="AB15" s="124"/>
      <c r="AC15" s="25"/>
      <c r="AD15" s="49"/>
      <c r="AE15">
        <v>11</v>
      </c>
      <c r="AF15" s="12" t="s">
        <v>27</v>
      </c>
    </row>
    <row r="16" spans="1:32" ht="24.75" customHeight="1" x14ac:dyDescent="0.15">
      <c r="A16" s="26"/>
      <c r="B16" s="20"/>
      <c r="C16" s="21"/>
      <c r="D16" s="20"/>
      <c r="E16" s="21"/>
      <c r="F16" s="208"/>
      <c r="G16" s="124"/>
      <c r="H16" s="206"/>
      <c r="I16" s="207"/>
      <c r="J16" s="136" t="str">
        <f>IF(H16=0," ",VLOOKUP(H16,'サービスコード表（身体介護あり)'!$A$4:$C$491,3,FALSE))</f>
        <v xml:space="preserve"> </v>
      </c>
      <c r="K16" s="137"/>
      <c r="L16" s="122"/>
      <c r="M16" s="123"/>
      <c r="N16" s="123"/>
      <c r="O16" s="123"/>
      <c r="P16" s="123"/>
      <c r="Q16" s="123"/>
      <c r="R16" s="123"/>
      <c r="S16" s="123"/>
      <c r="T16" s="123"/>
      <c r="U16" s="123"/>
      <c r="V16" s="123"/>
      <c r="W16" s="123"/>
      <c r="X16" s="123"/>
      <c r="Y16" s="123"/>
      <c r="Z16" s="123"/>
      <c r="AA16" s="123"/>
      <c r="AB16" s="124"/>
      <c r="AC16" s="25"/>
      <c r="AD16" s="49"/>
      <c r="AE16">
        <v>12</v>
      </c>
      <c r="AF16" s="12" t="s">
        <v>28</v>
      </c>
    </row>
    <row r="17" spans="1:32" ht="24.75" customHeight="1" x14ac:dyDescent="0.15">
      <c r="A17" s="26"/>
      <c r="B17" s="20"/>
      <c r="C17" s="21"/>
      <c r="D17" s="20"/>
      <c r="E17" s="21"/>
      <c r="F17" s="208"/>
      <c r="G17" s="124"/>
      <c r="H17" s="206"/>
      <c r="I17" s="207"/>
      <c r="J17" s="136" t="str">
        <f>IF(H17=0," ",VLOOKUP(H17,'サービスコード表（身体介護あり)'!$A$4:$C$491,3,FALSE))</f>
        <v xml:space="preserve"> </v>
      </c>
      <c r="K17" s="137"/>
      <c r="L17" s="122"/>
      <c r="M17" s="123"/>
      <c r="N17" s="123"/>
      <c r="O17" s="123"/>
      <c r="P17" s="123"/>
      <c r="Q17" s="123"/>
      <c r="R17" s="123"/>
      <c r="S17" s="123"/>
      <c r="T17" s="123"/>
      <c r="U17" s="123"/>
      <c r="V17" s="123"/>
      <c r="W17" s="123"/>
      <c r="X17" s="123"/>
      <c r="Y17" s="123"/>
      <c r="Z17" s="123"/>
      <c r="AA17" s="123"/>
      <c r="AB17" s="124"/>
      <c r="AC17" s="25"/>
      <c r="AD17" s="49"/>
      <c r="AE17">
        <v>13</v>
      </c>
      <c r="AF17" s="12" t="s">
        <v>29</v>
      </c>
    </row>
    <row r="18" spans="1:32" ht="24.75" customHeight="1" x14ac:dyDescent="0.15">
      <c r="A18" s="26"/>
      <c r="B18" s="20"/>
      <c r="C18" s="21"/>
      <c r="D18" s="20"/>
      <c r="E18" s="21"/>
      <c r="F18" s="208"/>
      <c r="G18" s="124"/>
      <c r="H18" s="206"/>
      <c r="I18" s="207"/>
      <c r="J18" s="136" t="str">
        <f>IF(H18=0," ",VLOOKUP(H18,'サービスコード表（身体介護あり)'!$A$4:$C$491,3,FALSE))</f>
        <v xml:space="preserve"> </v>
      </c>
      <c r="K18" s="137"/>
      <c r="L18" s="122"/>
      <c r="M18" s="123"/>
      <c r="N18" s="123"/>
      <c r="O18" s="123"/>
      <c r="P18" s="123"/>
      <c r="Q18" s="123"/>
      <c r="R18" s="123"/>
      <c r="S18" s="123"/>
      <c r="T18" s="123"/>
      <c r="U18" s="123"/>
      <c r="V18" s="123"/>
      <c r="W18" s="123"/>
      <c r="X18" s="123"/>
      <c r="Y18" s="123"/>
      <c r="Z18" s="123"/>
      <c r="AA18" s="123"/>
      <c r="AB18" s="124"/>
      <c r="AC18" s="25"/>
      <c r="AD18" s="49"/>
      <c r="AE18">
        <v>14</v>
      </c>
      <c r="AF18" s="12" t="s">
        <v>30</v>
      </c>
    </row>
    <row r="19" spans="1:32" ht="24.75" customHeight="1" x14ac:dyDescent="0.15">
      <c r="A19" s="26"/>
      <c r="B19" s="20"/>
      <c r="C19" s="21"/>
      <c r="D19" s="20"/>
      <c r="E19" s="21"/>
      <c r="F19" s="208"/>
      <c r="G19" s="124"/>
      <c r="H19" s="206"/>
      <c r="I19" s="207"/>
      <c r="J19" s="136" t="str">
        <f>IF(H19=0," ",VLOOKUP(H19,'サービスコード表（身体介護あり)'!$A$4:$C$491,3,FALSE))</f>
        <v xml:space="preserve"> </v>
      </c>
      <c r="K19" s="137"/>
      <c r="L19" s="122"/>
      <c r="M19" s="123"/>
      <c r="N19" s="123"/>
      <c r="O19" s="123"/>
      <c r="P19" s="123"/>
      <c r="Q19" s="123"/>
      <c r="R19" s="123"/>
      <c r="S19" s="123"/>
      <c r="T19" s="123"/>
      <c r="U19" s="123"/>
      <c r="V19" s="123"/>
      <c r="W19" s="123"/>
      <c r="X19" s="123"/>
      <c r="Y19" s="123"/>
      <c r="Z19" s="123"/>
      <c r="AA19" s="123"/>
      <c r="AB19" s="124"/>
      <c r="AC19" s="25"/>
      <c r="AD19" s="49"/>
      <c r="AE19">
        <v>15</v>
      </c>
      <c r="AF19" s="10" t="s">
        <v>31</v>
      </c>
    </row>
    <row r="20" spans="1:32" ht="24.75" customHeight="1" x14ac:dyDescent="0.15">
      <c r="A20" s="26"/>
      <c r="B20" s="20"/>
      <c r="C20" s="21"/>
      <c r="D20" s="20"/>
      <c r="E20" s="21"/>
      <c r="F20" s="208"/>
      <c r="G20" s="124"/>
      <c r="H20" s="206"/>
      <c r="I20" s="207"/>
      <c r="J20" s="136" t="str">
        <f>IF(H20=0," ",VLOOKUP(H20,'サービスコード表（身体介護あり)'!$A$4:$C$491,3,FALSE))</f>
        <v xml:space="preserve"> </v>
      </c>
      <c r="K20" s="137"/>
      <c r="L20" s="122"/>
      <c r="M20" s="123"/>
      <c r="N20" s="123"/>
      <c r="O20" s="123"/>
      <c r="P20" s="123"/>
      <c r="Q20" s="123"/>
      <c r="R20" s="123"/>
      <c r="S20" s="123"/>
      <c r="T20" s="123"/>
      <c r="U20" s="123"/>
      <c r="V20" s="123"/>
      <c r="W20" s="123"/>
      <c r="X20" s="123"/>
      <c r="Y20" s="123"/>
      <c r="Z20" s="123"/>
      <c r="AA20" s="123"/>
      <c r="AB20" s="124"/>
      <c r="AC20" s="25"/>
      <c r="AD20" s="49"/>
      <c r="AE20">
        <v>16</v>
      </c>
      <c r="AF20" s="12" t="s">
        <v>32</v>
      </c>
    </row>
    <row r="21" spans="1:32" ht="24.75" customHeight="1" x14ac:dyDescent="0.15">
      <c r="A21" s="26"/>
      <c r="B21" s="20"/>
      <c r="C21" s="21"/>
      <c r="D21" s="20"/>
      <c r="E21" s="21"/>
      <c r="F21" s="208"/>
      <c r="G21" s="124"/>
      <c r="H21" s="206"/>
      <c r="I21" s="207"/>
      <c r="J21" s="136" t="str">
        <f>IF(H21=0," ",VLOOKUP(H21,'サービスコード表（身体介護あり)'!$A$4:$C$491,3,FALSE))</f>
        <v xml:space="preserve"> </v>
      </c>
      <c r="K21" s="137"/>
      <c r="L21" s="122"/>
      <c r="M21" s="123"/>
      <c r="N21" s="123"/>
      <c r="O21" s="123"/>
      <c r="P21" s="123"/>
      <c r="Q21" s="123"/>
      <c r="R21" s="123"/>
      <c r="S21" s="123"/>
      <c r="T21" s="123"/>
      <c r="U21" s="123"/>
      <c r="V21" s="123"/>
      <c r="W21" s="123"/>
      <c r="X21" s="123"/>
      <c r="Y21" s="123"/>
      <c r="Z21" s="123"/>
      <c r="AA21" s="123"/>
      <c r="AB21" s="124"/>
      <c r="AC21" s="25"/>
      <c r="AD21" s="49"/>
      <c r="AE21">
        <v>17</v>
      </c>
      <c r="AF21" s="12" t="s">
        <v>33</v>
      </c>
    </row>
    <row r="22" spans="1:32" ht="24.75" customHeight="1" x14ac:dyDescent="0.15">
      <c r="A22" s="26"/>
      <c r="B22" s="20"/>
      <c r="C22" s="21"/>
      <c r="D22" s="20"/>
      <c r="E22" s="21"/>
      <c r="F22" s="208"/>
      <c r="G22" s="124"/>
      <c r="H22" s="206"/>
      <c r="I22" s="207"/>
      <c r="J22" s="136" t="str">
        <f>IF(H22=0," ",VLOOKUP(H22,'サービスコード表（身体介護あり)'!$A$4:$C$491,3,FALSE))</f>
        <v xml:space="preserve"> </v>
      </c>
      <c r="K22" s="137"/>
      <c r="L22" s="122"/>
      <c r="M22" s="123"/>
      <c r="N22" s="123"/>
      <c r="O22" s="123"/>
      <c r="P22" s="123"/>
      <c r="Q22" s="123"/>
      <c r="R22" s="123"/>
      <c r="S22" s="123"/>
      <c r="T22" s="123"/>
      <c r="U22" s="123"/>
      <c r="V22" s="123"/>
      <c r="W22" s="123"/>
      <c r="X22" s="123"/>
      <c r="Y22" s="123"/>
      <c r="Z22" s="123"/>
      <c r="AA22" s="123"/>
      <c r="AB22" s="124"/>
      <c r="AC22" s="25"/>
      <c r="AD22" s="49"/>
      <c r="AE22">
        <v>18</v>
      </c>
      <c r="AF22" s="12" t="s">
        <v>34</v>
      </c>
    </row>
    <row r="23" spans="1:32" ht="24.75" customHeight="1" x14ac:dyDescent="0.15">
      <c r="A23" s="26"/>
      <c r="B23" s="20"/>
      <c r="C23" s="21"/>
      <c r="D23" s="20"/>
      <c r="E23" s="21"/>
      <c r="F23" s="208"/>
      <c r="G23" s="124"/>
      <c r="H23" s="206"/>
      <c r="I23" s="207"/>
      <c r="J23" s="136" t="str">
        <f>IF(H23=0," ",VLOOKUP(H23,'サービスコード表（身体介護あり)'!$A$4:$C$491,3,FALSE))</f>
        <v xml:space="preserve"> </v>
      </c>
      <c r="K23" s="137"/>
      <c r="L23" s="122"/>
      <c r="M23" s="123"/>
      <c r="N23" s="123"/>
      <c r="O23" s="123"/>
      <c r="P23" s="123"/>
      <c r="Q23" s="123"/>
      <c r="R23" s="123"/>
      <c r="S23" s="123"/>
      <c r="T23" s="123"/>
      <c r="U23" s="123"/>
      <c r="V23" s="123"/>
      <c r="W23" s="123"/>
      <c r="X23" s="123"/>
      <c r="Y23" s="123"/>
      <c r="Z23" s="123"/>
      <c r="AA23" s="123"/>
      <c r="AB23" s="124"/>
      <c r="AC23" s="25"/>
      <c r="AD23" s="49"/>
      <c r="AE23">
        <v>19</v>
      </c>
      <c r="AF23" s="12" t="s">
        <v>35</v>
      </c>
    </row>
    <row r="24" spans="1:32" ht="24.75" customHeight="1" x14ac:dyDescent="0.15">
      <c r="A24" s="26"/>
      <c r="B24" s="20"/>
      <c r="C24" s="21"/>
      <c r="D24" s="20"/>
      <c r="E24" s="21"/>
      <c r="F24" s="208"/>
      <c r="G24" s="124"/>
      <c r="H24" s="206"/>
      <c r="I24" s="207"/>
      <c r="J24" s="136" t="str">
        <f>IF(H24=0," ",VLOOKUP(H24,'サービスコード表（身体介護あり)'!$A$4:$C$491,3,FALSE))</f>
        <v xml:space="preserve"> </v>
      </c>
      <c r="K24" s="137"/>
      <c r="L24" s="122"/>
      <c r="M24" s="123"/>
      <c r="N24" s="123"/>
      <c r="O24" s="123"/>
      <c r="P24" s="123"/>
      <c r="Q24" s="123"/>
      <c r="R24" s="123"/>
      <c r="S24" s="123"/>
      <c r="T24" s="123"/>
      <c r="U24" s="123"/>
      <c r="V24" s="123"/>
      <c r="W24" s="123"/>
      <c r="X24" s="123"/>
      <c r="Y24" s="123"/>
      <c r="Z24" s="123"/>
      <c r="AA24" s="123"/>
      <c r="AB24" s="124"/>
      <c r="AC24" s="25"/>
      <c r="AD24" s="49"/>
      <c r="AE24">
        <v>20</v>
      </c>
      <c r="AF24" s="10" t="s">
        <v>36</v>
      </c>
    </row>
    <row r="25" spans="1:32" ht="24.75" customHeight="1" x14ac:dyDescent="0.15">
      <c r="A25" s="26"/>
      <c r="B25" s="20"/>
      <c r="C25" s="21"/>
      <c r="D25" s="20"/>
      <c r="E25" s="21"/>
      <c r="F25" s="208"/>
      <c r="G25" s="124"/>
      <c r="H25" s="206"/>
      <c r="I25" s="207"/>
      <c r="J25" s="136" t="str">
        <f>IF(H25=0," ",VLOOKUP(H25,'サービスコード表（身体介護あり)'!$A$4:$C$491,3,FALSE))</f>
        <v xml:space="preserve"> </v>
      </c>
      <c r="K25" s="137"/>
      <c r="L25" s="122"/>
      <c r="M25" s="123"/>
      <c r="N25" s="123"/>
      <c r="O25" s="123"/>
      <c r="P25" s="123"/>
      <c r="Q25" s="123"/>
      <c r="R25" s="123"/>
      <c r="S25" s="123"/>
      <c r="T25" s="123"/>
      <c r="U25" s="123"/>
      <c r="V25" s="123"/>
      <c r="W25" s="123"/>
      <c r="X25" s="123"/>
      <c r="Y25" s="123"/>
      <c r="Z25" s="123"/>
      <c r="AA25" s="123"/>
      <c r="AB25" s="124"/>
      <c r="AC25" s="25"/>
      <c r="AD25" s="49"/>
      <c r="AE25">
        <v>21</v>
      </c>
      <c r="AF25" s="10" t="s">
        <v>37</v>
      </c>
    </row>
    <row r="26" spans="1:32" ht="24.75" customHeight="1" x14ac:dyDescent="0.15">
      <c r="A26" s="26"/>
      <c r="B26" s="20"/>
      <c r="C26" s="21"/>
      <c r="D26" s="20"/>
      <c r="E26" s="21"/>
      <c r="F26" s="208"/>
      <c r="G26" s="124"/>
      <c r="H26" s="206"/>
      <c r="I26" s="207"/>
      <c r="J26" s="136" t="str">
        <f>IF(H26=0," ",VLOOKUP(H26,'サービスコード表（身体介護あり)'!$A$4:$C$491,3,FALSE))</f>
        <v xml:space="preserve"> </v>
      </c>
      <c r="K26" s="137"/>
      <c r="L26" s="122"/>
      <c r="M26" s="123"/>
      <c r="N26" s="123"/>
      <c r="O26" s="123"/>
      <c r="P26" s="123"/>
      <c r="Q26" s="123"/>
      <c r="R26" s="123"/>
      <c r="S26" s="123"/>
      <c r="T26" s="123"/>
      <c r="U26" s="123"/>
      <c r="V26" s="123"/>
      <c r="W26" s="123"/>
      <c r="X26" s="123"/>
      <c r="Y26" s="123"/>
      <c r="Z26" s="123"/>
      <c r="AA26" s="123"/>
      <c r="AB26" s="124"/>
      <c r="AC26" s="25"/>
      <c r="AD26" s="49"/>
      <c r="AE26">
        <v>22</v>
      </c>
      <c r="AF26" s="10" t="s">
        <v>38</v>
      </c>
    </row>
    <row r="27" spans="1:32" ht="24.75" customHeight="1" x14ac:dyDescent="0.15">
      <c r="A27" s="26"/>
      <c r="B27" s="20"/>
      <c r="C27" s="21"/>
      <c r="D27" s="20"/>
      <c r="E27" s="21"/>
      <c r="F27" s="208"/>
      <c r="G27" s="124"/>
      <c r="H27" s="206"/>
      <c r="I27" s="207"/>
      <c r="J27" s="136" t="str">
        <f>IF(H27=0," ",VLOOKUP(H27,'サービスコード表（身体介護あり)'!$A$4:$C$491,3,FALSE))</f>
        <v xml:space="preserve"> </v>
      </c>
      <c r="K27" s="137"/>
      <c r="L27" s="122"/>
      <c r="M27" s="123"/>
      <c r="N27" s="123"/>
      <c r="O27" s="123"/>
      <c r="P27" s="123"/>
      <c r="Q27" s="123"/>
      <c r="R27" s="123"/>
      <c r="S27" s="123"/>
      <c r="T27" s="123"/>
      <c r="U27" s="123"/>
      <c r="V27" s="123"/>
      <c r="W27" s="123"/>
      <c r="X27" s="123"/>
      <c r="Y27" s="123"/>
      <c r="Z27" s="123"/>
      <c r="AA27" s="123"/>
      <c r="AB27" s="124"/>
      <c r="AC27" s="25"/>
      <c r="AD27" s="49"/>
      <c r="AE27">
        <v>23</v>
      </c>
      <c r="AF27" s="10" t="s">
        <v>39</v>
      </c>
    </row>
    <row r="28" spans="1:32" ht="24.75" customHeight="1" x14ac:dyDescent="0.15">
      <c r="A28" s="26"/>
      <c r="B28" s="20"/>
      <c r="C28" s="21"/>
      <c r="D28" s="20"/>
      <c r="E28" s="21"/>
      <c r="F28" s="208"/>
      <c r="G28" s="124"/>
      <c r="H28" s="206"/>
      <c r="I28" s="207"/>
      <c r="J28" s="136" t="str">
        <f>IF(H28=0," ",VLOOKUP(H28,'サービスコード表（身体介護あり)'!$A$4:$C$491,3,FALSE))</f>
        <v xml:space="preserve"> </v>
      </c>
      <c r="K28" s="137"/>
      <c r="L28" s="122"/>
      <c r="M28" s="123"/>
      <c r="N28" s="123"/>
      <c r="O28" s="123"/>
      <c r="P28" s="123"/>
      <c r="Q28" s="123"/>
      <c r="R28" s="123"/>
      <c r="S28" s="123"/>
      <c r="T28" s="123"/>
      <c r="U28" s="123"/>
      <c r="V28" s="123"/>
      <c r="W28" s="123"/>
      <c r="X28" s="123"/>
      <c r="Y28" s="123"/>
      <c r="Z28" s="123"/>
      <c r="AA28" s="123"/>
      <c r="AB28" s="124"/>
      <c r="AC28" s="25"/>
      <c r="AD28" s="49"/>
      <c r="AE28">
        <v>24</v>
      </c>
      <c r="AF28" s="10" t="s">
        <v>40</v>
      </c>
    </row>
    <row r="29" spans="1:32" ht="24.75" customHeight="1" x14ac:dyDescent="0.15">
      <c r="A29" s="26"/>
      <c r="B29" s="20"/>
      <c r="C29" s="21"/>
      <c r="D29" s="20"/>
      <c r="E29" s="21"/>
      <c r="F29" s="208"/>
      <c r="G29" s="124"/>
      <c r="H29" s="206"/>
      <c r="I29" s="207"/>
      <c r="J29" s="136" t="str">
        <f>IF(H29=0," ",VLOOKUP(H29,'サービスコード表（身体介護あり)'!$A$4:$C$491,3,FALSE))</f>
        <v xml:space="preserve"> </v>
      </c>
      <c r="K29" s="137"/>
      <c r="L29" s="122"/>
      <c r="M29" s="123"/>
      <c r="N29" s="123"/>
      <c r="O29" s="123"/>
      <c r="P29" s="123"/>
      <c r="Q29" s="123"/>
      <c r="R29" s="123"/>
      <c r="S29" s="123"/>
      <c r="T29" s="123"/>
      <c r="U29" s="123"/>
      <c r="V29" s="123"/>
      <c r="W29" s="123"/>
      <c r="X29" s="123"/>
      <c r="Y29" s="123"/>
      <c r="Z29" s="123"/>
      <c r="AA29" s="123"/>
      <c r="AB29" s="124"/>
      <c r="AC29" s="25"/>
      <c r="AD29" s="49"/>
      <c r="AE29">
        <v>25</v>
      </c>
      <c r="AF29" s="10" t="s">
        <v>18</v>
      </c>
    </row>
    <row r="30" spans="1:32" ht="24.75" customHeight="1" x14ac:dyDescent="0.15">
      <c r="A30" s="26"/>
      <c r="B30" s="20"/>
      <c r="C30" s="21"/>
      <c r="D30" s="20"/>
      <c r="E30" s="21"/>
      <c r="F30" s="208"/>
      <c r="G30" s="124"/>
      <c r="H30" s="206"/>
      <c r="I30" s="207"/>
      <c r="J30" s="136" t="str">
        <f>IF(H30=0," ",VLOOKUP(H30,'サービスコード表（身体介護あり)'!$A$4:$C$491,3,FALSE))</f>
        <v xml:space="preserve"> </v>
      </c>
      <c r="K30" s="137"/>
      <c r="L30" s="122"/>
      <c r="M30" s="123"/>
      <c r="N30" s="123"/>
      <c r="O30" s="123"/>
      <c r="P30" s="123"/>
      <c r="Q30" s="123"/>
      <c r="R30" s="123"/>
      <c r="S30" s="123"/>
      <c r="T30" s="123"/>
      <c r="U30" s="123"/>
      <c r="V30" s="123"/>
      <c r="W30" s="123"/>
      <c r="X30" s="123"/>
      <c r="Y30" s="123"/>
      <c r="Z30" s="123"/>
      <c r="AA30" s="123"/>
      <c r="AB30" s="124"/>
      <c r="AC30" s="25"/>
      <c r="AD30" s="49"/>
      <c r="AE30">
        <v>26</v>
      </c>
      <c r="AF30" s="10" t="s">
        <v>62</v>
      </c>
    </row>
    <row r="31" spans="1:32" ht="24.75" customHeight="1" x14ac:dyDescent="0.15">
      <c r="A31" s="26"/>
      <c r="B31" s="20"/>
      <c r="C31" s="21"/>
      <c r="D31" s="20"/>
      <c r="E31" s="21"/>
      <c r="F31" s="208"/>
      <c r="G31" s="124"/>
      <c r="H31" s="206"/>
      <c r="I31" s="207"/>
      <c r="J31" s="136" t="str">
        <f>IF(H31=0," ",VLOOKUP(H31,'サービスコード表（身体介護あり)'!$A$4:$C$491,3,FALSE))</f>
        <v xml:space="preserve"> </v>
      </c>
      <c r="K31" s="137"/>
      <c r="L31" s="122"/>
      <c r="M31" s="123"/>
      <c r="N31" s="123"/>
      <c r="O31" s="123"/>
      <c r="P31" s="123"/>
      <c r="Q31" s="123"/>
      <c r="R31" s="123"/>
      <c r="S31" s="123"/>
      <c r="T31" s="123"/>
      <c r="U31" s="123"/>
      <c r="V31" s="123"/>
      <c r="W31" s="123"/>
      <c r="X31" s="123"/>
      <c r="Y31" s="123"/>
      <c r="Z31" s="123"/>
      <c r="AA31" s="123"/>
      <c r="AB31" s="124"/>
      <c r="AC31" s="25"/>
      <c r="AD31" s="49"/>
      <c r="AE31">
        <v>27</v>
      </c>
      <c r="AF31" s="10" t="s">
        <v>44</v>
      </c>
    </row>
    <row r="32" spans="1:32" ht="24.75" customHeight="1" x14ac:dyDescent="0.15">
      <c r="A32" s="26"/>
      <c r="B32" s="20"/>
      <c r="C32" s="21"/>
      <c r="D32" s="20"/>
      <c r="E32" s="21"/>
      <c r="F32" s="208"/>
      <c r="G32" s="124"/>
      <c r="H32" s="206"/>
      <c r="I32" s="207"/>
      <c r="J32" s="136" t="str">
        <f>IF(H32=0," ",VLOOKUP(H32,'サービスコード表（身体介護あり)'!$A$4:$C$491,3,FALSE))</f>
        <v xml:space="preserve"> </v>
      </c>
      <c r="K32" s="137"/>
      <c r="L32" s="122"/>
      <c r="M32" s="123"/>
      <c r="N32" s="123"/>
      <c r="O32" s="123"/>
      <c r="P32" s="123"/>
      <c r="Q32" s="123"/>
      <c r="R32" s="123"/>
      <c r="S32" s="123"/>
      <c r="T32" s="123"/>
      <c r="U32" s="123"/>
      <c r="V32" s="123"/>
      <c r="W32" s="123"/>
      <c r="X32" s="123"/>
      <c r="Y32" s="123"/>
      <c r="Z32" s="123"/>
      <c r="AA32" s="123"/>
      <c r="AB32" s="124"/>
      <c r="AC32" s="25"/>
      <c r="AD32" s="49"/>
      <c r="AE32">
        <v>28</v>
      </c>
      <c r="AF32" s="10" t="s">
        <v>45</v>
      </c>
    </row>
    <row r="33" spans="1:32" ht="24.75" customHeight="1" thickBot="1" x14ac:dyDescent="0.2">
      <c r="A33" s="27"/>
      <c r="B33" s="20"/>
      <c r="C33" s="21"/>
      <c r="D33" s="20"/>
      <c r="E33" s="21"/>
      <c r="F33" s="205"/>
      <c r="G33" s="165"/>
      <c r="H33" s="206"/>
      <c r="I33" s="207"/>
      <c r="J33" s="136" t="str">
        <f>IF(H33=0," ",VLOOKUP(H33,'サービスコード表（身体介護あり)'!$A$4:$C$491,3,FALSE))</f>
        <v xml:space="preserve"> </v>
      </c>
      <c r="K33" s="137"/>
      <c r="L33" s="209"/>
      <c r="M33" s="210"/>
      <c r="N33" s="210"/>
      <c r="O33" s="210"/>
      <c r="P33" s="210"/>
      <c r="Q33" s="210"/>
      <c r="R33" s="210"/>
      <c r="S33" s="210"/>
      <c r="T33" s="210"/>
      <c r="U33" s="210"/>
      <c r="V33" s="210"/>
      <c r="W33" s="210"/>
      <c r="X33" s="210"/>
      <c r="Y33" s="210"/>
      <c r="Z33" s="210"/>
      <c r="AA33" s="210"/>
      <c r="AB33" s="211"/>
      <c r="AC33" s="40"/>
      <c r="AD33" s="50"/>
      <c r="AE33">
        <v>29</v>
      </c>
      <c r="AF33" s="10" t="s">
        <v>46</v>
      </c>
    </row>
    <row r="34" spans="1:32" ht="21" customHeight="1" thickTop="1" x14ac:dyDescent="0.15">
      <c r="A34" s="178" t="s">
        <v>105</v>
      </c>
      <c r="B34" s="179"/>
      <c r="C34" s="179"/>
      <c r="D34" s="179"/>
      <c r="E34" s="180"/>
      <c r="F34" s="181">
        <f>SUM(F11:G33)</f>
        <v>0</v>
      </c>
      <c r="G34" s="182"/>
      <c r="H34" s="183" t="s">
        <v>99</v>
      </c>
      <c r="I34" s="182"/>
      <c r="J34" s="184">
        <f>SUM(J11:J33)</f>
        <v>0</v>
      </c>
      <c r="K34" s="185"/>
      <c r="L34" s="186" t="s">
        <v>110</v>
      </c>
      <c r="M34" s="187"/>
      <c r="N34" s="187"/>
      <c r="O34" s="187"/>
      <c r="P34" s="187"/>
      <c r="Q34" s="187"/>
      <c r="R34" s="187"/>
      <c r="S34" s="187"/>
      <c r="T34" s="187"/>
      <c r="U34" s="187"/>
      <c r="V34" s="187"/>
      <c r="W34" s="187"/>
      <c r="X34" s="187"/>
      <c r="Y34" s="187"/>
      <c r="Z34" s="187"/>
      <c r="AA34" s="187"/>
      <c r="AB34" s="187"/>
      <c r="AC34" s="190"/>
      <c r="AD34" s="191"/>
      <c r="AE34">
        <v>30</v>
      </c>
      <c r="AF34" s="12" t="s">
        <v>47</v>
      </c>
    </row>
    <row r="35" spans="1:32" ht="21" customHeight="1" x14ac:dyDescent="0.15">
      <c r="A35" s="47" t="s">
        <v>89</v>
      </c>
      <c r="B35" s="14"/>
      <c r="C35" s="14"/>
      <c r="D35" s="14"/>
      <c r="E35" s="14"/>
      <c r="F35" s="14"/>
      <c r="G35" s="14"/>
      <c r="H35" s="14"/>
      <c r="I35" s="14"/>
      <c r="J35" s="195">
        <f>VLOOKUP(AC5,告示単価!A15:C22,3,FALSE)</f>
        <v>10.6</v>
      </c>
      <c r="K35" s="196"/>
      <c r="L35" s="189"/>
      <c r="M35" s="190"/>
      <c r="N35" s="190"/>
      <c r="O35" s="190"/>
      <c r="P35" s="190"/>
      <c r="Q35" s="190"/>
      <c r="R35" s="190"/>
      <c r="S35" s="190"/>
      <c r="T35" s="190"/>
      <c r="U35" s="190"/>
      <c r="V35" s="190"/>
      <c r="W35" s="190"/>
      <c r="X35" s="190"/>
      <c r="Y35" s="190"/>
      <c r="Z35" s="190"/>
      <c r="AA35" s="190"/>
      <c r="AB35" s="190"/>
      <c r="AC35" s="190"/>
      <c r="AD35" s="191"/>
      <c r="AE35">
        <v>31</v>
      </c>
      <c r="AF35" s="10" t="s">
        <v>48</v>
      </c>
    </row>
    <row r="36" spans="1:32" ht="21" customHeight="1" x14ac:dyDescent="0.15">
      <c r="A36" s="47" t="s">
        <v>90</v>
      </c>
      <c r="B36" s="14"/>
      <c r="C36" s="14"/>
      <c r="D36" s="14"/>
      <c r="E36" s="14"/>
      <c r="F36" s="14"/>
      <c r="G36" s="14"/>
      <c r="H36" s="14"/>
      <c r="I36" s="14"/>
      <c r="J36" s="197">
        <f>IF(W38=1,ROUNDDOWN(J34*J35,0),IF(W38&gt;1,"－",0))</f>
        <v>0</v>
      </c>
      <c r="K36" s="258"/>
      <c r="L36" s="192"/>
      <c r="M36" s="193"/>
      <c r="N36" s="193"/>
      <c r="O36" s="193"/>
      <c r="P36" s="193"/>
      <c r="Q36" s="193"/>
      <c r="R36" s="193"/>
      <c r="S36" s="193"/>
      <c r="T36" s="193"/>
      <c r="U36" s="193"/>
      <c r="V36" s="193"/>
      <c r="W36" s="193"/>
      <c r="X36" s="193"/>
      <c r="Y36" s="193"/>
      <c r="Z36" s="193"/>
      <c r="AA36" s="193"/>
      <c r="AB36" s="193"/>
      <c r="AC36" s="193"/>
      <c r="AD36" s="194"/>
      <c r="AE36">
        <v>32</v>
      </c>
      <c r="AF36" s="12" t="s">
        <v>49</v>
      </c>
    </row>
    <row r="37" spans="1:32" ht="21" customHeight="1" thickBot="1" x14ac:dyDescent="0.2">
      <c r="A37" s="48" t="s">
        <v>91</v>
      </c>
      <c r="B37" s="22"/>
      <c r="C37" s="22"/>
      <c r="D37" s="22"/>
      <c r="E37" s="22"/>
      <c r="F37" s="22"/>
      <c r="G37" s="22"/>
      <c r="H37" s="22"/>
      <c r="I37" s="22"/>
      <c r="J37" s="156">
        <f>IF(W38=1,IF(ROUNDUP(J36/10,0)&lt;Q6,ROUNDUP(J36/10,0),Q6),"－")</f>
        <v>0</v>
      </c>
      <c r="K37" s="241"/>
      <c r="L37" s="242" t="s">
        <v>15</v>
      </c>
      <c r="M37" s="243"/>
      <c r="N37" s="243"/>
      <c r="O37" s="243"/>
      <c r="P37" s="243"/>
      <c r="Q37" s="243"/>
      <c r="R37" s="243"/>
      <c r="S37" s="244"/>
      <c r="T37" s="156">
        <f>IF(W38=1,J36-J37,IF(W38&gt;1,"次頁へ","0"))</f>
        <v>0</v>
      </c>
      <c r="U37" s="157"/>
      <c r="V37" s="157"/>
      <c r="W37" s="157"/>
      <c r="X37" s="157"/>
      <c r="Y37" s="157"/>
      <c r="Z37" s="157"/>
      <c r="AA37" s="157"/>
      <c r="AB37" s="157"/>
      <c r="AC37" s="157"/>
      <c r="AD37" s="158"/>
      <c r="AE37">
        <v>33</v>
      </c>
      <c r="AF37" s="12" t="s">
        <v>50</v>
      </c>
    </row>
    <row r="38" spans="1:32" ht="14.25" customHeight="1" x14ac:dyDescent="0.15">
      <c r="A38" s="5"/>
      <c r="B38" s="5"/>
      <c r="C38" s="5"/>
      <c r="D38" s="5"/>
      <c r="E38" s="5"/>
      <c r="F38" s="5"/>
      <c r="G38" s="5"/>
      <c r="H38" s="6"/>
      <c r="I38" s="5"/>
      <c r="J38" s="5"/>
      <c r="K38" s="16"/>
      <c r="L38" s="16"/>
      <c r="M38" s="7"/>
      <c r="N38" s="7"/>
      <c r="O38" s="7"/>
      <c r="P38" s="7"/>
      <c r="Q38" s="7"/>
      <c r="R38" s="7"/>
      <c r="S38" s="7"/>
      <c r="T38" s="7"/>
      <c r="U38" s="7"/>
      <c r="V38" s="7"/>
      <c r="W38" s="245">
        <v>1</v>
      </c>
      <c r="X38" s="115"/>
      <c r="Y38" s="114" t="s">
        <v>6</v>
      </c>
      <c r="Z38" s="115"/>
      <c r="AA38" s="177">
        <v>1</v>
      </c>
      <c r="AB38" s="115"/>
      <c r="AC38" s="114" t="s">
        <v>7</v>
      </c>
      <c r="AD38" s="115"/>
      <c r="AE38">
        <v>34</v>
      </c>
      <c r="AF38" s="10" t="s">
        <v>51</v>
      </c>
    </row>
    <row r="39" spans="1:32" ht="13.5" customHeight="1" x14ac:dyDescent="0.15">
      <c r="A39" s="3" t="s">
        <v>12</v>
      </c>
      <c r="AE39">
        <v>35</v>
      </c>
      <c r="AF39" s="12" t="s">
        <v>52</v>
      </c>
    </row>
    <row r="40" spans="1:32" ht="13.5" customHeight="1" x14ac:dyDescent="0.15">
      <c r="A40" s="3" t="s">
        <v>98</v>
      </c>
      <c r="AE40">
        <v>36</v>
      </c>
      <c r="AF40" s="12" t="s">
        <v>53</v>
      </c>
    </row>
    <row r="41" spans="1:32" ht="13.5" customHeight="1" x14ac:dyDescent="0.15">
      <c r="A41" s="13">
        <v>1</v>
      </c>
      <c r="B41" s="3" t="s">
        <v>108</v>
      </c>
      <c r="Q41" s="13"/>
      <c r="R41" s="13"/>
      <c r="S41" s="13"/>
      <c r="T41" s="13"/>
      <c r="U41" s="13"/>
      <c r="V41" s="13"/>
      <c r="W41" s="13"/>
      <c r="X41" s="13"/>
      <c r="Y41" s="13"/>
      <c r="Z41" s="13"/>
      <c r="AA41" s="13"/>
      <c r="AB41" s="13"/>
      <c r="AC41" s="13"/>
      <c r="AD41" s="13"/>
      <c r="AE41">
        <v>37</v>
      </c>
      <c r="AF41" s="10" t="s">
        <v>54</v>
      </c>
    </row>
    <row r="42" spans="1:32" ht="13.5" customHeight="1" x14ac:dyDescent="0.15">
      <c r="A42" s="13">
        <v>2</v>
      </c>
      <c r="B42" s="13" t="s">
        <v>85</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v>38</v>
      </c>
      <c r="AF42" s="12" t="s">
        <v>55</v>
      </c>
    </row>
    <row r="43" spans="1:32" ht="13.5" customHeight="1" x14ac:dyDescent="0.15">
      <c r="A43" s="13">
        <v>3</v>
      </c>
      <c r="B43" s="13" t="s">
        <v>101</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v>39</v>
      </c>
      <c r="AF43" s="12" t="s">
        <v>56</v>
      </c>
    </row>
    <row r="44" spans="1:32" ht="13.5" x14ac:dyDescent="0.15">
      <c r="A44" s="13">
        <v>4</v>
      </c>
      <c r="B44" s="13" t="s">
        <v>100</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v>40</v>
      </c>
      <c r="AF44" s="10" t="s">
        <v>57</v>
      </c>
    </row>
    <row r="45" spans="1:32" ht="13.5" x14ac:dyDescent="0.15">
      <c r="A45" s="13">
        <v>5</v>
      </c>
      <c r="B45" s="13" t="s">
        <v>109</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v>41</v>
      </c>
      <c r="AF45" s="10" t="s">
        <v>58</v>
      </c>
    </row>
    <row r="46" spans="1:32" ht="13.5" x14ac:dyDescent="0.15">
      <c r="A46" s="17"/>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v>42</v>
      </c>
      <c r="AF46" s="10" t="s">
        <v>59</v>
      </c>
    </row>
    <row r="47" spans="1:32" ht="15" customHeight="1" x14ac:dyDescent="0.15">
      <c r="C47" s="13"/>
      <c r="D47" s="13"/>
      <c r="E47" s="13"/>
      <c r="F47" s="13"/>
      <c r="G47" s="13"/>
      <c r="H47" s="13"/>
      <c r="I47" s="13"/>
      <c r="J47" s="13"/>
      <c r="K47" s="13"/>
      <c r="L47" s="13"/>
      <c r="M47" s="13"/>
      <c r="N47" s="13"/>
      <c r="O47" s="13"/>
      <c r="P47" s="13"/>
      <c r="AE47">
        <v>43</v>
      </c>
      <c r="AF47" s="12" t="s">
        <v>60</v>
      </c>
    </row>
    <row r="48" spans="1:32" ht="15" customHeight="1" x14ac:dyDescent="0.15">
      <c r="Y48" s="15"/>
      <c r="Z48" s="15"/>
      <c r="AA48" s="15"/>
      <c r="AB48" s="15" t="s">
        <v>14</v>
      </c>
      <c r="AC48" s="8"/>
      <c r="AD48" s="8"/>
      <c r="AE48">
        <v>44</v>
      </c>
      <c r="AF48" s="10" t="s">
        <v>41</v>
      </c>
    </row>
    <row r="49" spans="1:32" ht="19.5" customHeight="1" thickBot="1" x14ac:dyDescent="0.2">
      <c r="A49" s="238" t="s">
        <v>120</v>
      </c>
      <c r="B49" s="238"/>
      <c r="C49" s="239">
        <f>C2</f>
        <v>0</v>
      </c>
      <c r="D49" s="239"/>
      <c r="E49" s="4" t="s">
        <v>4</v>
      </c>
      <c r="F49" s="239">
        <f>F2</f>
        <v>0</v>
      </c>
      <c r="G49" s="239"/>
      <c r="H49" s="4" t="s">
        <v>5</v>
      </c>
      <c r="I49" s="4"/>
      <c r="K49" s="240" t="s">
        <v>13</v>
      </c>
      <c r="L49" s="240"/>
      <c r="M49" s="240"/>
      <c r="N49" s="240"/>
      <c r="O49" s="240"/>
      <c r="P49" s="240"/>
      <c r="Q49" s="240"/>
      <c r="R49" s="240"/>
      <c r="S49" s="240"/>
      <c r="T49" s="240"/>
      <c r="U49" s="240"/>
      <c r="V49" s="240"/>
      <c r="W49" s="240"/>
      <c r="X49" s="240"/>
      <c r="Y49" s="240"/>
      <c r="Z49" s="240"/>
      <c r="AA49" s="240"/>
      <c r="AB49" s="240"/>
      <c r="AC49" s="18"/>
      <c r="AD49" s="18"/>
      <c r="AE49">
        <v>45</v>
      </c>
      <c r="AF49" s="10" t="s">
        <v>42</v>
      </c>
    </row>
    <row r="50" spans="1:32" ht="13.5" customHeight="1" x14ac:dyDescent="0.15">
      <c r="A50" s="235" t="s">
        <v>0</v>
      </c>
      <c r="B50" s="236"/>
      <c r="C50" s="151">
        <f>C3</f>
        <v>0</v>
      </c>
      <c r="D50" s="151">
        <f>D3</f>
        <v>0</v>
      </c>
      <c r="E50" s="151">
        <f>E3</f>
        <v>0</v>
      </c>
      <c r="F50" s="151">
        <f>F3</f>
        <v>0</v>
      </c>
      <c r="G50" s="151">
        <f t="shared" ref="G50:L50" si="0">G3</f>
        <v>0</v>
      </c>
      <c r="H50" s="151">
        <f t="shared" si="0"/>
        <v>0</v>
      </c>
      <c r="I50" s="151">
        <f t="shared" si="0"/>
        <v>0</v>
      </c>
      <c r="J50" s="151">
        <f t="shared" si="0"/>
        <v>0</v>
      </c>
      <c r="K50" s="151">
        <f t="shared" si="0"/>
        <v>0</v>
      </c>
      <c r="L50" s="151">
        <f t="shared" si="0"/>
        <v>0</v>
      </c>
      <c r="M50" s="131" t="s">
        <v>96</v>
      </c>
      <c r="N50" s="132"/>
      <c r="O50" s="132"/>
      <c r="P50" s="132"/>
      <c r="Q50" s="132"/>
      <c r="R50" s="132"/>
      <c r="S50" s="132"/>
      <c r="T50" s="133"/>
      <c r="U50" s="153" t="s">
        <v>93</v>
      </c>
      <c r="V50" s="154"/>
      <c r="W50" s="154"/>
      <c r="X50" s="154"/>
      <c r="Y50" s="154"/>
      <c r="Z50" s="154"/>
      <c r="AA50" s="154"/>
      <c r="AB50" s="154"/>
      <c r="AC50" s="154"/>
      <c r="AD50" s="155"/>
      <c r="AE50">
        <v>46</v>
      </c>
      <c r="AF50" s="10" t="s">
        <v>43</v>
      </c>
    </row>
    <row r="51" spans="1:32" ht="13.5" customHeight="1" x14ac:dyDescent="0.15">
      <c r="A51" s="237"/>
      <c r="B51" s="115"/>
      <c r="C51" s="152"/>
      <c r="D51" s="152"/>
      <c r="E51" s="152"/>
      <c r="F51" s="152"/>
      <c r="G51" s="152"/>
      <c r="H51" s="152"/>
      <c r="I51" s="152"/>
      <c r="J51" s="152"/>
      <c r="K51" s="152"/>
      <c r="L51" s="152"/>
      <c r="M51" s="129" t="s">
        <v>120</v>
      </c>
      <c r="N51" s="130"/>
      <c r="O51" s="45">
        <f>O4</f>
        <v>0</v>
      </c>
      <c r="P51" s="43" t="s">
        <v>4</v>
      </c>
      <c r="Q51" s="134">
        <f>Q4</f>
        <v>0</v>
      </c>
      <c r="R51" s="134"/>
      <c r="S51" s="130" t="s">
        <v>102</v>
      </c>
      <c r="T51" s="150"/>
      <c r="U51" s="34">
        <f t="shared" ref="U51:AD51" si="1">U4</f>
        <v>0</v>
      </c>
      <c r="V51" s="35">
        <f t="shared" si="1"/>
        <v>0</v>
      </c>
      <c r="W51" s="35">
        <f t="shared" si="1"/>
        <v>0</v>
      </c>
      <c r="X51" s="35">
        <f t="shared" si="1"/>
        <v>0</v>
      </c>
      <c r="Y51" s="35">
        <f t="shared" si="1"/>
        <v>0</v>
      </c>
      <c r="Z51" s="35">
        <f t="shared" si="1"/>
        <v>0</v>
      </c>
      <c r="AA51" s="35">
        <f t="shared" si="1"/>
        <v>0</v>
      </c>
      <c r="AB51" s="35">
        <f t="shared" si="1"/>
        <v>0</v>
      </c>
      <c r="AC51" s="35">
        <f t="shared" si="1"/>
        <v>0</v>
      </c>
      <c r="AD51" s="36">
        <f t="shared" si="1"/>
        <v>0</v>
      </c>
      <c r="AE51">
        <v>47</v>
      </c>
      <c r="AF51" s="10" t="s">
        <v>61</v>
      </c>
    </row>
    <row r="52" spans="1:32" ht="16.5" customHeight="1" x14ac:dyDescent="0.15">
      <c r="A52" s="226" t="s">
        <v>94</v>
      </c>
      <c r="B52" s="213"/>
      <c r="C52" s="229">
        <f>C5</f>
        <v>0</v>
      </c>
      <c r="D52" s="230"/>
      <c r="E52" s="230"/>
      <c r="F52" s="230"/>
      <c r="G52" s="230"/>
      <c r="H52" s="230"/>
      <c r="I52" s="230"/>
      <c r="J52" s="230"/>
      <c r="K52" s="230"/>
      <c r="L52" s="231"/>
      <c r="M52" s="128" t="s">
        <v>95</v>
      </c>
      <c r="N52" s="128"/>
      <c r="O52" s="128"/>
      <c r="P52" s="128"/>
      <c r="Q52" s="147" t="str">
        <f>Q5</f>
        <v>有り</v>
      </c>
      <c r="R52" s="148"/>
      <c r="S52" s="148"/>
      <c r="T52" s="149"/>
      <c r="U52" s="108">
        <f>U5</f>
        <v>0</v>
      </c>
      <c r="V52" s="109"/>
      <c r="W52" s="109"/>
      <c r="X52" s="109"/>
      <c r="Y52" s="109"/>
      <c r="Z52" s="109"/>
      <c r="AA52" s="110"/>
      <c r="AB52" s="116" t="s">
        <v>9</v>
      </c>
      <c r="AC52" s="118">
        <f>AC5</f>
        <v>72</v>
      </c>
      <c r="AD52" s="119"/>
      <c r="AE52">
        <v>48</v>
      </c>
      <c r="AF52" s="10" t="s">
        <v>63</v>
      </c>
    </row>
    <row r="53" spans="1:32" ht="16.5" customHeight="1" thickBot="1" x14ac:dyDescent="0.2">
      <c r="A53" s="227"/>
      <c r="B53" s="228"/>
      <c r="C53" s="232"/>
      <c r="D53" s="233"/>
      <c r="E53" s="233"/>
      <c r="F53" s="233"/>
      <c r="G53" s="233"/>
      <c r="H53" s="233"/>
      <c r="I53" s="233"/>
      <c r="J53" s="233"/>
      <c r="K53" s="233"/>
      <c r="L53" s="234"/>
      <c r="M53" s="135" t="s">
        <v>11</v>
      </c>
      <c r="N53" s="135"/>
      <c r="O53" s="135"/>
      <c r="P53" s="135"/>
      <c r="Q53" s="105">
        <f>Q6</f>
        <v>0</v>
      </c>
      <c r="R53" s="106"/>
      <c r="S53" s="107"/>
      <c r="T53" s="46" t="s">
        <v>8</v>
      </c>
      <c r="U53" s="111"/>
      <c r="V53" s="112"/>
      <c r="W53" s="112"/>
      <c r="X53" s="112"/>
      <c r="Y53" s="112"/>
      <c r="Z53" s="112"/>
      <c r="AA53" s="113"/>
      <c r="AB53" s="117"/>
      <c r="AC53" s="120"/>
      <c r="AD53" s="121"/>
      <c r="AE53">
        <v>49</v>
      </c>
      <c r="AF53" s="10" t="s">
        <v>64</v>
      </c>
    </row>
    <row r="54" spans="1:32" ht="14.25" thickBo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v>50</v>
      </c>
      <c r="AF54" s="10" t="s">
        <v>65</v>
      </c>
    </row>
    <row r="55" spans="1:32" ht="14.25" customHeight="1" x14ac:dyDescent="0.15">
      <c r="A55" s="218" t="s">
        <v>1</v>
      </c>
      <c r="B55" s="221" t="s">
        <v>84</v>
      </c>
      <c r="C55" s="154"/>
      <c r="D55" s="154"/>
      <c r="E55" s="154"/>
      <c r="F55" s="222" t="s">
        <v>97</v>
      </c>
      <c r="G55" s="223"/>
      <c r="H55" s="96" t="s">
        <v>86</v>
      </c>
      <c r="I55" s="142"/>
      <c r="J55" s="141" t="s">
        <v>92</v>
      </c>
      <c r="K55" s="142"/>
      <c r="L55" s="96" t="s">
        <v>104</v>
      </c>
      <c r="M55" s="97"/>
      <c r="N55" s="97"/>
      <c r="O55" s="97"/>
      <c r="P55" s="97"/>
      <c r="Q55" s="97"/>
      <c r="R55" s="97"/>
      <c r="S55" s="97"/>
      <c r="T55" s="97"/>
      <c r="U55" s="97"/>
      <c r="V55" s="97"/>
      <c r="W55" s="97"/>
      <c r="X55" s="97"/>
      <c r="Y55" s="97"/>
      <c r="Z55" s="97"/>
      <c r="AA55" s="97"/>
      <c r="AB55" s="98"/>
      <c r="AC55" s="93" t="s">
        <v>88</v>
      </c>
      <c r="AD55" s="125" t="s">
        <v>87</v>
      </c>
      <c r="AE55">
        <v>51</v>
      </c>
      <c r="AF55" s="12" t="s">
        <v>66</v>
      </c>
    </row>
    <row r="56" spans="1:32" ht="14.25" customHeight="1" x14ac:dyDescent="0.15">
      <c r="A56" s="219"/>
      <c r="B56" s="212" t="s">
        <v>2</v>
      </c>
      <c r="C56" s="213"/>
      <c r="D56" s="212" t="s">
        <v>3</v>
      </c>
      <c r="E56" s="216"/>
      <c r="F56" s="224"/>
      <c r="G56" s="225"/>
      <c r="H56" s="143"/>
      <c r="I56" s="144"/>
      <c r="J56" s="143"/>
      <c r="K56" s="144"/>
      <c r="L56" s="99"/>
      <c r="M56" s="100"/>
      <c r="N56" s="100"/>
      <c r="O56" s="100"/>
      <c r="P56" s="100"/>
      <c r="Q56" s="100"/>
      <c r="R56" s="100"/>
      <c r="S56" s="100"/>
      <c r="T56" s="100"/>
      <c r="U56" s="100"/>
      <c r="V56" s="100"/>
      <c r="W56" s="100"/>
      <c r="X56" s="100"/>
      <c r="Y56" s="100"/>
      <c r="Z56" s="100"/>
      <c r="AA56" s="100"/>
      <c r="AB56" s="101"/>
      <c r="AC56" s="94"/>
      <c r="AD56" s="126"/>
      <c r="AE56">
        <v>52</v>
      </c>
      <c r="AF56" s="12" t="s">
        <v>67</v>
      </c>
    </row>
    <row r="57" spans="1:32" ht="14.25" customHeight="1" x14ac:dyDescent="0.15">
      <c r="A57" s="220"/>
      <c r="B57" s="214"/>
      <c r="C57" s="215"/>
      <c r="D57" s="214"/>
      <c r="E57" s="217"/>
      <c r="F57" s="214"/>
      <c r="G57" s="215"/>
      <c r="H57" s="145"/>
      <c r="I57" s="146"/>
      <c r="J57" s="145"/>
      <c r="K57" s="146"/>
      <c r="L57" s="102"/>
      <c r="M57" s="103"/>
      <c r="N57" s="103"/>
      <c r="O57" s="103"/>
      <c r="P57" s="103"/>
      <c r="Q57" s="103"/>
      <c r="R57" s="103"/>
      <c r="S57" s="103"/>
      <c r="T57" s="103"/>
      <c r="U57" s="103"/>
      <c r="V57" s="103"/>
      <c r="W57" s="103"/>
      <c r="X57" s="103"/>
      <c r="Y57" s="103"/>
      <c r="Z57" s="103"/>
      <c r="AA57" s="103"/>
      <c r="AB57" s="104"/>
      <c r="AC57" s="95"/>
      <c r="AD57" s="127"/>
      <c r="AE57">
        <v>53</v>
      </c>
      <c r="AF57" s="10" t="s">
        <v>68</v>
      </c>
    </row>
    <row r="58" spans="1:32" ht="24.75" customHeight="1" x14ac:dyDescent="0.15">
      <c r="A58" s="26"/>
      <c r="B58" s="20"/>
      <c r="C58" s="21"/>
      <c r="D58" s="20"/>
      <c r="E58" s="21"/>
      <c r="F58" s="208"/>
      <c r="G58" s="124"/>
      <c r="H58" s="206"/>
      <c r="I58" s="207"/>
      <c r="J58" s="136" t="str">
        <f>IF(H58=0," ",VLOOKUP(H58,'サービスコード表（身体介護あり)'!$A$4:$C$491,3,FALSE))</f>
        <v xml:space="preserve"> </v>
      </c>
      <c r="K58" s="137"/>
      <c r="L58" s="122"/>
      <c r="M58" s="123"/>
      <c r="N58" s="123"/>
      <c r="O58" s="123"/>
      <c r="P58" s="123"/>
      <c r="Q58" s="123"/>
      <c r="R58" s="123"/>
      <c r="S58" s="123"/>
      <c r="T58" s="123"/>
      <c r="U58" s="123"/>
      <c r="V58" s="123"/>
      <c r="W58" s="123"/>
      <c r="X58" s="123"/>
      <c r="Y58" s="123"/>
      <c r="Z58" s="123"/>
      <c r="AA58" s="123"/>
      <c r="AB58" s="124"/>
      <c r="AC58" s="25"/>
      <c r="AD58" s="49"/>
      <c r="AE58">
        <v>54</v>
      </c>
      <c r="AF58" s="12" t="s">
        <v>69</v>
      </c>
    </row>
    <row r="59" spans="1:32" ht="24.75" customHeight="1" x14ac:dyDescent="0.15">
      <c r="A59" s="26"/>
      <c r="B59" s="20"/>
      <c r="C59" s="21"/>
      <c r="D59" s="20"/>
      <c r="E59" s="21"/>
      <c r="F59" s="208"/>
      <c r="G59" s="124"/>
      <c r="H59" s="206"/>
      <c r="I59" s="207"/>
      <c r="J59" s="136" t="str">
        <f>IF(H59=0," ",VLOOKUP(H59,'サービスコード表（身体介護あり)'!$A$4:$C$491,3,FALSE))</f>
        <v xml:space="preserve"> </v>
      </c>
      <c r="K59" s="137"/>
      <c r="L59" s="122"/>
      <c r="M59" s="123"/>
      <c r="N59" s="123"/>
      <c r="O59" s="123"/>
      <c r="P59" s="123"/>
      <c r="Q59" s="123"/>
      <c r="R59" s="123"/>
      <c r="S59" s="123"/>
      <c r="T59" s="123"/>
      <c r="U59" s="123"/>
      <c r="V59" s="123"/>
      <c r="W59" s="123"/>
      <c r="X59" s="123"/>
      <c r="Y59" s="123"/>
      <c r="Z59" s="123"/>
      <c r="AA59" s="123"/>
      <c r="AB59" s="124"/>
      <c r="AC59" s="25"/>
      <c r="AD59" s="49"/>
      <c r="AE59">
        <v>55</v>
      </c>
      <c r="AF59" s="12" t="s">
        <v>70</v>
      </c>
    </row>
    <row r="60" spans="1:32" ht="24.75" customHeight="1" x14ac:dyDescent="0.15">
      <c r="A60" s="26"/>
      <c r="B60" s="20"/>
      <c r="C60" s="21"/>
      <c r="D60" s="20"/>
      <c r="E60" s="21"/>
      <c r="F60" s="208"/>
      <c r="G60" s="124"/>
      <c r="H60" s="206"/>
      <c r="I60" s="207"/>
      <c r="J60" s="136" t="str">
        <f>IF(H60=0," ",VLOOKUP(H60,'サービスコード表（身体介護あり)'!$A$4:$C$491,3,FALSE))</f>
        <v xml:space="preserve"> </v>
      </c>
      <c r="K60" s="137"/>
      <c r="L60" s="122"/>
      <c r="M60" s="123"/>
      <c r="N60" s="123"/>
      <c r="O60" s="123"/>
      <c r="P60" s="123"/>
      <c r="Q60" s="123"/>
      <c r="R60" s="123"/>
      <c r="S60" s="123"/>
      <c r="T60" s="123"/>
      <c r="U60" s="123"/>
      <c r="V60" s="123"/>
      <c r="W60" s="123"/>
      <c r="X60" s="123"/>
      <c r="Y60" s="123"/>
      <c r="Z60" s="123"/>
      <c r="AA60" s="123"/>
      <c r="AB60" s="124"/>
      <c r="AC60" s="25"/>
      <c r="AD60" s="49"/>
      <c r="AE60">
        <v>56</v>
      </c>
      <c r="AF60" s="10" t="s">
        <v>71</v>
      </c>
    </row>
    <row r="61" spans="1:32" ht="24.75" customHeight="1" x14ac:dyDescent="0.15">
      <c r="A61" s="26"/>
      <c r="B61" s="20"/>
      <c r="C61" s="21"/>
      <c r="D61" s="20"/>
      <c r="E61" s="21"/>
      <c r="F61" s="208"/>
      <c r="G61" s="124"/>
      <c r="H61" s="206"/>
      <c r="I61" s="207"/>
      <c r="J61" s="136" t="str">
        <f>IF(H61=0," ",VLOOKUP(H61,'サービスコード表（身体介護あり)'!$A$4:$C$491,3,FALSE))</f>
        <v xml:space="preserve"> </v>
      </c>
      <c r="K61" s="137"/>
      <c r="L61" s="122"/>
      <c r="M61" s="123"/>
      <c r="N61" s="123"/>
      <c r="O61" s="123"/>
      <c r="P61" s="123"/>
      <c r="Q61" s="123"/>
      <c r="R61" s="123"/>
      <c r="S61" s="123"/>
      <c r="T61" s="123"/>
      <c r="U61" s="123"/>
      <c r="V61" s="123"/>
      <c r="W61" s="123"/>
      <c r="X61" s="123"/>
      <c r="Y61" s="123"/>
      <c r="Z61" s="123"/>
      <c r="AA61" s="123"/>
      <c r="AB61" s="124"/>
      <c r="AC61" s="25"/>
      <c r="AD61" s="49"/>
      <c r="AE61">
        <v>57</v>
      </c>
      <c r="AF61" s="10" t="s">
        <v>72</v>
      </c>
    </row>
    <row r="62" spans="1:32" ht="24.75" customHeight="1" x14ac:dyDescent="0.15">
      <c r="A62" s="26"/>
      <c r="B62" s="20"/>
      <c r="C62" s="21"/>
      <c r="D62" s="20"/>
      <c r="E62" s="21"/>
      <c r="F62" s="208"/>
      <c r="G62" s="124"/>
      <c r="H62" s="206"/>
      <c r="I62" s="207"/>
      <c r="J62" s="136" t="str">
        <f>IF(H62=0," ",VLOOKUP(H62,'サービスコード表（身体介護あり)'!$A$4:$C$491,3,FALSE))</f>
        <v xml:space="preserve"> </v>
      </c>
      <c r="K62" s="137"/>
      <c r="L62" s="122"/>
      <c r="M62" s="123"/>
      <c r="N62" s="123"/>
      <c r="O62" s="123"/>
      <c r="P62" s="123"/>
      <c r="Q62" s="123"/>
      <c r="R62" s="123"/>
      <c r="S62" s="123"/>
      <c r="T62" s="123"/>
      <c r="U62" s="123"/>
      <c r="V62" s="123"/>
      <c r="W62" s="123"/>
      <c r="X62" s="123"/>
      <c r="Y62" s="123"/>
      <c r="Z62" s="123"/>
      <c r="AA62" s="123"/>
      <c r="AB62" s="124"/>
      <c r="AC62" s="25"/>
      <c r="AD62" s="49"/>
      <c r="AE62">
        <v>58</v>
      </c>
      <c r="AF62" s="10" t="s">
        <v>73</v>
      </c>
    </row>
    <row r="63" spans="1:32" ht="24.75" customHeight="1" x14ac:dyDescent="0.15">
      <c r="A63" s="26"/>
      <c r="B63" s="20"/>
      <c r="C63" s="21"/>
      <c r="D63" s="20"/>
      <c r="E63" s="21"/>
      <c r="F63" s="208"/>
      <c r="G63" s="124"/>
      <c r="H63" s="206"/>
      <c r="I63" s="207"/>
      <c r="J63" s="136" t="str">
        <f>IF(H63=0," ",VLOOKUP(H63,'サービスコード表（身体介護あり)'!$A$4:$C$491,3,FALSE))</f>
        <v xml:space="preserve"> </v>
      </c>
      <c r="K63" s="137"/>
      <c r="L63" s="122"/>
      <c r="M63" s="123"/>
      <c r="N63" s="123"/>
      <c r="O63" s="123"/>
      <c r="P63" s="123"/>
      <c r="Q63" s="123"/>
      <c r="R63" s="123"/>
      <c r="S63" s="123"/>
      <c r="T63" s="123"/>
      <c r="U63" s="123"/>
      <c r="V63" s="123"/>
      <c r="W63" s="123"/>
      <c r="X63" s="123"/>
      <c r="Y63" s="123"/>
      <c r="Z63" s="123"/>
      <c r="AA63" s="123"/>
      <c r="AB63" s="124"/>
      <c r="AC63" s="25"/>
      <c r="AD63" s="49"/>
      <c r="AE63">
        <v>59</v>
      </c>
      <c r="AF63" s="10" t="s">
        <v>74</v>
      </c>
    </row>
    <row r="64" spans="1:32" ht="24.75" customHeight="1" x14ac:dyDescent="0.15">
      <c r="A64" s="26"/>
      <c r="B64" s="20"/>
      <c r="C64" s="21"/>
      <c r="D64" s="20"/>
      <c r="E64" s="21"/>
      <c r="F64" s="208"/>
      <c r="G64" s="124"/>
      <c r="H64" s="206"/>
      <c r="I64" s="207"/>
      <c r="J64" s="136" t="str">
        <f>IF(H64=0," ",VLOOKUP(H64,'サービスコード表（身体介護あり)'!$A$4:$C$491,3,FALSE))</f>
        <v xml:space="preserve"> </v>
      </c>
      <c r="K64" s="137"/>
      <c r="L64" s="122"/>
      <c r="M64" s="123"/>
      <c r="N64" s="123"/>
      <c r="O64" s="123"/>
      <c r="P64" s="123"/>
      <c r="Q64" s="123"/>
      <c r="R64" s="123"/>
      <c r="S64" s="123"/>
      <c r="T64" s="123"/>
      <c r="U64" s="123"/>
      <c r="V64" s="123"/>
      <c r="W64" s="123"/>
      <c r="X64" s="123"/>
      <c r="Y64" s="123"/>
      <c r="Z64" s="123"/>
      <c r="AA64" s="123"/>
      <c r="AB64" s="124"/>
      <c r="AC64" s="25"/>
      <c r="AD64" s="49"/>
      <c r="AE64">
        <v>60</v>
      </c>
      <c r="AF64" s="12" t="s">
        <v>75</v>
      </c>
    </row>
    <row r="65" spans="1:32" ht="24.75" customHeight="1" x14ac:dyDescent="0.15">
      <c r="A65" s="26"/>
      <c r="B65" s="20"/>
      <c r="C65" s="21"/>
      <c r="D65" s="20"/>
      <c r="E65" s="21"/>
      <c r="F65" s="208"/>
      <c r="G65" s="124"/>
      <c r="H65" s="206"/>
      <c r="I65" s="207"/>
      <c r="J65" s="136" t="str">
        <f>IF(H65=0," ",VLOOKUP(H65,'サービスコード表（身体介護あり)'!$A$4:$C$491,3,FALSE))</f>
        <v xml:space="preserve"> </v>
      </c>
      <c r="K65" s="137"/>
      <c r="L65" s="122"/>
      <c r="M65" s="123"/>
      <c r="N65" s="123"/>
      <c r="O65" s="123"/>
      <c r="P65" s="123"/>
      <c r="Q65" s="123"/>
      <c r="R65" s="123"/>
      <c r="S65" s="123"/>
      <c r="T65" s="123"/>
      <c r="U65" s="123"/>
      <c r="V65" s="123"/>
      <c r="W65" s="123"/>
      <c r="X65" s="123"/>
      <c r="Y65" s="123"/>
      <c r="Z65" s="123"/>
      <c r="AA65" s="123"/>
      <c r="AB65" s="124"/>
      <c r="AC65" s="25"/>
      <c r="AD65" s="49"/>
      <c r="AE65">
        <v>61</v>
      </c>
      <c r="AF65" s="12" t="s">
        <v>76</v>
      </c>
    </row>
    <row r="66" spans="1:32" ht="24.75" customHeight="1" x14ac:dyDescent="0.15">
      <c r="A66" s="26"/>
      <c r="B66" s="20"/>
      <c r="C66" s="21"/>
      <c r="D66" s="20"/>
      <c r="E66" s="21"/>
      <c r="F66" s="208"/>
      <c r="G66" s="124"/>
      <c r="H66" s="206"/>
      <c r="I66" s="207"/>
      <c r="J66" s="136" t="str">
        <f>IF(H66=0," ",VLOOKUP(H66,'サービスコード表（身体介護あり)'!$A$4:$C$491,3,FALSE))</f>
        <v xml:space="preserve"> </v>
      </c>
      <c r="K66" s="137"/>
      <c r="L66" s="122"/>
      <c r="M66" s="123"/>
      <c r="N66" s="123"/>
      <c r="O66" s="123"/>
      <c r="P66" s="123"/>
      <c r="Q66" s="123"/>
      <c r="R66" s="123"/>
      <c r="S66" s="123"/>
      <c r="T66" s="123"/>
      <c r="U66" s="123"/>
      <c r="V66" s="123"/>
      <c r="W66" s="123"/>
      <c r="X66" s="123"/>
      <c r="Y66" s="123"/>
      <c r="Z66" s="123"/>
      <c r="AA66" s="123"/>
      <c r="AB66" s="124"/>
      <c r="AC66" s="25"/>
      <c r="AD66" s="49"/>
      <c r="AE66">
        <v>62</v>
      </c>
      <c r="AF66" s="10" t="s">
        <v>77</v>
      </c>
    </row>
    <row r="67" spans="1:32" ht="24.75" customHeight="1" x14ac:dyDescent="0.15">
      <c r="A67" s="26"/>
      <c r="B67" s="20"/>
      <c r="C67" s="21"/>
      <c r="D67" s="20"/>
      <c r="E67" s="21"/>
      <c r="F67" s="208"/>
      <c r="G67" s="124"/>
      <c r="H67" s="206"/>
      <c r="I67" s="207"/>
      <c r="J67" s="136" t="str">
        <f>IF(H67=0," ",VLOOKUP(H67,'サービスコード表（身体介護あり)'!$A$4:$C$491,3,FALSE))</f>
        <v xml:space="preserve"> </v>
      </c>
      <c r="K67" s="137"/>
      <c r="L67" s="122"/>
      <c r="M67" s="123"/>
      <c r="N67" s="123"/>
      <c r="O67" s="123"/>
      <c r="P67" s="123"/>
      <c r="Q67" s="123"/>
      <c r="R67" s="123"/>
      <c r="S67" s="123"/>
      <c r="T67" s="123"/>
      <c r="U67" s="123"/>
      <c r="V67" s="123"/>
      <c r="W67" s="123"/>
      <c r="X67" s="123"/>
      <c r="Y67" s="123"/>
      <c r="Z67" s="123"/>
      <c r="AA67" s="123"/>
      <c r="AB67" s="124"/>
      <c r="AC67" s="25"/>
      <c r="AD67" s="49"/>
      <c r="AE67">
        <v>63</v>
      </c>
      <c r="AF67" s="10" t="s">
        <v>78</v>
      </c>
    </row>
    <row r="68" spans="1:32" ht="24.75" customHeight="1" x14ac:dyDescent="0.15">
      <c r="A68" s="26"/>
      <c r="B68" s="20"/>
      <c r="C68" s="21"/>
      <c r="D68" s="20"/>
      <c r="E68" s="21"/>
      <c r="F68" s="208"/>
      <c r="G68" s="124"/>
      <c r="H68" s="206"/>
      <c r="I68" s="207"/>
      <c r="J68" s="136" t="str">
        <f>IF(H68=0," ",VLOOKUP(H68,'サービスコード表（身体介護あり)'!$A$4:$C$491,3,FALSE))</f>
        <v xml:space="preserve"> </v>
      </c>
      <c r="K68" s="137"/>
      <c r="L68" s="122"/>
      <c r="M68" s="123"/>
      <c r="N68" s="123"/>
      <c r="O68" s="123"/>
      <c r="P68" s="123"/>
      <c r="Q68" s="123"/>
      <c r="R68" s="123"/>
      <c r="S68" s="123"/>
      <c r="T68" s="123"/>
      <c r="U68" s="123"/>
      <c r="V68" s="123"/>
      <c r="W68" s="123"/>
      <c r="X68" s="123"/>
      <c r="Y68" s="123"/>
      <c r="Z68" s="123"/>
      <c r="AA68" s="123"/>
      <c r="AB68" s="124"/>
      <c r="AC68" s="25"/>
      <c r="AD68" s="49"/>
      <c r="AE68">
        <v>64</v>
      </c>
      <c r="AF68" s="12" t="s">
        <v>79</v>
      </c>
    </row>
    <row r="69" spans="1:32" ht="24.75" customHeight="1" x14ac:dyDescent="0.15">
      <c r="A69" s="26"/>
      <c r="B69" s="20"/>
      <c r="C69" s="21"/>
      <c r="D69" s="20"/>
      <c r="E69" s="21"/>
      <c r="F69" s="208"/>
      <c r="G69" s="124"/>
      <c r="H69" s="206"/>
      <c r="I69" s="207"/>
      <c r="J69" s="136" t="str">
        <f>IF(H69=0," ",VLOOKUP(H69,'サービスコード表（身体介護あり)'!$A$4:$C$491,3,FALSE))</f>
        <v xml:space="preserve"> </v>
      </c>
      <c r="K69" s="137"/>
      <c r="L69" s="122"/>
      <c r="M69" s="123"/>
      <c r="N69" s="123"/>
      <c r="O69" s="123"/>
      <c r="P69" s="123"/>
      <c r="Q69" s="123"/>
      <c r="R69" s="123"/>
      <c r="S69" s="123"/>
      <c r="T69" s="123"/>
      <c r="U69" s="123"/>
      <c r="V69" s="123"/>
      <c r="W69" s="123"/>
      <c r="X69" s="123"/>
      <c r="Y69" s="123"/>
      <c r="Z69" s="123"/>
      <c r="AA69" s="123"/>
      <c r="AB69" s="124"/>
      <c r="AC69" s="25"/>
      <c r="AD69" s="49"/>
      <c r="AE69">
        <v>65</v>
      </c>
      <c r="AF69" s="10" t="s">
        <v>80</v>
      </c>
    </row>
    <row r="70" spans="1:32" ht="24.75" customHeight="1" x14ac:dyDescent="0.15">
      <c r="A70" s="26"/>
      <c r="B70" s="20"/>
      <c r="C70" s="21"/>
      <c r="D70" s="20"/>
      <c r="E70" s="21"/>
      <c r="F70" s="208"/>
      <c r="G70" s="124"/>
      <c r="H70" s="206"/>
      <c r="I70" s="207"/>
      <c r="J70" s="136" t="str">
        <f>IF(H70=0," ",VLOOKUP(H70,'サービスコード表（身体介護あり)'!$A$4:$C$491,3,FALSE))</f>
        <v xml:space="preserve"> </v>
      </c>
      <c r="K70" s="137"/>
      <c r="L70" s="122"/>
      <c r="M70" s="123"/>
      <c r="N70" s="123"/>
      <c r="O70" s="123"/>
      <c r="P70" s="123"/>
      <c r="Q70" s="123"/>
      <c r="R70" s="123"/>
      <c r="S70" s="123"/>
      <c r="T70" s="123"/>
      <c r="U70" s="123"/>
      <c r="V70" s="123"/>
      <c r="W70" s="123"/>
      <c r="X70" s="123"/>
      <c r="Y70" s="123"/>
      <c r="Z70" s="123"/>
      <c r="AA70" s="123"/>
      <c r="AB70" s="124"/>
      <c r="AC70" s="25"/>
      <c r="AD70" s="49"/>
      <c r="AE70">
        <v>66</v>
      </c>
      <c r="AF70" s="12" t="s">
        <v>81</v>
      </c>
    </row>
    <row r="71" spans="1:32" ht="24.75" customHeight="1" x14ac:dyDescent="0.15">
      <c r="A71" s="26"/>
      <c r="B71" s="20"/>
      <c r="C71" s="21"/>
      <c r="D71" s="20"/>
      <c r="E71" s="21"/>
      <c r="F71" s="208"/>
      <c r="G71" s="124"/>
      <c r="H71" s="206"/>
      <c r="I71" s="207"/>
      <c r="J71" s="136" t="str">
        <f>IF(H71=0," ",VLOOKUP(H71,'サービスコード表（身体介護あり)'!$A$4:$C$491,3,FALSE))</f>
        <v xml:space="preserve"> </v>
      </c>
      <c r="K71" s="137"/>
      <c r="L71" s="122"/>
      <c r="M71" s="123"/>
      <c r="N71" s="123"/>
      <c r="O71" s="123"/>
      <c r="P71" s="123"/>
      <c r="Q71" s="123"/>
      <c r="R71" s="123"/>
      <c r="S71" s="123"/>
      <c r="T71" s="123"/>
      <c r="U71" s="123"/>
      <c r="V71" s="123"/>
      <c r="W71" s="123"/>
      <c r="X71" s="123"/>
      <c r="Y71" s="123"/>
      <c r="Z71" s="123"/>
      <c r="AA71" s="123"/>
      <c r="AB71" s="124"/>
      <c r="AC71" s="25"/>
      <c r="AD71" s="49"/>
      <c r="AE71">
        <v>67</v>
      </c>
      <c r="AF71" s="10" t="s">
        <v>82</v>
      </c>
    </row>
    <row r="72" spans="1:32" ht="24.75" customHeight="1" x14ac:dyDescent="0.15">
      <c r="A72" s="26"/>
      <c r="B72" s="20"/>
      <c r="C72" s="21"/>
      <c r="D72" s="20"/>
      <c r="E72" s="21"/>
      <c r="F72" s="208"/>
      <c r="G72" s="124"/>
      <c r="H72" s="206"/>
      <c r="I72" s="207"/>
      <c r="J72" s="136" t="str">
        <f>IF(H72=0," ",VLOOKUP(H72,'サービスコード表（身体介護あり)'!$A$4:$C$491,3,FALSE))</f>
        <v xml:space="preserve"> </v>
      </c>
      <c r="K72" s="137"/>
      <c r="L72" s="122"/>
      <c r="M72" s="123"/>
      <c r="N72" s="123"/>
      <c r="O72" s="123"/>
      <c r="P72" s="123"/>
      <c r="Q72" s="123"/>
      <c r="R72" s="123"/>
      <c r="S72" s="123"/>
      <c r="T72" s="123"/>
      <c r="U72" s="123"/>
      <c r="V72" s="123"/>
      <c r="W72" s="123"/>
      <c r="X72" s="123"/>
      <c r="Y72" s="123"/>
      <c r="Z72" s="123"/>
      <c r="AA72" s="123"/>
      <c r="AB72" s="124"/>
      <c r="AC72" s="25"/>
      <c r="AD72" s="49"/>
      <c r="AE72">
        <v>68</v>
      </c>
      <c r="AF72" s="10" t="s">
        <v>83</v>
      </c>
    </row>
    <row r="73" spans="1:32" ht="24.75" customHeight="1" x14ac:dyDescent="0.15">
      <c r="A73" s="26"/>
      <c r="B73" s="20"/>
      <c r="C73" s="21"/>
      <c r="D73" s="20"/>
      <c r="E73" s="21"/>
      <c r="F73" s="208"/>
      <c r="G73" s="124"/>
      <c r="H73" s="206"/>
      <c r="I73" s="207"/>
      <c r="J73" s="136" t="str">
        <f>IF(H73=0," ",VLOOKUP(H73,'サービスコード表（身体介護あり)'!$A$4:$C$491,3,FALSE))</f>
        <v xml:space="preserve"> </v>
      </c>
      <c r="K73" s="137"/>
      <c r="L73" s="122"/>
      <c r="M73" s="123"/>
      <c r="N73" s="123"/>
      <c r="O73" s="123"/>
      <c r="P73" s="123"/>
      <c r="Q73" s="123"/>
      <c r="R73" s="123"/>
      <c r="S73" s="123"/>
      <c r="T73" s="123"/>
      <c r="U73" s="123"/>
      <c r="V73" s="123"/>
      <c r="W73" s="123"/>
      <c r="X73" s="123"/>
      <c r="Y73" s="123"/>
      <c r="Z73" s="123"/>
      <c r="AA73" s="123"/>
      <c r="AB73" s="124"/>
      <c r="AC73" s="25"/>
      <c r="AD73" s="49"/>
      <c r="AE73">
        <v>69</v>
      </c>
      <c r="AF73" s="10" t="s">
        <v>111</v>
      </c>
    </row>
    <row r="74" spans="1:32" ht="24.75" customHeight="1" x14ac:dyDescent="0.15">
      <c r="A74" s="26"/>
      <c r="B74" s="20"/>
      <c r="C74" s="21"/>
      <c r="D74" s="20"/>
      <c r="E74" s="21"/>
      <c r="F74" s="208"/>
      <c r="G74" s="124"/>
      <c r="H74" s="206"/>
      <c r="I74" s="207"/>
      <c r="J74" s="136" t="str">
        <f>IF(H74=0," ",VLOOKUP(H74,'サービスコード表（身体介護あり)'!$A$4:$C$491,3,FALSE))</f>
        <v xml:space="preserve"> </v>
      </c>
      <c r="K74" s="137"/>
      <c r="L74" s="122"/>
      <c r="M74" s="123"/>
      <c r="N74" s="123"/>
      <c r="O74" s="123"/>
      <c r="P74" s="123"/>
      <c r="Q74" s="123"/>
      <c r="R74" s="123"/>
      <c r="S74" s="123"/>
      <c r="T74" s="123"/>
      <c r="U74" s="123"/>
      <c r="V74" s="123"/>
      <c r="W74" s="123"/>
      <c r="X74" s="123"/>
      <c r="Y74" s="123"/>
      <c r="Z74" s="123"/>
      <c r="AA74" s="123"/>
      <c r="AB74" s="124"/>
      <c r="AC74" s="25"/>
      <c r="AD74" s="49"/>
      <c r="AE74">
        <v>70</v>
      </c>
      <c r="AF74" s="10" t="s">
        <v>112</v>
      </c>
    </row>
    <row r="75" spans="1:32" ht="24.75" customHeight="1" x14ac:dyDescent="0.15">
      <c r="A75" s="26"/>
      <c r="B75" s="20"/>
      <c r="C75" s="21"/>
      <c r="D75" s="20"/>
      <c r="E75" s="21"/>
      <c r="F75" s="208"/>
      <c r="G75" s="124"/>
      <c r="H75" s="206"/>
      <c r="I75" s="207"/>
      <c r="J75" s="136" t="str">
        <f>IF(H75=0," ",VLOOKUP(H75,'サービスコード表（身体介護あり)'!$A$4:$C$491,3,FALSE))</f>
        <v xml:space="preserve"> </v>
      </c>
      <c r="K75" s="137"/>
      <c r="L75" s="122"/>
      <c r="M75" s="123"/>
      <c r="N75" s="123"/>
      <c r="O75" s="123"/>
      <c r="P75" s="123"/>
      <c r="Q75" s="123"/>
      <c r="R75" s="123"/>
      <c r="S75" s="123"/>
      <c r="T75" s="123"/>
      <c r="U75" s="123"/>
      <c r="V75" s="123"/>
      <c r="W75" s="123"/>
      <c r="X75" s="123"/>
      <c r="Y75" s="123"/>
      <c r="Z75" s="123"/>
      <c r="AA75" s="123"/>
      <c r="AB75" s="124"/>
      <c r="AC75" s="25"/>
      <c r="AD75" s="49"/>
      <c r="AE75">
        <v>71</v>
      </c>
      <c r="AF75" s="10" t="s">
        <v>113</v>
      </c>
    </row>
    <row r="76" spans="1:32" ht="24.75" customHeight="1" x14ac:dyDescent="0.15">
      <c r="A76" s="26"/>
      <c r="B76" s="20"/>
      <c r="C76" s="21"/>
      <c r="D76" s="20"/>
      <c r="E76" s="21"/>
      <c r="F76" s="208"/>
      <c r="G76" s="124"/>
      <c r="H76" s="206"/>
      <c r="I76" s="207"/>
      <c r="J76" s="136" t="str">
        <f>IF(H76=0," ",VLOOKUP(H76,'サービスコード表（身体介護あり)'!$A$4:$C$491,3,FALSE))</f>
        <v xml:space="preserve"> </v>
      </c>
      <c r="K76" s="137"/>
      <c r="L76" s="122"/>
      <c r="M76" s="123"/>
      <c r="N76" s="123"/>
      <c r="O76" s="123"/>
      <c r="P76" s="123"/>
      <c r="Q76" s="123"/>
      <c r="R76" s="123"/>
      <c r="S76" s="123"/>
      <c r="T76" s="123"/>
      <c r="U76" s="123"/>
      <c r="V76" s="123"/>
      <c r="W76" s="123"/>
      <c r="X76" s="123"/>
      <c r="Y76" s="123"/>
      <c r="Z76" s="123"/>
      <c r="AA76" s="123"/>
      <c r="AB76" s="124"/>
      <c r="AC76" s="25"/>
      <c r="AD76" s="49"/>
      <c r="AE76">
        <v>72</v>
      </c>
      <c r="AF76" s="10" t="s">
        <v>114</v>
      </c>
    </row>
    <row r="77" spans="1:32" ht="24.75" customHeight="1" x14ac:dyDescent="0.15">
      <c r="A77" s="26"/>
      <c r="B77" s="20"/>
      <c r="C77" s="21"/>
      <c r="D77" s="20"/>
      <c r="E77" s="21"/>
      <c r="F77" s="208"/>
      <c r="G77" s="124"/>
      <c r="H77" s="206"/>
      <c r="I77" s="207"/>
      <c r="J77" s="136" t="str">
        <f>IF(H77=0," ",VLOOKUP(H77,'サービスコード表（身体介護あり)'!$A$4:$C$491,3,FALSE))</f>
        <v xml:space="preserve"> </v>
      </c>
      <c r="K77" s="137"/>
      <c r="L77" s="122"/>
      <c r="M77" s="123"/>
      <c r="N77" s="123"/>
      <c r="O77" s="123"/>
      <c r="P77" s="123"/>
      <c r="Q77" s="123"/>
      <c r="R77" s="123"/>
      <c r="S77" s="123"/>
      <c r="T77" s="123"/>
      <c r="U77" s="123"/>
      <c r="V77" s="123"/>
      <c r="W77" s="123"/>
      <c r="X77" s="123"/>
      <c r="Y77" s="123"/>
      <c r="Z77" s="123"/>
      <c r="AA77" s="123"/>
      <c r="AB77" s="124"/>
      <c r="AC77" s="25"/>
      <c r="AD77" s="49"/>
      <c r="AE77">
        <v>73</v>
      </c>
      <c r="AF77" s="10" t="s">
        <v>115</v>
      </c>
    </row>
    <row r="78" spans="1:32" ht="24.75" customHeight="1" x14ac:dyDescent="0.15">
      <c r="A78" s="26"/>
      <c r="B78" s="20"/>
      <c r="C78" s="21"/>
      <c r="D78" s="20"/>
      <c r="E78" s="21"/>
      <c r="F78" s="208"/>
      <c r="G78" s="124"/>
      <c r="H78" s="206"/>
      <c r="I78" s="207"/>
      <c r="J78" s="136" t="str">
        <f>IF(H78=0," ",VLOOKUP(H78,'サービスコード表（身体介護あり)'!$A$4:$C$491,3,FALSE))</f>
        <v xml:space="preserve"> </v>
      </c>
      <c r="K78" s="137"/>
      <c r="L78" s="122"/>
      <c r="M78" s="123"/>
      <c r="N78" s="123"/>
      <c r="O78" s="123"/>
      <c r="P78" s="123"/>
      <c r="Q78" s="123"/>
      <c r="R78" s="123"/>
      <c r="S78" s="123"/>
      <c r="T78" s="123"/>
      <c r="U78" s="123"/>
      <c r="V78" s="123"/>
      <c r="W78" s="123"/>
      <c r="X78" s="123"/>
      <c r="Y78" s="123"/>
      <c r="Z78" s="123"/>
      <c r="AA78" s="123"/>
      <c r="AB78" s="124"/>
      <c r="AC78" s="25"/>
      <c r="AD78" s="49"/>
      <c r="AE78">
        <v>74</v>
      </c>
      <c r="AF78" s="10" t="s">
        <v>116</v>
      </c>
    </row>
    <row r="79" spans="1:32" ht="24.75" customHeight="1" x14ac:dyDescent="0.15">
      <c r="A79" s="26"/>
      <c r="B79" s="20"/>
      <c r="C79" s="21"/>
      <c r="D79" s="20"/>
      <c r="E79" s="21"/>
      <c r="F79" s="208"/>
      <c r="G79" s="124"/>
      <c r="H79" s="206"/>
      <c r="I79" s="207"/>
      <c r="J79" s="136" t="str">
        <f>IF(H79=0," ",VLOOKUP(H79,'サービスコード表（身体介護あり)'!$A$4:$C$491,3,FALSE))</f>
        <v xml:space="preserve"> </v>
      </c>
      <c r="K79" s="137"/>
      <c r="L79" s="122"/>
      <c r="M79" s="123"/>
      <c r="N79" s="123"/>
      <c r="O79" s="123"/>
      <c r="P79" s="123"/>
      <c r="Q79" s="123"/>
      <c r="R79" s="123"/>
      <c r="S79" s="123"/>
      <c r="T79" s="123"/>
      <c r="U79" s="123"/>
      <c r="V79" s="123"/>
      <c r="W79" s="123"/>
      <c r="X79" s="123"/>
      <c r="Y79" s="123"/>
      <c r="Z79" s="123"/>
      <c r="AA79" s="123"/>
      <c r="AB79" s="124"/>
      <c r="AC79" s="25"/>
      <c r="AD79" s="49"/>
      <c r="AE79">
        <v>75</v>
      </c>
      <c r="AF79" s="10" t="s">
        <v>117</v>
      </c>
    </row>
    <row r="80" spans="1:32" ht="24.75" customHeight="1" thickBot="1" x14ac:dyDescent="0.2">
      <c r="A80" s="27"/>
      <c r="B80" s="20"/>
      <c r="C80" s="21"/>
      <c r="D80" s="20"/>
      <c r="E80" s="21"/>
      <c r="F80" s="205"/>
      <c r="G80" s="165"/>
      <c r="H80" s="206"/>
      <c r="I80" s="207"/>
      <c r="J80" s="136" t="str">
        <f>IF(H80=0," ",VLOOKUP(H80,'サービスコード表（身体介護あり)'!$A$4:$C$491,3,FALSE))</f>
        <v xml:space="preserve"> </v>
      </c>
      <c r="K80" s="137"/>
      <c r="L80" s="209"/>
      <c r="M80" s="210"/>
      <c r="N80" s="210"/>
      <c r="O80" s="210"/>
      <c r="P80" s="210"/>
      <c r="Q80" s="210"/>
      <c r="R80" s="210"/>
      <c r="S80" s="210"/>
      <c r="T80" s="210"/>
      <c r="U80" s="210"/>
      <c r="V80" s="210"/>
      <c r="W80" s="210"/>
      <c r="X80" s="210"/>
      <c r="Y80" s="210"/>
      <c r="Z80" s="210"/>
      <c r="AA80" s="210"/>
      <c r="AB80" s="211"/>
      <c r="AC80" s="40"/>
      <c r="AD80" s="50"/>
      <c r="AE80">
        <v>76</v>
      </c>
      <c r="AF80" s="10" t="s">
        <v>118</v>
      </c>
    </row>
    <row r="81" spans="1:32" ht="21" customHeight="1" thickTop="1" x14ac:dyDescent="0.15">
      <c r="A81" s="178" t="s">
        <v>105</v>
      </c>
      <c r="B81" s="179"/>
      <c r="C81" s="179"/>
      <c r="D81" s="179"/>
      <c r="E81" s="180"/>
      <c r="F81" s="181">
        <f>SUM(F58:G80)</f>
        <v>0</v>
      </c>
      <c r="G81" s="182"/>
      <c r="H81" s="183" t="s">
        <v>99</v>
      </c>
      <c r="I81" s="182"/>
      <c r="J81" s="184">
        <f>SUM(J58:J80)</f>
        <v>0</v>
      </c>
      <c r="K81" s="185"/>
      <c r="L81" s="186" t="s">
        <v>110</v>
      </c>
      <c r="M81" s="187"/>
      <c r="N81" s="187"/>
      <c r="O81" s="187"/>
      <c r="P81" s="187"/>
      <c r="Q81" s="187"/>
      <c r="R81" s="187"/>
      <c r="S81" s="187"/>
      <c r="T81" s="187"/>
      <c r="U81" s="187"/>
      <c r="V81" s="187"/>
      <c r="W81" s="187"/>
      <c r="X81" s="187"/>
      <c r="Y81" s="187"/>
      <c r="Z81" s="187"/>
      <c r="AA81" s="187"/>
      <c r="AB81" s="187"/>
      <c r="AC81" s="187"/>
      <c r="AD81" s="188"/>
    </row>
    <row r="82" spans="1:32" ht="21" customHeight="1" x14ac:dyDescent="0.15">
      <c r="A82" s="199" t="s">
        <v>89</v>
      </c>
      <c r="B82" s="200"/>
      <c r="C82" s="200"/>
      <c r="D82" s="200"/>
      <c r="E82" s="200"/>
      <c r="F82" s="200"/>
      <c r="G82" s="200"/>
      <c r="H82" s="200"/>
      <c r="I82" s="201"/>
      <c r="J82" s="195">
        <f>J35</f>
        <v>10.6</v>
      </c>
      <c r="K82" s="196"/>
      <c r="L82" s="189"/>
      <c r="M82" s="190"/>
      <c r="N82" s="190"/>
      <c r="O82" s="190"/>
      <c r="P82" s="190"/>
      <c r="Q82" s="190"/>
      <c r="R82" s="190"/>
      <c r="S82" s="190"/>
      <c r="T82" s="190"/>
      <c r="U82" s="190"/>
      <c r="V82" s="190"/>
      <c r="W82" s="190"/>
      <c r="X82" s="190"/>
      <c r="Y82" s="190"/>
      <c r="Z82" s="190"/>
      <c r="AA82" s="190"/>
      <c r="AB82" s="190"/>
      <c r="AC82" s="190"/>
      <c r="AD82" s="191"/>
    </row>
    <row r="83" spans="1:32" ht="21" customHeight="1" x14ac:dyDescent="0.15">
      <c r="A83" s="199" t="s">
        <v>90</v>
      </c>
      <c r="B83" s="200"/>
      <c r="C83" s="200"/>
      <c r="D83" s="200"/>
      <c r="E83" s="200"/>
      <c r="F83" s="200"/>
      <c r="G83" s="200"/>
      <c r="H83" s="200"/>
      <c r="I83" s="201"/>
      <c r="J83" s="197">
        <f>IF(W85&gt;1,ROUNDDOWN((J34+J81)*J82,0),"－")</f>
        <v>0</v>
      </c>
      <c r="K83" s="198"/>
      <c r="L83" s="192"/>
      <c r="M83" s="193"/>
      <c r="N83" s="193"/>
      <c r="O83" s="193"/>
      <c r="P83" s="193"/>
      <c r="Q83" s="193"/>
      <c r="R83" s="193"/>
      <c r="S83" s="193"/>
      <c r="T83" s="193"/>
      <c r="U83" s="193"/>
      <c r="V83" s="193"/>
      <c r="W83" s="193"/>
      <c r="X83" s="193"/>
      <c r="Y83" s="193"/>
      <c r="Z83" s="193"/>
      <c r="AA83" s="193"/>
      <c r="AB83" s="193"/>
      <c r="AC83" s="193"/>
      <c r="AD83" s="194"/>
      <c r="AE83" s="13"/>
      <c r="AF83" s="13"/>
    </row>
    <row r="84" spans="1:32" ht="21" customHeight="1" thickBot="1" x14ac:dyDescent="0.2">
      <c r="A84" s="202" t="s">
        <v>91</v>
      </c>
      <c r="B84" s="203"/>
      <c r="C84" s="203"/>
      <c r="D84" s="203"/>
      <c r="E84" s="203"/>
      <c r="F84" s="203"/>
      <c r="G84" s="203"/>
      <c r="H84" s="203"/>
      <c r="I84" s="204"/>
      <c r="J84" s="169">
        <f>IF(W85&gt;1,IF(ROUNDUP(J83/10,0)&lt;Q53,ROUNDUP(J83/10,0),Q53),"－")</f>
        <v>0</v>
      </c>
      <c r="K84" s="170"/>
      <c r="L84" s="171" t="s">
        <v>15</v>
      </c>
      <c r="M84" s="172"/>
      <c r="N84" s="173"/>
      <c r="O84" s="173"/>
      <c r="P84" s="173"/>
      <c r="Q84" s="173"/>
      <c r="R84" s="173"/>
      <c r="S84" s="174"/>
      <c r="T84" s="156">
        <f>IF(W85&gt;1,J83-J84,"－")</f>
        <v>0</v>
      </c>
      <c r="U84" s="157" t="str">
        <f t="shared" ref="U84:AD84" si="2">IF(O86&gt;1,K83-K84,"－")</f>
        <v>－</v>
      </c>
      <c r="V84" s="157" t="str">
        <f t="shared" si="2"/>
        <v>－</v>
      </c>
      <c r="W84" s="157" t="str">
        <f t="shared" si="2"/>
        <v>－</v>
      </c>
      <c r="X84" s="157" t="str">
        <f t="shared" si="2"/>
        <v>－</v>
      </c>
      <c r="Y84" s="157" t="str">
        <f t="shared" si="2"/>
        <v>－</v>
      </c>
      <c r="Z84" s="157" t="str">
        <f t="shared" si="2"/>
        <v>－</v>
      </c>
      <c r="AA84" s="157" t="str">
        <f t="shared" si="2"/>
        <v>－</v>
      </c>
      <c r="AB84" s="157" t="str">
        <f t="shared" si="2"/>
        <v>－</v>
      </c>
      <c r="AC84" s="157" t="str">
        <f t="shared" si="2"/>
        <v>－</v>
      </c>
      <c r="AD84" s="158" t="str">
        <f t="shared" si="2"/>
        <v>－</v>
      </c>
      <c r="AE84" s="13"/>
      <c r="AF84" s="13"/>
    </row>
    <row r="85" spans="1:32" ht="14.25" customHeight="1" x14ac:dyDescent="0.15">
      <c r="A85" s="5"/>
      <c r="B85" s="5"/>
      <c r="C85" s="5"/>
      <c r="D85" s="5"/>
      <c r="E85" s="5"/>
      <c r="F85" s="5"/>
      <c r="G85" s="5"/>
      <c r="H85" s="6"/>
      <c r="I85" s="5"/>
      <c r="J85" s="5"/>
      <c r="K85" s="16"/>
      <c r="L85" s="16"/>
      <c r="M85" s="7"/>
      <c r="N85" s="7"/>
      <c r="O85" s="7"/>
      <c r="P85" s="7"/>
      <c r="Q85" s="7"/>
      <c r="R85" s="7"/>
      <c r="S85" s="7"/>
      <c r="T85" s="7"/>
      <c r="U85" s="7"/>
      <c r="V85" s="7"/>
      <c r="W85" s="175">
        <v>2</v>
      </c>
      <c r="X85" s="176"/>
      <c r="Y85" s="114" t="s">
        <v>6</v>
      </c>
      <c r="Z85" s="115"/>
      <c r="AA85" s="177">
        <v>2</v>
      </c>
      <c r="AB85" s="115"/>
      <c r="AC85" s="114" t="s">
        <v>7</v>
      </c>
      <c r="AD85" s="115"/>
      <c r="AE85" s="13"/>
      <c r="AF85" s="13"/>
    </row>
    <row r="86" spans="1:32" ht="13.5" customHeight="1" x14ac:dyDescent="0.15">
      <c r="A86" s="3" t="s">
        <v>12</v>
      </c>
      <c r="AE86" s="13"/>
      <c r="AF86" s="13"/>
    </row>
    <row r="87" spans="1:32" ht="13.5" customHeight="1" x14ac:dyDescent="0.15">
      <c r="A87" s="3" t="s">
        <v>98</v>
      </c>
      <c r="AE87" s="13"/>
      <c r="AF87" s="13"/>
    </row>
    <row r="88" spans="1:32" ht="13.5" customHeight="1" x14ac:dyDescent="0.15">
      <c r="A88" s="13">
        <v>1</v>
      </c>
      <c r="B88" s="3" t="s">
        <v>108</v>
      </c>
      <c r="Q88" s="13"/>
      <c r="R88" s="13"/>
      <c r="S88" s="13"/>
      <c r="T88" s="13"/>
      <c r="U88" s="13"/>
      <c r="V88" s="13"/>
      <c r="W88" s="13"/>
      <c r="X88" s="13"/>
      <c r="Y88" s="13"/>
      <c r="Z88" s="13"/>
      <c r="AA88" s="13"/>
      <c r="AB88" s="13"/>
      <c r="AC88" s="13"/>
      <c r="AD88" s="13"/>
      <c r="AE88" s="13"/>
      <c r="AF88" s="13"/>
    </row>
    <row r="89" spans="1:32" ht="13.5" customHeight="1" x14ac:dyDescent="0.15">
      <c r="A89" s="13">
        <v>2</v>
      </c>
      <c r="B89" s="13" t="s">
        <v>85</v>
      </c>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row>
    <row r="90" spans="1:32" ht="13.5" customHeight="1" x14ac:dyDescent="0.15">
      <c r="A90" s="13">
        <v>3</v>
      </c>
      <c r="B90" s="13" t="s">
        <v>101</v>
      </c>
      <c r="C90" s="13"/>
      <c r="D90" s="13"/>
      <c r="E90" s="13"/>
      <c r="F90" s="13"/>
      <c r="G90" s="13"/>
      <c r="H90" s="13"/>
      <c r="I90" s="13"/>
      <c r="J90" s="13"/>
      <c r="K90" s="13"/>
      <c r="L90" s="13"/>
      <c r="M90" s="13"/>
      <c r="N90" s="13"/>
      <c r="O90" s="13"/>
      <c r="P90" s="13"/>
      <c r="Q90" s="13"/>
      <c r="R90" s="13"/>
      <c r="S90" s="13"/>
      <c r="T90" s="13"/>
      <c r="U90" s="13"/>
      <c r="V90" s="13"/>
      <c r="W90" s="13"/>
      <c r="X90" s="13"/>
      <c r="Y90" s="24"/>
      <c r="Z90" s="13"/>
      <c r="AA90" s="13"/>
      <c r="AB90" s="13"/>
      <c r="AC90" s="13"/>
      <c r="AD90" s="13"/>
    </row>
    <row r="91" spans="1:32" x14ac:dyDescent="0.15">
      <c r="A91" s="13">
        <v>4</v>
      </c>
      <c r="B91" s="13" t="s">
        <v>100</v>
      </c>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row>
    <row r="92" spans="1:32" x14ac:dyDescent="0.15">
      <c r="A92" s="13">
        <v>5</v>
      </c>
      <c r="B92" s="13" t="s">
        <v>109</v>
      </c>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row>
    <row r="93" spans="1:32" x14ac:dyDescent="0.15">
      <c r="A93" s="17"/>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row>
  </sheetData>
  <protectedRanges>
    <protectedRange sqref="AA38 AA85" name="範囲1"/>
  </protectedRanges>
  <mergeCells count="293">
    <mergeCell ref="A84:I84"/>
    <mergeCell ref="J84:K84"/>
    <mergeCell ref="L84:S84"/>
    <mergeCell ref="T84:AD84"/>
    <mergeCell ref="W85:X85"/>
    <mergeCell ref="Y85:Z85"/>
    <mergeCell ref="AA85:AB85"/>
    <mergeCell ref="AC85:AD85"/>
    <mergeCell ref="A81:E81"/>
    <mergeCell ref="F81:G81"/>
    <mergeCell ref="H81:I81"/>
    <mergeCell ref="J81:K81"/>
    <mergeCell ref="L81:AD83"/>
    <mergeCell ref="A82:I82"/>
    <mergeCell ref="J82:K82"/>
    <mergeCell ref="A83:I83"/>
    <mergeCell ref="J83:K83"/>
    <mergeCell ref="F79:G79"/>
    <mergeCell ref="H79:I79"/>
    <mergeCell ref="J79:K79"/>
    <mergeCell ref="L79:AB79"/>
    <mergeCell ref="F80:G80"/>
    <mergeCell ref="H80:I80"/>
    <mergeCell ref="J80:K80"/>
    <mergeCell ref="L80:AB80"/>
    <mergeCell ref="F77:G77"/>
    <mergeCell ref="H77:I77"/>
    <mergeCell ref="J77:K77"/>
    <mergeCell ref="L77:AB77"/>
    <mergeCell ref="F78:G78"/>
    <mergeCell ref="H78:I78"/>
    <mergeCell ref="J78:K78"/>
    <mergeCell ref="L78:AB78"/>
    <mergeCell ref="F75:G75"/>
    <mergeCell ref="H75:I75"/>
    <mergeCell ref="J75:K75"/>
    <mergeCell ref="L75:AB75"/>
    <mergeCell ref="F76:G76"/>
    <mergeCell ref="H76:I76"/>
    <mergeCell ref="J76:K76"/>
    <mergeCell ref="L76:AB76"/>
    <mergeCell ref="F73:G73"/>
    <mergeCell ref="H73:I73"/>
    <mergeCell ref="J73:K73"/>
    <mergeCell ref="L73:AB73"/>
    <mergeCell ref="F74:G74"/>
    <mergeCell ref="H74:I74"/>
    <mergeCell ref="J74:K74"/>
    <mergeCell ref="L74:AB74"/>
    <mergeCell ref="F71:G71"/>
    <mergeCell ref="H71:I71"/>
    <mergeCell ref="J71:K71"/>
    <mergeCell ref="L71:AB71"/>
    <mergeCell ref="F72:G72"/>
    <mergeCell ref="H72:I72"/>
    <mergeCell ref="J72:K72"/>
    <mergeCell ref="L72:AB72"/>
    <mergeCell ref="F69:G69"/>
    <mergeCell ref="H69:I69"/>
    <mergeCell ref="J69:K69"/>
    <mergeCell ref="L69:AB69"/>
    <mergeCell ref="F70:G70"/>
    <mergeCell ref="H70:I70"/>
    <mergeCell ref="J70:K70"/>
    <mergeCell ref="L70:AB70"/>
    <mergeCell ref="F67:G67"/>
    <mergeCell ref="H67:I67"/>
    <mergeCell ref="J67:K67"/>
    <mergeCell ref="L67:AB67"/>
    <mergeCell ref="F68:G68"/>
    <mergeCell ref="H68:I68"/>
    <mergeCell ref="J68:K68"/>
    <mergeCell ref="L68:AB68"/>
    <mergeCell ref="F65:G65"/>
    <mergeCell ref="H65:I65"/>
    <mergeCell ref="J65:K65"/>
    <mergeCell ref="L65:AB65"/>
    <mergeCell ref="F66:G66"/>
    <mergeCell ref="H66:I66"/>
    <mergeCell ref="J66:K66"/>
    <mergeCell ref="L66:AB66"/>
    <mergeCell ref="F64:G64"/>
    <mergeCell ref="H64:I64"/>
    <mergeCell ref="J64:K64"/>
    <mergeCell ref="L64:AB64"/>
    <mergeCell ref="F61:G61"/>
    <mergeCell ref="H61:I61"/>
    <mergeCell ref="J61:K61"/>
    <mergeCell ref="L61:AB61"/>
    <mergeCell ref="F62:G62"/>
    <mergeCell ref="H62:I62"/>
    <mergeCell ref="J62:K62"/>
    <mergeCell ref="L62:AB62"/>
    <mergeCell ref="F60:G60"/>
    <mergeCell ref="H60:I60"/>
    <mergeCell ref="J60:K60"/>
    <mergeCell ref="L60:AB60"/>
    <mergeCell ref="AD55:AD57"/>
    <mergeCell ref="F63:G63"/>
    <mergeCell ref="H63:I63"/>
    <mergeCell ref="J63:K63"/>
    <mergeCell ref="L63:AB63"/>
    <mergeCell ref="D56:E57"/>
    <mergeCell ref="F58:G58"/>
    <mergeCell ref="H58:I58"/>
    <mergeCell ref="J58:K58"/>
    <mergeCell ref="L58:AB58"/>
    <mergeCell ref="AC52:AD53"/>
    <mergeCell ref="M53:P53"/>
    <mergeCell ref="Q53:S53"/>
    <mergeCell ref="F59:G59"/>
    <mergeCell ref="H59:I59"/>
    <mergeCell ref="J59:K59"/>
    <mergeCell ref="L59:AB59"/>
    <mergeCell ref="A55:A57"/>
    <mergeCell ref="B55:E55"/>
    <mergeCell ref="F55:G57"/>
    <mergeCell ref="H55:I57"/>
    <mergeCell ref="J55:K57"/>
    <mergeCell ref="L55:AB57"/>
    <mergeCell ref="AC55:AC57"/>
    <mergeCell ref="U50:AD50"/>
    <mergeCell ref="M51:N51"/>
    <mergeCell ref="Q51:R51"/>
    <mergeCell ref="S51:T51"/>
    <mergeCell ref="A52:B53"/>
    <mergeCell ref="C52:L53"/>
    <mergeCell ref="M52:P52"/>
    <mergeCell ref="Q52:T52"/>
    <mergeCell ref="U52:AA53"/>
    <mergeCell ref="AB52:AB53"/>
    <mergeCell ref="H50:H51"/>
    <mergeCell ref="I50:I51"/>
    <mergeCell ref="J50:J51"/>
    <mergeCell ref="K50:K51"/>
    <mergeCell ref="L50:L51"/>
    <mergeCell ref="M50:T50"/>
    <mergeCell ref="B56:C57"/>
    <mergeCell ref="A49:B49"/>
    <mergeCell ref="C49:D49"/>
    <mergeCell ref="F49:G49"/>
    <mergeCell ref="K49:AB49"/>
    <mergeCell ref="A50:B51"/>
    <mergeCell ref="C50:C51"/>
    <mergeCell ref="D50:D51"/>
    <mergeCell ref="E50:E51"/>
    <mergeCell ref="F50:F51"/>
    <mergeCell ref="G50:G51"/>
    <mergeCell ref="J37:K37"/>
    <mergeCell ref="L37:S37"/>
    <mergeCell ref="T37:AD37"/>
    <mergeCell ref="W38:X38"/>
    <mergeCell ref="Y38:Z38"/>
    <mergeCell ref="AA38:AB38"/>
    <mergeCell ref="AC38:AD38"/>
    <mergeCell ref="A34:E34"/>
    <mergeCell ref="F34:G34"/>
    <mergeCell ref="H34:I34"/>
    <mergeCell ref="J34:K34"/>
    <mergeCell ref="L34:AD36"/>
    <mergeCell ref="J35:K35"/>
    <mergeCell ref="J36:K36"/>
    <mergeCell ref="F32:G32"/>
    <mergeCell ref="H32:I32"/>
    <mergeCell ref="J32:K32"/>
    <mergeCell ref="L32:AB32"/>
    <mergeCell ref="F33:G33"/>
    <mergeCell ref="H33:I33"/>
    <mergeCell ref="J33:K33"/>
    <mergeCell ref="L33:AB33"/>
    <mergeCell ref="F30:G30"/>
    <mergeCell ref="H30:I30"/>
    <mergeCell ref="J30:K30"/>
    <mergeCell ref="L30:AB30"/>
    <mergeCell ref="F31:G31"/>
    <mergeCell ref="H31:I31"/>
    <mergeCell ref="J31:K31"/>
    <mergeCell ref="L31:AB31"/>
    <mergeCell ref="F28:G28"/>
    <mergeCell ref="H28:I28"/>
    <mergeCell ref="J28:K28"/>
    <mergeCell ref="L28:AB28"/>
    <mergeCell ref="F29:G29"/>
    <mergeCell ref="H29:I29"/>
    <mergeCell ref="J29:K29"/>
    <mergeCell ref="L29:AB29"/>
    <mergeCell ref="F26:G26"/>
    <mergeCell ref="H26:I26"/>
    <mergeCell ref="J26:K26"/>
    <mergeCell ref="L26:AB26"/>
    <mergeCell ref="F27:G27"/>
    <mergeCell ref="H27:I27"/>
    <mergeCell ref="J27:K27"/>
    <mergeCell ref="L27:AB27"/>
    <mergeCell ref="F24:G24"/>
    <mergeCell ref="H24:I24"/>
    <mergeCell ref="J24:K24"/>
    <mergeCell ref="L24:AB24"/>
    <mergeCell ref="F25:G25"/>
    <mergeCell ref="H25:I25"/>
    <mergeCell ref="J25:K25"/>
    <mergeCell ref="L25:AB25"/>
    <mergeCell ref="F22:G22"/>
    <mergeCell ref="H22:I22"/>
    <mergeCell ref="J22:K22"/>
    <mergeCell ref="L22:AB22"/>
    <mergeCell ref="F23:G23"/>
    <mergeCell ref="H23:I23"/>
    <mergeCell ref="J23:K23"/>
    <mergeCell ref="L23:AB23"/>
    <mergeCell ref="F20:G20"/>
    <mergeCell ref="H20:I20"/>
    <mergeCell ref="J20:K20"/>
    <mergeCell ref="L20:AB20"/>
    <mergeCell ref="F21:G21"/>
    <mergeCell ref="H21:I21"/>
    <mergeCell ref="J21:K21"/>
    <mergeCell ref="L21:AB21"/>
    <mergeCell ref="F18:G18"/>
    <mergeCell ref="H18:I18"/>
    <mergeCell ref="J18:K18"/>
    <mergeCell ref="L18:AB18"/>
    <mergeCell ref="F19:G19"/>
    <mergeCell ref="H19:I19"/>
    <mergeCell ref="J19:K19"/>
    <mergeCell ref="L19:AB19"/>
    <mergeCell ref="F17:G17"/>
    <mergeCell ref="H17:I17"/>
    <mergeCell ref="J17:K17"/>
    <mergeCell ref="L17:AB17"/>
    <mergeCell ref="F14:G14"/>
    <mergeCell ref="H14:I14"/>
    <mergeCell ref="J14:K14"/>
    <mergeCell ref="L14:AB14"/>
    <mergeCell ref="F15:G15"/>
    <mergeCell ref="H15:I15"/>
    <mergeCell ref="J15:K15"/>
    <mergeCell ref="L15:AB15"/>
    <mergeCell ref="F13:G13"/>
    <mergeCell ref="H13:I13"/>
    <mergeCell ref="J13:K13"/>
    <mergeCell ref="L13:AB13"/>
    <mergeCell ref="AD8:AD10"/>
    <mergeCell ref="F16:G16"/>
    <mergeCell ref="H16:I16"/>
    <mergeCell ref="J16:K16"/>
    <mergeCell ref="L16:AB16"/>
    <mergeCell ref="D9:E10"/>
    <mergeCell ref="F11:G11"/>
    <mergeCell ref="H11:I11"/>
    <mergeCell ref="J11:K11"/>
    <mergeCell ref="L11:AB11"/>
    <mergeCell ref="AC5:AD6"/>
    <mergeCell ref="M6:P6"/>
    <mergeCell ref="Q6:S6"/>
    <mergeCell ref="F12:G12"/>
    <mergeCell ref="H12:I12"/>
    <mergeCell ref="J12:K12"/>
    <mergeCell ref="L12:AB12"/>
    <mergeCell ref="A8:A10"/>
    <mergeCell ref="B8:E8"/>
    <mergeCell ref="F8:G10"/>
    <mergeCell ref="H8:I10"/>
    <mergeCell ref="J8:K10"/>
    <mergeCell ref="L8:AB10"/>
    <mergeCell ref="AC8:AC10"/>
    <mergeCell ref="U3:AD3"/>
    <mergeCell ref="M4:N4"/>
    <mergeCell ref="Q4:R4"/>
    <mergeCell ref="S4:T4"/>
    <mergeCell ref="A5:B6"/>
    <mergeCell ref="C5:L6"/>
    <mergeCell ref="M5:P5"/>
    <mergeCell ref="Q5:T5"/>
    <mergeCell ref="U5:AA6"/>
    <mergeCell ref="AB5:AB6"/>
    <mergeCell ref="H3:H4"/>
    <mergeCell ref="I3:I4"/>
    <mergeCell ref="J3:J4"/>
    <mergeCell ref="K3:K4"/>
    <mergeCell ref="L3:L4"/>
    <mergeCell ref="M3:T3"/>
    <mergeCell ref="B9:C10"/>
    <mergeCell ref="A2:B2"/>
    <mergeCell ref="C2:D2"/>
    <mergeCell ref="F2:G2"/>
    <mergeCell ref="K2:AB2"/>
    <mergeCell ref="A3:B4"/>
    <mergeCell ref="C3:C4"/>
    <mergeCell ref="D3:D4"/>
    <mergeCell ref="E3:E4"/>
    <mergeCell ref="F3:F4"/>
    <mergeCell ref="G3:G4"/>
  </mergeCells>
  <phoneticPr fontId="2"/>
  <dataValidations count="8">
    <dataValidation type="list" allowBlank="1" showInputMessage="1" showErrorMessage="1" sqref="AC5:AD6" xr:uid="{BC31DF17-6C89-4C86-AAFC-17C6BCDE98FF}">
      <formula1>$AE$5:$AE$80</formula1>
    </dataValidation>
    <dataValidation type="list" allowBlank="1" showInputMessage="1" showErrorMessage="1" sqref="AD58:AD80 AD11:AD33" xr:uid="{00000000-0002-0000-0300-000001000000}">
      <formula1>"徒,電,バ,タ,自"</formula1>
    </dataValidation>
    <dataValidation type="list" allowBlank="1" showInputMessage="1" showErrorMessage="1" sqref="AC58:AC80 AC11:AC33" xr:uid="{00000000-0002-0000-0300-000002000000}">
      <formula1>"日,社,余,他"</formula1>
    </dataValidation>
    <dataValidation type="list" allowBlank="1" showInputMessage="1" showErrorMessage="1" sqref="AC52:AD53" xr:uid="{00000000-0002-0000-0300-000003000000}">
      <formula1>$AE$5:$AE$79</formula1>
    </dataValidation>
    <dataValidation type="list" allowBlank="1" showInputMessage="1" showErrorMessage="1" sqref="Q6:S6 Q53:S53" xr:uid="{00000000-0002-0000-0300-000004000000}">
      <formula1>"0,4600,9300,37200"</formula1>
    </dataValidation>
    <dataValidation type="list" allowBlank="1" showInputMessage="1" showErrorMessage="1" sqref="Q4:R4 Q51:R51" xr:uid="{00000000-0002-0000-0300-000005000000}">
      <formula1>"1,2,3,4,5,6,7,8,9,10,11,12"</formula1>
    </dataValidation>
    <dataValidation type="list" allowBlank="1" showInputMessage="1" showErrorMessage="1" sqref="F2:G2 F49:G49" xr:uid="{00000000-0002-0000-0300-000006000000}">
      <formula1>"１,2,3,4,5,6,7,8,9,10,11,12"</formula1>
    </dataValidation>
    <dataValidation type="list" allowBlank="1" showInputMessage="1" showErrorMessage="1" sqref="Q5:T5 Q52:T52" xr:uid="{00000000-0002-0000-0300-000007000000}">
      <formula1>"有り,無し"</formula1>
    </dataValidation>
  </dataValidations>
  <printOptions horizontalCentered="1" verticalCentered="1"/>
  <pageMargins left="0.19685039370078741" right="0.19685039370078741" top="0.19685039370078741" bottom="0.15748031496062992" header="0.15748031496062992" footer="0.19685039370078741"/>
  <pageSetup paperSize="9" orientation="portrait" copies="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7"/>
  </sheetPr>
  <dimension ref="A1:AF93"/>
  <sheetViews>
    <sheetView view="pageBreakPreview" zoomScaleNormal="100" zoomScaleSheetLayoutView="100" workbookViewId="0">
      <selection activeCell="AC5" sqref="AC5:AD6"/>
    </sheetView>
  </sheetViews>
  <sheetFormatPr defaultRowHeight="12" x14ac:dyDescent="0.15"/>
  <cols>
    <col min="1" max="4" width="3.75" style="3" customWidth="1"/>
    <col min="5" max="5" width="3.625" style="3" customWidth="1"/>
    <col min="6" max="6" width="3.75" style="3" customWidth="1"/>
    <col min="7" max="7" width="3.875" style="3" customWidth="1"/>
    <col min="8" max="8" width="3.75" style="3" customWidth="1"/>
    <col min="9" max="9" width="3.875" style="3" customWidth="1"/>
    <col min="10" max="10" width="3.75" style="3" customWidth="1"/>
    <col min="11" max="11" width="3.875" style="3" customWidth="1"/>
    <col min="12" max="13" width="3.75" style="3" customWidth="1"/>
    <col min="14" max="14" width="3.875" style="3" customWidth="1"/>
    <col min="15" max="15" width="3.75" style="3" customWidth="1"/>
    <col min="16" max="16" width="3.625" style="3" customWidth="1"/>
    <col min="17" max="31" width="3.75" style="3" customWidth="1"/>
    <col min="32" max="32" width="18" style="3" bestFit="1" customWidth="1"/>
    <col min="33" max="16384" width="9" style="3"/>
  </cols>
  <sheetData>
    <row r="1" spans="1:32" ht="15" customHeight="1" x14ac:dyDescent="0.15">
      <c r="Y1" s="15"/>
      <c r="Z1" s="15"/>
      <c r="AA1" s="15"/>
      <c r="AB1" s="15" t="s">
        <v>14</v>
      </c>
      <c r="AC1" s="8"/>
      <c r="AD1" s="8"/>
      <c r="AE1" s="8"/>
      <c r="AF1" s="8"/>
    </row>
    <row r="2" spans="1:32" ht="19.5" customHeight="1" thickBot="1" x14ac:dyDescent="0.2">
      <c r="A2" s="238" t="s">
        <v>120</v>
      </c>
      <c r="B2" s="238"/>
      <c r="C2" s="256"/>
      <c r="D2" s="256"/>
      <c r="E2" s="4" t="s">
        <v>4</v>
      </c>
      <c r="F2" s="256"/>
      <c r="G2" s="256"/>
      <c r="H2" s="4" t="s">
        <v>5</v>
      </c>
      <c r="I2" s="4"/>
      <c r="K2" s="240" t="s">
        <v>13</v>
      </c>
      <c r="L2" s="240"/>
      <c r="M2" s="240"/>
      <c r="N2" s="240"/>
      <c r="O2" s="240"/>
      <c r="P2" s="240"/>
      <c r="Q2" s="240"/>
      <c r="R2" s="240"/>
      <c r="S2" s="240"/>
      <c r="T2" s="240"/>
      <c r="U2" s="240"/>
      <c r="V2" s="240"/>
      <c r="W2" s="240"/>
      <c r="X2" s="240"/>
      <c r="Y2" s="240"/>
      <c r="Z2" s="240"/>
      <c r="AA2" s="240"/>
      <c r="AB2" s="240"/>
      <c r="AC2" s="18"/>
      <c r="AD2" s="18"/>
      <c r="AE2" s="18"/>
      <c r="AF2" s="18"/>
    </row>
    <row r="3" spans="1:32" ht="13.5" customHeight="1" x14ac:dyDescent="0.15">
      <c r="A3" s="235" t="s">
        <v>0</v>
      </c>
      <c r="B3" s="236"/>
      <c r="C3" s="251"/>
      <c r="D3" s="251"/>
      <c r="E3" s="251"/>
      <c r="F3" s="251"/>
      <c r="G3" s="251"/>
      <c r="H3" s="251"/>
      <c r="I3" s="251"/>
      <c r="J3" s="251"/>
      <c r="K3" s="251"/>
      <c r="L3" s="251"/>
      <c r="M3" s="131" t="s">
        <v>96</v>
      </c>
      <c r="N3" s="132"/>
      <c r="O3" s="132"/>
      <c r="P3" s="132"/>
      <c r="Q3" s="132"/>
      <c r="R3" s="132"/>
      <c r="S3" s="132"/>
      <c r="T3" s="133"/>
      <c r="U3" s="153" t="s">
        <v>93</v>
      </c>
      <c r="V3" s="154"/>
      <c r="W3" s="154"/>
      <c r="X3" s="154"/>
      <c r="Y3" s="154"/>
      <c r="Z3" s="154"/>
      <c r="AA3" s="154"/>
      <c r="AB3" s="154"/>
      <c r="AC3" s="154"/>
      <c r="AD3" s="155"/>
      <c r="AE3" s="16"/>
      <c r="AF3" s="16"/>
    </row>
    <row r="4" spans="1:32" ht="13.5" customHeight="1" x14ac:dyDescent="0.15">
      <c r="A4" s="237"/>
      <c r="B4" s="115"/>
      <c r="C4" s="252"/>
      <c r="D4" s="252"/>
      <c r="E4" s="252"/>
      <c r="F4" s="252"/>
      <c r="G4" s="252"/>
      <c r="H4" s="252"/>
      <c r="I4" s="252"/>
      <c r="J4" s="252"/>
      <c r="K4" s="252"/>
      <c r="L4" s="252"/>
      <c r="M4" s="129" t="s">
        <v>120</v>
      </c>
      <c r="N4" s="130"/>
      <c r="O4" s="54"/>
      <c r="P4" s="53" t="s">
        <v>4</v>
      </c>
      <c r="Q4" s="257"/>
      <c r="R4" s="257"/>
      <c r="S4" s="130" t="s">
        <v>102</v>
      </c>
      <c r="T4" s="150"/>
      <c r="U4" s="30"/>
      <c r="V4" s="31"/>
      <c r="W4" s="31"/>
      <c r="X4" s="31"/>
      <c r="Y4" s="31"/>
      <c r="Z4" s="31"/>
      <c r="AA4" s="31"/>
      <c r="AB4" s="31"/>
      <c r="AC4" s="31"/>
      <c r="AD4" s="32"/>
      <c r="AE4" s="19"/>
      <c r="AF4" s="19"/>
    </row>
    <row r="5" spans="1:32" ht="16.5" customHeight="1" x14ac:dyDescent="0.15">
      <c r="A5" s="226" t="s">
        <v>94</v>
      </c>
      <c r="B5" s="213"/>
      <c r="C5" s="163"/>
      <c r="D5" s="246"/>
      <c r="E5" s="246"/>
      <c r="F5" s="246"/>
      <c r="G5" s="246"/>
      <c r="H5" s="246"/>
      <c r="I5" s="246"/>
      <c r="J5" s="246"/>
      <c r="K5" s="246"/>
      <c r="L5" s="247"/>
      <c r="M5" s="128" t="s">
        <v>95</v>
      </c>
      <c r="N5" s="128"/>
      <c r="O5" s="128"/>
      <c r="P5" s="128"/>
      <c r="Q5" s="253" t="s">
        <v>107</v>
      </c>
      <c r="R5" s="254"/>
      <c r="S5" s="254"/>
      <c r="T5" s="255"/>
      <c r="U5" s="163"/>
      <c r="V5" s="164"/>
      <c r="W5" s="164"/>
      <c r="X5" s="164"/>
      <c r="Y5" s="164"/>
      <c r="Z5" s="164"/>
      <c r="AA5" s="165"/>
      <c r="AB5" s="116" t="s">
        <v>9</v>
      </c>
      <c r="AC5" s="159">
        <v>72</v>
      </c>
      <c r="AD5" s="160"/>
      <c r="AE5">
        <v>1</v>
      </c>
      <c r="AF5" s="9" t="s">
        <v>16</v>
      </c>
    </row>
    <row r="6" spans="1:32" ht="16.5" customHeight="1" thickBot="1" x14ac:dyDescent="0.2">
      <c r="A6" s="227"/>
      <c r="B6" s="228"/>
      <c r="C6" s="248"/>
      <c r="D6" s="249"/>
      <c r="E6" s="249"/>
      <c r="F6" s="249"/>
      <c r="G6" s="249"/>
      <c r="H6" s="249"/>
      <c r="I6" s="249"/>
      <c r="J6" s="249"/>
      <c r="K6" s="249"/>
      <c r="L6" s="250"/>
      <c r="M6" s="135" t="s">
        <v>11</v>
      </c>
      <c r="N6" s="135"/>
      <c r="O6" s="135"/>
      <c r="P6" s="135"/>
      <c r="Q6" s="138">
        <v>0</v>
      </c>
      <c r="R6" s="139"/>
      <c r="S6" s="140"/>
      <c r="T6" s="57" t="s">
        <v>8</v>
      </c>
      <c r="U6" s="166"/>
      <c r="V6" s="167"/>
      <c r="W6" s="167"/>
      <c r="X6" s="167"/>
      <c r="Y6" s="167"/>
      <c r="Z6" s="167"/>
      <c r="AA6" s="168"/>
      <c r="AB6" s="117"/>
      <c r="AC6" s="161"/>
      <c r="AD6" s="162"/>
      <c r="AE6">
        <v>2</v>
      </c>
      <c r="AF6" s="9" t="s">
        <v>19</v>
      </c>
    </row>
    <row r="7" spans="1:32" ht="14.25" thickBot="1" x14ac:dyDescent="0.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v>3</v>
      </c>
      <c r="AF7" s="9" t="s">
        <v>20</v>
      </c>
    </row>
    <row r="8" spans="1:32" ht="14.25" customHeight="1" x14ac:dyDescent="0.15">
      <c r="A8" s="218" t="s">
        <v>1</v>
      </c>
      <c r="B8" s="221" t="s">
        <v>84</v>
      </c>
      <c r="C8" s="154"/>
      <c r="D8" s="154"/>
      <c r="E8" s="154"/>
      <c r="F8" s="222" t="s">
        <v>97</v>
      </c>
      <c r="G8" s="223"/>
      <c r="H8" s="96" t="s">
        <v>86</v>
      </c>
      <c r="I8" s="142"/>
      <c r="J8" s="141" t="s">
        <v>92</v>
      </c>
      <c r="K8" s="142"/>
      <c r="L8" s="96" t="s">
        <v>104</v>
      </c>
      <c r="M8" s="97"/>
      <c r="N8" s="97"/>
      <c r="O8" s="97"/>
      <c r="P8" s="97"/>
      <c r="Q8" s="97"/>
      <c r="R8" s="97"/>
      <c r="S8" s="97"/>
      <c r="T8" s="97"/>
      <c r="U8" s="97"/>
      <c r="V8" s="97"/>
      <c r="W8" s="97"/>
      <c r="X8" s="97"/>
      <c r="Y8" s="97"/>
      <c r="Z8" s="97"/>
      <c r="AA8" s="97"/>
      <c r="AB8" s="98"/>
      <c r="AC8" s="96" t="s">
        <v>88</v>
      </c>
      <c r="AD8" s="125" t="s">
        <v>87</v>
      </c>
      <c r="AE8">
        <v>4</v>
      </c>
      <c r="AF8" s="9" t="s">
        <v>17</v>
      </c>
    </row>
    <row r="9" spans="1:32" ht="14.25" customHeight="1" x14ac:dyDescent="0.15">
      <c r="A9" s="219"/>
      <c r="B9" s="212" t="s">
        <v>2</v>
      </c>
      <c r="C9" s="213"/>
      <c r="D9" s="212" t="s">
        <v>3</v>
      </c>
      <c r="E9" s="216"/>
      <c r="F9" s="224"/>
      <c r="G9" s="225"/>
      <c r="H9" s="143"/>
      <c r="I9" s="144"/>
      <c r="J9" s="143"/>
      <c r="K9" s="144"/>
      <c r="L9" s="99"/>
      <c r="M9" s="100"/>
      <c r="N9" s="100"/>
      <c r="O9" s="100"/>
      <c r="P9" s="100"/>
      <c r="Q9" s="100"/>
      <c r="R9" s="100"/>
      <c r="S9" s="100"/>
      <c r="T9" s="100"/>
      <c r="U9" s="100"/>
      <c r="V9" s="100"/>
      <c r="W9" s="100"/>
      <c r="X9" s="100"/>
      <c r="Y9" s="100"/>
      <c r="Z9" s="100"/>
      <c r="AA9" s="100"/>
      <c r="AB9" s="101"/>
      <c r="AC9" s="99"/>
      <c r="AD9" s="126"/>
      <c r="AE9">
        <v>5</v>
      </c>
      <c r="AF9" s="9" t="s">
        <v>21</v>
      </c>
    </row>
    <row r="10" spans="1:32" ht="14.25" customHeight="1" x14ac:dyDescent="0.15">
      <c r="A10" s="220"/>
      <c r="B10" s="214"/>
      <c r="C10" s="215"/>
      <c r="D10" s="214"/>
      <c r="E10" s="217"/>
      <c r="F10" s="214"/>
      <c r="G10" s="215"/>
      <c r="H10" s="145"/>
      <c r="I10" s="146"/>
      <c r="J10" s="145"/>
      <c r="K10" s="146"/>
      <c r="L10" s="102"/>
      <c r="M10" s="103"/>
      <c r="N10" s="103"/>
      <c r="O10" s="103"/>
      <c r="P10" s="103"/>
      <c r="Q10" s="103"/>
      <c r="R10" s="103"/>
      <c r="S10" s="103"/>
      <c r="T10" s="103"/>
      <c r="U10" s="103"/>
      <c r="V10" s="103"/>
      <c r="W10" s="103"/>
      <c r="X10" s="103"/>
      <c r="Y10" s="103"/>
      <c r="Z10" s="103"/>
      <c r="AA10" s="103"/>
      <c r="AB10" s="104"/>
      <c r="AC10" s="102"/>
      <c r="AD10" s="127"/>
      <c r="AE10">
        <v>6</v>
      </c>
      <c r="AF10" s="10" t="s">
        <v>22</v>
      </c>
    </row>
    <row r="11" spans="1:32" ht="24.75" customHeight="1" x14ac:dyDescent="0.15">
      <c r="A11" s="26"/>
      <c r="B11" s="20"/>
      <c r="C11" s="21"/>
      <c r="D11" s="20"/>
      <c r="E11" s="21"/>
      <c r="F11" s="208"/>
      <c r="G11" s="124"/>
      <c r="H11" s="206"/>
      <c r="I11" s="207"/>
      <c r="J11" s="136" t="str">
        <f>IF(H11=0," ",VLOOKUP(H11,'サービスコード表（身体介護あり)'!$A$4:$C$491,3,FALSE))</f>
        <v xml:space="preserve"> </v>
      </c>
      <c r="K11" s="137"/>
      <c r="L11" s="122"/>
      <c r="M11" s="123"/>
      <c r="N11" s="123"/>
      <c r="O11" s="123"/>
      <c r="P11" s="123"/>
      <c r="Q11" s="123"/>
      <c r="R11" s="123"/>
      <c r="S11" s="123"/>
      <c r="T11" s="123"/>
      <c r="U11" s="123"/>
      <c r="V11" s="123"/>
      <c r="W11" s="123"/>
      <c r="X11" s="123"/>
      <c r="Y11" s="123"/>
      <c r="Z11" s="123"/>
      <c r="AA11" s="123"/>
      <c r="AB11" s="124"/>
      <c r="AC11" s="25"/>
      <c r="AD11" s="49"/>
      <c r="AE11">
        <v>7</v>
      </c>
      <c r="AF11" s="10" t="s">
        <v>23</v>
      </c>
    </row>
    <row r="12" spans="1:32" ht="24.75" customHeight="1" x14ac:dyDescent="0.15">
      <c r="A12" s="26"/>
      <c r="B12" s="20"/>
      <c r="C12" s="21"/>
      <c r="D12" s="20"/>
      <c r="E12" s="21"/>
      <c r="F12" s="208"/>
      <c r="G12" s="124"/>
      <c r="H12" s="206"/>
      <c r="I12" s="207"/>
      <c r="J12" s="136" t="str">
        <f>IF(H12=0," ",VLOOKUP(H12,'サービスコード表（身体介護あり)'!$A$4:$C$491,3,FALSE))</f>
        <v xml:space="preserve"> </v>
      </c>
      <c r="K12" s="137"/>
      <c r="L12" s="122"/>
      <c r="M12" s="123"/>
      <c r="N12" s="123"/>
      <c r="O12" s="123"/>
      <c r="P12" s="123"/>
      <c r="Q12" s="123"/>
      <c r="R12" s="123"/>
      <c r="S12" s="123"/>
      <c r="T12" s="123"/>
      <c r="U12" s="123"/>
      <c r="V12" s="123"/>
      <c r="W12" s="123"/>
      <c r="X12" s="123"/>
      <c r="Y12" s="123"/>
      <c r="Z12" s="123"/>
      <c r="AA12" s="123"/>
      <c r="AB12" s="124"/>
      <c r="AC12" s="25"/>
      <c r="AD12" s="49"/>
      <c r="AE12">
        <v>8</v>
      </c>
      <c r="AF12" s="10" t="s">
        <v>24</v>
      </c>
    </row>
    <row r="13" spans="1:32" ht="24.75" customHeight="1" x14ac:dyDescent="0.15">
      <c r="A13" s="26"/>
      <c r="B13" s="20"/>
      <c r="C13" s="21"/>
      <c r="D13" s="20"/>
      <c r="E13" s="21"/>
      <c r="F13" s="208"/>
      <c r="G13" s="124"/>
      <c r="H13" s="206"/>
      <c r="I13" s="207"/>
      <c r="J13" s="136" t="str">
        <f>IF(H13=0," ",VLOOKUP(H13,'サービスコード表（身体介護あり)'!$A$4:$C$491,3,FALSE))</f>
        <v xml:space="preserve"> </v>
      </c>
      <c r="K13" s="137"/>
      <c r="L13" s="122"/>
      <c r="M13" s="123"/>
      <c r="N13" s="123"/>
      <c r="O13" s="123"/>
      <c r="P13" s="123"/>
      <c r="Q13" s="123"/>
      <c r="R13" s="123"/>
      <c r="S13" s="123"/>
      <c r="T13" s="123"/>
      <c r="U13" s="123"/>
      <c r="V13" s="123"/>
      <c r="W13" s="123"/>
      <c r="X13" s="123"/>
      <c r="Y13" s="123"/>
      <c r="Z13" s="123"/>
      <c r="AA13" s="123"/>
      <c r="AB13" s="124"/>
      <c r="AC13" s="25"/>
      <c r="AD13" s="49"/>
      <c r="AE13">
        <v>9</v>
      </c>
      <c r="AF13" s="10" t="s">
        <v>25</v>
      </c>
    </row>
    <row r="14" spans="1:32" ht="24.75" customHeight="1" x14ac:dyDescent="0.15">
      <c r="A14" s="26"/>
      <c r="B14" s="20"/>
      <c r="C14" s="21"/>
      <c r="D14" s="20"/>
      <c r="E14" s="21"/>
      <c r="F14" s="208"/>
      <c r="G14" s="124"/>
      <c r="H14" s="206"/>
      <c r="I14" s="207"/>
      <c r="J14" s="136" t="str">
        <f>IF(H14=0," ",VLOOKUP(H14,'サービスコード表（身体介護あり)'!$A$4:$C$491,3,FALSE))</f>
        <v xml:space="preserve"> </v>
      </c>
      <c r="K14" s="137"/>
      <c r="L14" s="122"/>
      <c r="M14" s="123"/>
      <c r="N14" s="123"/>
      <c r="O14" s="123"/>
      <c r="P14" s="123"/>
      <c r="Q14" s="123"/>
      <c r="R14" s="123"/>
      <c r="S14" s="123"/>
      <c r="T14" s="123"/>
      <c r="U14" s="123"/>
      <c r="V14" s="123"/>
      <c r="W14" s="123"/>
      <c r="X14" s="123"/>
      <c r="Y14" s="123"/>
      <c r="Z14" s="123"/>
      <c r="AA14" s="123"/>
      <c r="AB14" s="124"/>
      <c r="AC14" s="25"/>
      <c r="AD14" s="49"/>
      <c r="AE14">
        <v>10</v>
      </c>
      <c r="AF14" s="10" t="s">
        <v>26</v>
      </c>
    </row>
    <row r="15" spans="1:32" ht="24.75" customHeight="1" x14ac:dyDescent="0.15">
      <c r="A15" s="26"/>
      <c r="B15" s="20"/>
      <c r="C15" s="21"/>
      <c r="D15" s="20"/>
      <c r="E15" s="21"/>
      <c r="F15" s="208"/>
      <c r="G15" s="124"/>
      <c r="H15" s="206"/>
      <c r="I15" s="207"/>
      <c r="J15" s="136" t="str">
        <f>IF(H15=0," ",VLOOKUP(H15,'サービスコード表（身体介護あり)'!$A$4:$C$491,3,FALSE))</f>
        <v xml:space="preserve"> </v>
      </c>
      <c r="K15" s="137"/>
      <c r="L15" s="122"/>
      <c r="M15" s="123"/>
      <c r="N15" s="123"/>
      <c r="O15" s="123"/>
      <c r="P15" s="123"/>
      <c r="Q15" s="123"/>
      <c r="R15" s="123"/>
      <c r="S15" s="123"/>
      <c r="T15" s="123"/>
      <c r="U15" s="123"/>
      <c r="V15" s="123"/>
      <c r="W15" s="123"/>
      <c r="X15" s="123"/>
      <c r="Y15" s="123"/>
      <c r="Z15" s="123"/>
      <c r="AA15" s="123"/>
      <c r="AB15" s="124"/>
      <c r="AC15" s="25"/>
      <c r="AD15" s="49"/>
      <c r="AE15">
        <v>11</v>
      </c>
      <c r="AF15" s="12" t="s">
        <v>27</v>
      </c>
    </row>
    <row r="16" spans="1:32" ht="24.75" customHeight="1" x14ac:dyDescent="0.15">
      <c r="A16" s="26"/>
      <c r="B16" s="20"/>
      <c r="C16" s="21"/>
      <c r="D16" s="20"/>
      <c r="E16" s="21"/>
      <c r="F16" s="208"/>
      <c r="G16" s="124"/>
      <c r="H16" s="206"/>
      <c r="I16" s="207"/>
      <c r="J16" s="136" t="str">
        <f>IF(H16=0," ",VLOOKUP(H16,'サービスコード表（身体介護あり)'!$A$4:$C$491,3,FALSE))</f>
        <v xml:space="preserve"> </v>
      </c>
      <c r="K16" s="137"/>
      <c r="L16" s="122"/>
      <c r="M16" s="123"/>
      <c r="N16" s="123"/>
      <c r="O16" s="123"/>
      <c r="P16" s="123"/>
      <c r="Q16" s="123"/>
      <c r="R16" s="123"/>
      <c r="S16" s="123"/>
      <c r="T16" s="123"/>
      <c r="U16" s="123"/>
      <c r="V16" s="123"/>
      <c r="W16" s="123"/>
      <c r="X16" s="123"/>
      <c r="Y16" s="123"/>
      <c r="Z16" s="123"/>
      <c r="AA16" s="123"/>
      <c r="AB16" s="124"/>
      <c r="AC16" s="25"/>
      <c r="AD16" s="49"/>
      <c r="AE16">
        <v>12</v>
      </c>
      <c r="AF16" s="12" t="s">
        <v>28</v>
      </c>
    </row>
    <row r="17" spans="1:32" ht="24.75" customHeight="1" x14ac:dyDescent="0.15">
      <c r="A17" s="26"/>
      <c r="B17" s="20"/>
      <c r="C17" s="21"/>
      <c r="D17" s="20"/>
      <c r="E17" s="21"/>
      <c r="F17" s="208"/>
      <c r="G17" s="124"/>
      <c r="H17" s="206"/>
      <c r="I17" s="207"/>
      <c r="J17" s="136" t="str">
        <f>IF(H17=0," ",VLOOKUP(H17,'サービスコード表（身体介護あり)'!$A$4:$C$491,3,FALSE))</f>
        <v xml:space="preserve"> </v>
      </c>
      <c r="K17" s="137"/>
      <c r="L17" s="122"/>
      <c r="M17" s="123"/>
      <c r="N17" s="123"/>
      <c r="O17" s="123"/>
      <c r="P17" s="123"/>
      <c r="Q17" s="123"/>
      <c r="R17" s="123"/>
      <c r="S17" s="123"/>
      <c r="T17" s="123"/>
      <c r="U17" s="123"/>
      <c r="V17" s="123"/>
      <c r="W17" s="123"/>
      <c r="X17" s="123"/>
      <c r="Y17" s="123"/>
      <c r="Z17" s="123"/>
      <c r="AA17" s="123"/>
      <c r="AB17" s="124"/>
      <c r="AC17" s="25"/>
      <c r="AD17" s="49"/>
      <c r="AE17">
        <v>13</v>
      </c>
      <c r="AF17" s="12" t="s">
        <v>29</v>
      </c>
    </row>
    <row r="18" spans="1:32" ht="24.75" customHeight="1" x14ac:dyDescent="0.15">
      <c r="A18" s="26"/>
      <c r="B18" s="20"/>
      <c r="C18" s="21"/>
      <c r="D18" s="20"/>
      <c r="E18" s="21"/>
      <c r="F18" s="208"/>
      <c r="G18" s="124"/>
      <c r="H18" s="206"/>
      <c r="I18" s="207"/>
      <c r="J18" s="136" t="str">
        <f>IF(H18=0," ",VLOOKUP(H18,'サービスコード表（身体介護あり)'!$A$4:$C$491,3,FALSE))</f>
        <v xml:space="preserve"> </v>
      </c>
      <c r="K18" s="137"/>
      <c r="L18" s="122"/>
      <c r="M18" s="123"/>
      <c r="N18" s="123"/>
      <c r="O18" s="123"/>
      <c r="P18" s="123"/>
      <c r="Q18" s="123"/>
      <c r="R18" s="123"/>
      <c r="S18" s="123"/>
      <c r="T18" s="123"/>
      <c r="U18" s="123"/>
      <c r="V18" s="123"/>
      <c r="W18" s="123"/>
      <c r="X18" s="123"/>
      <c r="Y18" s="123"/>
      <c r="Z18" s="123"/>
      <c r="AA18" s="123"/>
      <c r="AB18" s="124"/>
      <c r="AC18" s="25"/>
      <c r="AD18" s="49"/>
      <c r="AE18">
        <v>14</v>
      </c>
      <c r="AF18" s="12" t="s">
        <v>30</v>
      </c>
    </row>
    <row r="19" spans="1:32" ht="24.75" customHeight="1" x14ac:dyDescent="0.15">
      <c r="A19" s="26"/>
      <c r="B19" s="20"/>
      <c r="C19" s="21"/>
      <c r="D19" s="20"/>
      <c r="E19" s="21"/>
      <c r="F19" s="208"/>
      <c r="G19" s="124"/>
      <c r="H19" s="206"/>
      <c r="I19" s="207"/>
      <c r="J19" s="136" t="str">
        <f>IF(H19=0," ",VLOOKUP(H19,'サービスコード表（身体介護あり)'!$A$4:$C$491,3,FALSE))</f>
        <v xml:space="preserve"> </v>
      </c>
      <c r="K19" s="137"/>
      <c r="L19" s="122"/>
      <c r="M19" s="123"/>
      <c r="N19" s="123"/>
      <c r="O19" s="123"/>
      <c r="P19" s="123"/>
      <c r="Q19" s="123"/>
      <c r="R19" s="123"/>
      <c r="S19" s="123"/>
      <c r="T19" s="123"/>
      <c r="U19" s="123"/>
      <c r="V19" s="123"/>
      <c r="W19" s="123"/>
      <c r="X19" s="123"/>
      <c r="Y19" s="123"/>
      <c r="Z19" s="123"/>
      <c r="AA19" s="123"/>
      <c r="AB19" s="124"/>
      <c r="AC19" s="25"/>
      <c r="AD19" s="49"/>
      <c r="AE19">
        <v>15</v>
      </c>
      <c r="AF19" s="10" t="s">
        <v>31</v>
      </c>
    </row>
    <row r="20" spans="1:32" ht="24.75" customHeight="1" x14ac:dyDescent="0.15">
      <c r="A20" s="26"/>
      <c r="B20" s="20"/>
      <c r="C20" s="21"/>
      <c r="D20" s="20"/>
      <c r="E20" s="21"/>
      <c r="F20" s="208"/>
      <c r="G20" s="124"/>
      <c r="H20" s="206"/>
      <c r="I20" s="207"/>
      <c r="J20" s="136" t="str">
        <f>IF(H20=0," ",VLOOKUP(H20,'サービスコード表（身体介護あり)'!$A$4:$C$491,3,FALSE))</f>
        <v xml:space="preserve"> </v>
      </c>
      <c r="K20" s="137"/>
      <c r="L20" s="122"/>
      <c r="M20" s="123"/>
      <c r="N20" s="123"/>
      <c r="O20" s="123"/>
      <c r="P20" s="123"/>
      <c r="Q20" s="123"/>
      <c r="R20" s="123"/>
      <c r="S20" s="123"/>
      <c r="T20" s="123"/>
      <c r="U20" s="123"/>
      <c r="V20" s="123"/>
      <c r="W20" s="123"/>
      <c r="X20" s="123"/>
      <c r="Y20" s="123"/>
      <c r="Z20" s="123"/>
      <c r="AA20" s="123"/>
      <c r="AB20" s="124"/>
      <c r="AC20" s="25"/>
      <c r="AD20" s="49"/>
      <c r="AE20">
        <v>16</v>
      </c>
      <c r="AF20" s="12" t="s">
        <v>32</v>
      </c>
    </row>
    <row r="21" spans="1:32" ht="24.75" customHeight="1" x14ac:dyDescent="0.15">
      <c r="A21" s="26"/>
      <c r="B21" s="20"/>
      <c r="C21" s="21"/>
      <c r="D21" s="20"/>
      <c r="E21" s="21"/>
      <c r="F21" s="208"/>
      <c r="G21" s="124"/>
      <c r="H21" s="206"/>
      <c r="I21" s="207"/>
      <c r="J21" s="136" t="str">
        <f>IF(H21=0," ",VLOOKUP(H21,'サービスコード表（身体介護あり)'!$A$4:$C$491,3,FALSE))</f>
        <v xml:space="preserve"> </v>
      </c>
      <c r="K21" s="137"/>
      <c r="L21" s="122"/>
      <c r="M21" s="123"/>
      <c r="N21" s="123"/>
      <c r="O21" s="123"/>
      <c r="P21" s="123"/>
      <c r="Q21" s="123"/>
      <c r="R21" s="123"/>
      <c r="S21" s="123"/>
      <c r="T21" s="123"/>
      <c r="U21" s="123"/>
      <c r="V21" s="123"/>
      <c r="W21" s="123"/>
      <c r="X21" s="123"/>
      <c r="Y21" s="123"/>
      <c r="Z21" s="123"/>
      <c r="AA21" s="123"/>
      <c r="AB21" s="124"/>
      <c r="AC21" s="25"/>
      <c r="AD21" s="49"/>
      <c r="AE21">
        <v>17</v>
      </c>
      <c r="AF21" s="12" t="s">
        <v>33</v>
      </c>
    </row>
    <row r="22" spans="1:32" ht="24.75" customHeight="1" x14ac:dyDescent="0.15">
      <c r="A22" s="26"/>
      <c r="B22" s="20"/>
      <c r="C22" s="21"/>
      <c r="D22" s="20"/>
      <c r="E22" s="21"/>
      <c r="F22" s="208"/>
      <c r="G22" s="124"/>
      <c r="H22" s="206"/>
      <c r="I22" s="207"/>
      <c r="J22" s="136" t="str">
        <f>IF(H22=0," ",VLOOKUP(H22,'サービスコード表（身体介護あり)'!$A$4:$C$491,3,FALSE))</f>
        <v xml:space="preserve"> </v>
      </c>
      <c r="K22" s="137"/>
      <c r="L22" s="122"/>
      <c r="M22" s="123"/>
      <c r="N22" s="123"/>
      <c r="O22" s="123"/>
      <c r="P22" s="123"/>
      <c r="Q22" s="123"/>
      <c r="R22" s="123"/>
      <c r="S22" s="123"/>
      <c r="T22" s="123"/>
      <c r="U22" s="123"/>
      <c r="V22" s="123"/>
      <c r="W22" s="123"/>
      <c r="X22" s="123"/>
      <c r="Y22" s="123"/>
      <c r="Z22" s="123"/>
      <c r="AA22" s="123"/>
      <c r="AB22" s="124"/>
      <c r="AC22" s="25"/>
      <c r="AD22" s="49"/>
      <c r="AE22">
        <v>18</v>
      </c>
      <c r="AF22" s="12" t="s">
        <v>34</v>
      </c>
    </row>
    <row r="23" spans="1:32" ht="24.75" customHeight="1" x14ac:dyDescent="0.15">
      <c r="A23" s="26"/>
      <c r="B23" s="20"/>
      <c r="C23" s="21"/>
      <c r="D23" s="20"/>
      <c r="E23" s="21"/>
      <c r="F23" s="208"/>
      <c r="G23" s="124"/>
      <c r="H23" s="206"/>
      <c r="I23" s="207"/>
      <c r="J23" s="136" t="str">
        <f>IF(H23=0," ",VLOOKUP(H23,'サービスコード表（身体介護あり)'!$A$4:$C$491,3,FALSE))</f>
        <v xml:space="preserve"> </v>
      </c>
      <c r="K23" s="137"/>
      <c r="L23" s="122"/>
      <c r="M23" s="123"/>
      <c r="N23" s="123"/>
      <c r="O23" s="123"/>
      <c r="P23" s="123"/>
      <c r="Q23" s="123"/>
      <c r="R23" s="123"/>
      <c r="S23" s="123"/>
      <c r="T23" s="123"/>
      <c r="U23" s="123"/>
      <c r="V23" s="123"/>
      <c r="W23" s="123"/>
      <c r="X23" s="123"/>
      <c r="Y23" s="123"/>
      <c r="Z23" s="123"/>
      <c r="AA23" s="123"/>
      <c r="AB23" s="124"/>
      <c r="AC23" s="25"/>
      <c r="AD23" s="49"/>
      <c r="AE23">
        <v>19</v>
      </c>
      <c r="AF23" s="12" t="s">
        <v>35</v>
      </c>
    </row>
    <row r="24" spans="1:32" ht="24.75" customHeight="1" x14ac:dyDescent="0.15">
      <c r="A24" s="26"/>
      <c r="B24" s="20"/>
      <c r="C24" s="21"/>
      <c r="D24" s="20"/>
      <c r="E24" s="21"/>
      <c r="F24" s="208"/>
      <c r="G24" s="124"/>
      <c r="H24" s="206"/>
      <c r="I24" s="207"/>
      <c r="J24" s="136" t="str">
        <f>IF(H24=0," ",VLOOKUP(H24,'サービスコード表（身体介護あり)'!$A$4:$C$491,3,FALSE))</f>
        <v xml:space="preserve"> </v>
      </c>
      <c r="K24" s="137"/>
      <c r="L24" s="122"/>
      <c r="M24" s="123"/>
      <c r="N24" s="123"/>
      <c r="O24" s="123"/>
      <c r="P24" s="123"/>
      <c r="Q24" s="123"/>
      <c r="R24" s="123"/>
      <c r="S24" s="123"/>
      <c r="T24" s="123"/>
      <c r="U24" s="123"/>
      <c r="V24" s="123"/>
      <c r="W24" s="123"/>
      <c r="X24" s="123"/>
      <c r="Y24" s="123"/>
      <c r="Z24" s="123"/>
      <c r="AA24" s="123"/>
      <c r="AB24" s="124"/>
      <c r="AC24" s="25"/>
      <c r="AD24" s="49"/>
      <c r="AE24">
        <v>20</v>
      </c>
      <c r="AF24" s="10" t="s">
        <v>36</v>
      </c>
    </row>
    <row r="25" spans="1:32" ht="24.75" customHeight="1" x14ac:dyDescent="0.15">
      <c r="A25" s="26"/>
      <c r="B25" s="20"/>
      <c r="C25" s="21"/>
      <c r="D25" s="20"/>
      <c r="E25" s="21"/>
      <c r="F25" s="208"/>
      <c r="G25" s="124"/>
      <c r="H25" s="206"/>
      <c r="I25" s="207"/>
      <c r="J25" s="136" t="str">
        <f>IF(H25=0," ",VLOOKUP(H25,'サービスコード表（身体介護あり)'!$A$4:$C$491,3,FALSE))</f>
        <v xml:space="preserve"> </v>
      </c>
      <c r="K25" s="137"/>
      <c r="L25" s="122"/>
      <c r="M25" s="123"/>
      <c r="N25" s="123"/>
      <c r="O25" s="123"/>
      <c r="P25" s="123"/>
      <c r="Q25" s="123"/>
      <c r="R25" s="123"/>
      <c r="S25" s="123"/>
      <c r="T25" s="123"/>
      <c r="U25" s="123"/>
      <c r="V25" s="123"/>
      <c r="W25" s="123"/>
      <c r="X25" s="123"/>
      <c r="Y25" s="123"/>
      <c r="Z25" s="123"/>
      <c r="AA25" s="123"/>
      <c r="AB25" s="124"/>
      <c r="AC25" s="25"/>
      <c r="AD25" s="49"/>
      <c r="AE25">
        <v>21</v>
      </c>
      <c r="AF25" s="10" t="s">
        <v>37</v>
      </c>
    </row>
    <row r="26" spans="1:32" ht="24.75" customHeight="1" x14ac:dyDescent="0.15">
      <c r="A26" s="26"/>
      <c r="B26" s="20"/>
      <c r="C26" s="21"/>
      <c r="D26" s="20"/>
      <c r="E26" s="21"/>
      <c r="F26" s="208"/>
      <c r="G26" s="124"/>
      <c r="H26" s="206"/>
      <c r="I26" s="207"/>
      <c r="J26" s="136" t="str">
        <f>IF(H26=0," ",VLOOKUP(H26,'サービスコード表（身体介護あり)'!$A$4:$C$491,3,FALSE))</f>
        <v xml:space="preserve"> </v>
      </c>
      <c r="K26" s="137"/>
      <c r="L26" s="122"/>
      <c r="M26" s="123"/>
      <c r="N26" s="123"/>
      <c r="O26" s="123"/>
      <c r="P26" s="123"/>
      <c r="Q26" s="123"/>
      <c r="R26" s="123"/>
      <c r="S26" s="123"/>
      <c r="T26" s="123"/>
      <c r="U26" s="123"/>
      <c r="V26" s="123"/>
      <c r="W26" s="123"/>
      <c r="X26" s="123"/>
      <c r="Y26" s="123"/>
      <c r="Z26" s="123"/>
      <c r="AA26" s="123"/>
      <c r="AB26" s="124"/>
      <c r="AC26" s="25"/>
      <c r="AD26" s="49"/>
      <c r="AE26">
        <v>22</v>
      </c>
      <c r="AF26" s="10" t="s">
        <v>38</v>
      </c>
    </row>
    <row r="27" spans="1:32" ht="24.75" customHeight="1" x14ac:dyDescent="0.15">
      <c r="A27" s="26"/>
      <c r="B27" s="20"/>
      <c r="C27" s="21"/>
      <c r="D27" s="20"/>
      <c r="E27" s="21"/>
      <c r="F27" s="208"/>
      <c r="G27" s="124"/>
      <c r="H27" s="206"/>
      <c r="I27" s="207"/>
      <c r="J27" s="136" t="str">
        <f>IF(H27=0," ",VLOOKUP(H27,'サービスコード表（身体介護あり)'!$A$4:$C$491,3,FALSE))</f>
        <v xml:space="preserve"> </v>
      </c>
      <c r="K27" s="137"/>
      <c r="L27" s="122"/>
      <c r="M27" s="123"/>
      <c r="N27" s="123"/>
      <c r="O27" s="123"/>
      <c r="P27" s="123"/>
      <c r="Q27" s="123"/>
      <c r="R27" s="123"/>
      <c r="S27" s="123"/>
      <c r="T27" s="123"/>
      <c r="U27" s="123"/>
      <c r="V27" s="123"/>
      <c r="W27" s="123"/>
      <c r="X27" s="123"/>
      <c r="Y27" s="123"/>
      <c r="Z27" s="123"/>
      <c r="AA27" s="123"/>
      <c r="AB27" s="124"/>
      <c r="AC27" s="25"/>
      <c r="AD27" s="49"/>
      <c r="AE27">
        <v>23</v>
      </c>
      <c r="AF27" s="10" t="s">
        <v>39</v>
      </c>
    </row>
    <row r="28" spans="1:32" ht="24.75" customHeight="1" x14ac:dyDescent="0.15">
      <c r="A28" s="26"/>
      <c r="B28" s="20"/>
      <c r="C28" s="21"/>
      <c r="D28" s="20"/>
      <c r="E28" s="21"/>
      <c r="F28" s="208"/>
      <c r="G28" s="124"/>
      <c r="H28" s="206"/>
      <c r="I28" s="207"/>
      <c r="J28" s="136" t="str">
        <f>IF(H28=0," ",VLOOKUP(H28,'サービスコード表（身体介護あり)'!$A$4:$C$491,3,FALSE))</f>
        <v xml:space="preserve"> </v>
      </c>
      <c r="K28" s="137"/>
      <c r="L28" s="122"/>
      <c r="M28" s="123"/>
      <c r="N28" s="123"/>
      <c r="O28" s="123"/>
      <c r="P28" s="123"/>
      <c r="Q28" s="123"/>
      <c r="R28" s="123"/>
      <c r="S28" s="123"/>
      <c r="T28" s="123"/>
      <c r="U28" s="123"/>
      <c r="V28" s="123"/>
      <c r="W28" s="123"/>
      <c r="X28" s="123"/>
      <c r="Y28" s="123"/>
      <c r="Z28" s="123"/>
      <c r="AA28" s="123"/>
      <c r="AB28" s="124"/>
      <c r="AC28" s="25"/>
      <c r="AD28" s="49"/>
      <c r="AE28">
        <v>24</v>
      </c>
      <c r="AF28" s="10" t="s">
        <v>40</v>
      </c>
    </row>
    <row r="29" spans="1:32" ht="24.75" customHeight="1" x14ac:dyDescent="0.15">
      <c r="A29" s="26"/>
      <c r="B29" s="20"/>
      <c r="C29" s="21"/>
      <c r="D29" s="20"/>
      <c r="E29" s="21"/>
      <c r="F29" s="208"/>
      <c r="G29" s="124"/>
      <c r="H29" s="206"/>
      <c r="I29" s="207"/>
      <c r="J29" s="136" t="str">
        <f>IF(H29=0," ",VLOOKUP(H29,'サービスコード表（身体介護あり)'!$A$4:$C$491,3,FALSE))</f>
        <v xml:space="preserve"> </v>
      </c>
      <c r="K29" s="137"/>
      <c r="L29" s="122"/>
      <c r="M29" s="123"/>
      <c r="N29" s="123"/>
      <c r="O29" s="123"/>
      <c r="P29" s="123"/>
      <c r="Q29" s="123"/>
      <c r="R29" s="123"/>
      <c r="S29" s="123"/>
      <c r="T29" s="123"/>
      <c r="U29" s="123"/>
      <c r="V29" s="123"/>
      <c r="W29" s="123"/>
      <c r="X29" s="123"/>
      <c r="Y29" s="123"/>
      <c r="Z29" s="123"/>
      <c r="AA29" s="123"/>
      <c r="AB29" s="124"/>
      <c r="AC29" s="25"/>
      <c r="AD29" s="49"/>
      <c r="AE29">
        <v>25</v>
      </c>
      <c r="AF29" s="10" t="s">
        <v>18</v>
      </c>
    </row>
    <row r="30" spans="1:32" ht="24.75" customHeight="1" x14ac:dyDescent="0.15">
      <c r="A30" s="26"/>
      <c r="B30" s="20"/>
      <c r="C30" s="21"/>
      <c r="D30" s="20"/>
      <c r="E30" s="21"/>
      <c r="F30" s="208"/>
      <c r="G30" s="124"/>
      <c r="H30" s="206"/>
      <c r="I30" s="207"/>
      <c r="J30" s="136" t="str">
        <f>IF(H30=0," ",VLOOKUP(H30,'サービスコード表（身体介護あり)'!$A$4:$C$491,3,FALSE))</f>
        <v xml:space="preserve"> </v>
      </c>
      <c r="K30" s="137"/>
      <c r="L30" s="122"/>
      <c r="M30" s="123"/>
      <c r="N30" s="123"/>
      <c r="O30" s="123"/>
      <c r="P30" s="123"/>
      <c r="Q30" s="123"/>
      <c r="R30" s="123"/>
      <c r="S30" s="123"/>
      <c r="T30" s="123"/>
      <c r="U30" s="123"/>
      <c r="V30" s="123"/>
      <c r="W30" s="123"/>
      <c r="X30" s="123"/>
      <c r="Y30" s="123"/>
      <c r="Z30" s="123"/>
      <c r="AA30" s="123"/>
      <c r="AB30" s="124"/>
      <c r="AC30" s="25"/>
      <c r="AD30" s="49"/>
      <c r="AE30">
        <v>26</v>
      </c>
      <c r="AF30" s="10" t="s">
        <v>62</v>
      </c>
    </row>
    <row r="31" spans="1:32" ht="24.75" customHeight="1" x14ac:dyDescent="0.15">
      <c r="A31" s="26"/>
      <c r="B31" s="20"/>
      <c r="C31" s="21"/>
      <c r="D31" s="20"/>
      <c r="E31" s="21"/>
      <c r="F31" s="208"/>
      <c r="G31" s="124"/>
      <c r="H31" s="206"/>
      <c r="I31" s="207"/>
      <c r="J31" s="136" t="str">
        <f>IF(H31=0," ",VLOOKUP(H31,'サービスコード表（身体介護あり)'!$A$4:$C$491,3,FALSE))</f>
        <v xml:space="preserve"> </v>
      </c>
      <c r="K31" s="137"/>
      <c r="L31" s="122"/>
      <c r="M31" s="123"/>
      <c r="N31" s="123"/>
      <c r="O31" s="123"/>
      <c r="P31" s="123"/>
      <c r="Q31" s="123"/>
      <c r="R31" s="123"/>
      <c r="S31" s="123"/>
      <c r="T31" s="123"/>
      <c r="U31" s="123"/>
      <c r="V31" s="123"/>
      <c r="W31" s="123"/>
      <c r="X31" s="123"/>
      <c r="Y31" s="123"/>
      <c r="Z31" s="123"/>
      <c r="AA31" s="123"/>
      <c r="AB31" s="124"/>
      <c r="AC31" s="25"/>
      <c r="AD31" s="49"/>
      <c r="AE31">
        <v>27</v>
      </c>
      <c r="AF31" s="10" t="s">
        <v>44</v>
      </c>
    </row>
    <row r="32" spans="1:32" ht="24.75" customHeight="1" x14ac:dyDescent="0.15">
      <c r="A32" s="26"/>
      <c r="B32" s="20"/>
      <c r="C32" s="21"/>
      <c r="D32" s="20"/>
      <c r="E32" s="21"/>
      <c r="F32" s="208"/>
      <c r="G32" s="124"/>
      <c r="H32" s="206"/>
      <c r="I32" s="207"/>
      <c r="J32" s="136" t="str">
        <f>IF(H32=0," ",VLOOKUP(H32,'サービスコード表（身体介護あり)'!$A$4:$C$491,3,FALSE))</f>
        <v xml:space="preserve"> </v>
      </c>
      <c r="K32" s="137"/>
      <c r="L32" s="122"/>
      <c r="M32" s="123"/>
      <c r="N32" s="123"/>
      <c r="O32" s="123"/>
      <c r="P32" s="123"/>
      <c r="Q32" s="123"/>
      <c r="R32" s="123"/>
      <c r="S32" s="123"/>
      <c r="T32" s="123"/>
      <c r="U32" s="123"/>
      <c r="V32" s="123"/>
      <c r="W32" s="123"/>
      <c r="X32" s="123"/>
      <c r="Y32" s="123"/>
      <c r="Z32" s="123"/>
      <c r="AA32" s="123"/>
      <c r="AB32" s="124"/>
      <c r="AC32" s="25"/>
      <c r="AD32" s="49"/>
      <c r="AE32">
        <v>28</v>
      </c>
      <c r="AF32" s="10" t="s">
        <v>45</v>
      </c>
    </row>
    <row r="33" spans="1:32" ht="24.75" customHeight="1" thickBot="1" x14ac:dyDescent="0.2">
      <c r="A33" s="27"/>
      <c r="B33" s="20"/>
      <c r="C33" s="21"/>
      <c r="D33" s="20"/>
      <c r="E33" s="21"/>
      <c r="F33" s="205"/>
      <c r="G33" s="165"/>
      <c r="H33" s="206"/>
      <c r="I33" s="207"/>
      <c r="J33" s="136" t="str">
        <f>IF(H33=0," ",VLOOKUP(H33,'サービスコード表（身体介護あり)'!$A$4:$C$491,3,FALSE))</f>
        <v xml:space="preserve"> </v>
      </c>
      <c r="K33" s="137"/>
      <c r="L33" s="209"/>
      <c r="M33" s="210"/>
      <c r="N33" s="210"/>
      <c r="O33" s="210"/>
      <c r="P33" s="210"/>
      <c r="Q33" s="210"/>
      <c r="R33" s="210"/>
      <c r="S33" s="210"/>
      <c r="T33" s="210"/>
      <c r="U33" s="210"/>
      <c r="V33" s="210"/>
      <c r="W33" s="210"/>
      <c r="X33" s="210"/>
      <c r="Y33" s="210"/>
      <c r="Z33" s="210"/>
      <c r="AA33" s="210"/>
      <c r="AB33" s="211"/>
      <c r="AC33" s="40"/>
      <c r="AD33" s="50"/>
      <c r="AE33">
        <v>29</v>
      </c>
      <c r="AF33" s="10" t="s">
        <v>46</v>
      </c>
    </row>
    <row r="34" spans="1:32" ht="21" customHeight="1" thickTop="1" x14ac:dyDescent="0.15">
      <c r="A34" s="178" t="s">
        <v>105</v>
      </c>
      <c r="B34" s="179"/>
      <c r="C34" s="179"/>
      <c r="D34" s="179"/>
      <c r="E34" s="180"/>
      <c r="F34" s="181">
        <f>SUM(F11:G33)</f>
        <v>0</v>
      </c>
      <c r="G34" s="182"/>
      <c r="H34" s="183" t="s">
        <v>99</v>
      </c>
      <c r="I34" s="182"/>
      <c r="J34" s="184">
        <f>SUM(J11:J33)</f>
        <v>0</v>
      </c>
      <c r="K34" s="185"/>
      <c r="L34" s="186" t="s">
        <v>110</v>
      </c>
      <c r="M34" s="187"/>
      <c r="N34" s="187"/>
      <c r="O34" s="187"/>
      <c r="P34" s="187"/>
      <c r="Q34" s="187"/>
      <c r="R34" s="187"/>
      <c r="S34" s="187"/>
      <c r="T34" s="187"/>
      <c r="U34" s="187"/>
      <c r="V34" s="187"/>
      <c r="W34" s="187"/>
      <c r="X34" s="187"/>
      <c r="Y34" s="187"/>
      <c r="Z34" s="187"/>
      <c r="AA34" s="187"/>
      <c r="AB34" s="187"/>
      <c r="AC34" s="190"/>
      <c r="AD34" s="191"/>
      <c r="AE34">
        <v>30</v>
      </c>
      <c r="AF34" s="12" t="s">
        <v>47</v>
      </c>
    </row>
    <row r="35" spans="1:32" ht="21" customHeight="1" x14ac:dyDescent="0.15">
      <c r="A35" s="55" t="s">
        <v>89</v>
      </c>
      <c r="B35" s="14"/>
      <c r="C35" s="14"/>
      <c r="D35" s="14"/>
      <c r="E35" s="14"/>
      <c r="F35" s="14"/>
      <c r="G35" s="14"/>
      <c r="H35" s="14"/>
      <c r="I35" s="14"/>
      <c r="J35" s="195">
        <f>VLOOKUP(AC5,告示単価!A15:C22,3,FALSE)</f>
        <v>10.6</v>
      </c>
      <c r="K35" s="196"/>
      <c r="L35" s="189"/>
      <c r="M35" s="190"/>
      <c r="N35" s="190"/>
      <c r="O35" s="190"/>
      <c r="P35" s="190"/>
      <c r="Q35" s="190"/>
      <c r="R35" s="190"/>
      <c r="S35" s="190"/>
      <c r="T35" s="190"/>
      <c r="U35" s="190"/>
      <c r="V35" s="190"/>
      <c r="W35" s="190"/>
      <c r="X35" s="190"/>
      <c r="Y35" s="190"/>
      <c r="Z35" s="190"/>
      <c r="AA35" s="190"/>
      <c r="AB35" s="190"/>
      <c r="AC35" s="190"/>
      <c r="AD35" s="191"/>
      <c r="AE35">
        <v>31</v>
      </c>
      <c r="AF35" s="10" t="s">
        <v>48</v>
      </c>
    </row>
    <row r="36" spans="1:32" ht="21" customHeight="1" x14ac:dyDescent="0.15">
      <c r="A36" s="55" t="s">
        <v>90</v>
      </c>
      <c r="B36" s="14"/>
      <c r="C36" s="14"/>
      <c r="D36" s="14"/>
      <c r="E36" s="14"/>
      <c r="F36" s="14"/>
      <c r="G36" s="14"/>
      <c r="H36" s="14"/>
      <c r="I36" s="14"/>
      <c r="J36" s="197">
        <f>IF(W38=1,ROUNDDOWN(J34*J35,0),IF(W38&gt;1,"－",0))</f>
        <v>0</v>
      </c>
      <c r="K36" s="258"/>
      <c r="L36" s="192"/>
      <c r="M36" s="193"/>
      <c r="N36" s="193"/>
      <c r="O36" s="193"/>
      <c r="P36" s="193"/>
      <c r="Q36" s="193"/>
      <c r="R36" s="193"/>
      <c r="S36" s="193"/>
      <c r="T36" s="193"/>
      <c r="U36" s="193"/>
      <c r="V36" s="193"/>
      <c r="W36" s="193"/>
      <c r="X36" s="193"/>
      <c r="Y36" s="193"/>
      <c r="Z36" s="193"/>
      <c r="AA36" s="193"/>
      <c r="AB36" s="193"/>
      <c r="AC36" s="193"/>
      <c r="AD36" s="194"/>
      <c r="AE36">
        <v>32</v>
      </c>
      <c r="AF36" s="12" t="s">
        <v>49</v>
      </c>
    </row>
    <row r="37" spans="1:32" ht="21" customHeight="1" thickBot="1" x14ac:dyDescent="0.2">
      <c r="A37" s="56" t="s">
        <v>91</v>
      </c>
      <c r="B37" s="22"/>
      <c r="C37" s="22"/>
      <c r="D37" s="22"/>
      <c r="E37" s="22"/>
      <c r="F37" s="22"/>
      <c r="G37" s="22"/>
      <c r="H37" s="22"/>
      <c r="I37" s="22"/>
      <c r="J37" s="156">
        <f>IF(W38=1,IF(ROUNDUP(J36/10,0)&lt;Q6,ROUNDUP(J36/10,0),Q6),"－")</f>
        <v>0</v>
      </c>
      <c r="K37" s="241"/>
      <c r="L37" s="242" t="s">
        <v>15</v>
      </c>
      <c r="M37" s="243"/>
      <c r="N37" s="243"/>
      <c r="O37" s="243"/>
      <c r="P37" s="243"/>
      <c r="Q37" s="243"/>
      <c r="R37" s="243"/>
      <c r="S37" s="244"/>
      <c r="T37" s="156">
        <f>IF(W38=1,J36-J37,IF(W38&gt;1,"次頁へ","0"))</f>
        <v>0</v>
      </c>
      <c r="U37" s="157"/>
      <c r="V37" s="157"/>
      <c r="W37" s="157"/>
      <c r="X37" s="157"/>
      <c r="Y37" s="157"/>
      <c r="Z37" s="157"/>
      <c r="AA37" s="157"/>
      <c r="AB37" s="157"/>
      <c r="AC37" s="157"/>
      <c r="AD37" s="158"/>
      <c r="AE37">
        <v>33</v>
      </c>
      <c r="AF37" s="12" t="s">
        <v>50</v>
      </c>
    </row>
    <row r="38" spans="1:32" ht="14.25" customHeight="1" x14ac:dyDescent="0.15">
      <c r="A38" s="5"/>
      <c r="B38" s="5"/>
      <c r="C38" s="5"/>
      <c r="D38" s="5"/>
      <c r="E38" s="5"/>
      <c r="F38" s="5"/>
      <c r="G38" s="5"/>
      <c r="H38" s="6"/>
      <c r="I38" s="5"/>
      <c r="J38" s="5"/>
      <c r="K38" s="16"/>
      <c r="L38" s="16"/>
      <c r="M38" s="7"/>
      <c r="N38" s="7"/>
      <c r="O38" s="7"/>
      <c r="P38" s="7"/>
      <c r="Q38" s="7"/>
      <c r="R38" s="7"/>
      <c r="S38" s="7"/>
      <c r="T38" s="7"/>
      <c r="U38" s="7"/>
      <c r="V38" s="7"/>
      <c r="W38" s="245">
        <v>1</v>
      </c>
      <c r="X38" s="115"/>
      <c r="Y38" s="114" t="s">
        <v>6</v>
      </c>
      <c r="Z38" s="115"/>
      <c r="AA38" s="177">
        <v>1</v>
      </c>
      <c r="AB38" s="115"/>
      <c r="AC38" s="114" t="s">
        <v>7</v>
      </c>
      <c r="AD38" s="115"/>
      <c r="AE38">
        <v>34</v>
      </c>
      <c r="AF38" s="10" t="s">
        <v>51</v>
      </c>
    </row>
    <row r="39" spans="1:32" ht="13.5" customHeight="1" x14ac:dyDescent="0.15">
      <c r="A39" s="3" t="s">
        <v>12</v>
      </c>
      <c r="AE39">
        <v>35</v>
      </c>
      <c r="AF39" s="12" t="s">
        <v>52</v>
      </c>
    </row>
    <row r="40" spans="1:32" ht="13.5" customHeight="1" x14ac:dyDescent="0.15">
      <c r="A40" s="3" t="s">
        <v>98</v>
      </c>
      <c r="AE40">
        <v>36</v>
      </c>
      <c r="AF40" s="12" t="s">
        <v>53</v>
      </c>
    </row>
    <row r="41" spans="1:32" ht="13.5" customHeight="1" x14ac:dyDescent="0.15">
      <c r="A41" s="13">
        <v>1</v>
      </c>
      <c r="B41" s="3" t="s">
        <v>108</v>
      </c>
      <c r="Q41" s="13"/>
      <c r="R41" s="13"/>
      <c r="S41" s="13"/>
      <c r="T41" s="13"/>
      <c r="U41" s="13"/>
      <c r="V41" s="13"/>
      <c r="W41" s="13"/>
      <c r="X41" s="13"/>
      <c r="Y41" s="13"/>
      <c r="Z41" s="13"/>
      <c r="AA41" s="13"/>
      <c r="AB41" s="13"/>
      <c r="AC41" s="13"/>
      <c r="AD41" s="13"/>
      <c r="AE41">
        <v>37</v>
      </c>
      <c r="AF41" s="10" t="s">
        <v>54</v>
      </c>
    </row>
    <row r="42" spans="1:32" ht="13.5" customHeight="1" x14ac:dyDescent="0.15">
      <c r="A42" s="13">
        <v>2</v>
      </c>
      <c r="B42" s="13" t="s">
        <v>85</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v>38</v>
      </c>
      <c r="AF42" s="12" t="s">
        <v>55</v>
      </c>
    </row>
    <row r="43" spans="1:32" ht="13.5" customHeight="1" x14ac:dyDescent="0.15">
      <c r="A43" s="13">
        <v>3</v>
      </c>
      <c r="B43" s="13" t="s">
        <v>101</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v>39</v>
      </c>
      <c r="AF43" s="12" t="s">
        <v>56</v>
      </c>
    </row>
    <row r="44" spans="1:32" ht="13.5" x14ac:dyDescent="0.15">
      <c r="A44" s="13">
        <v>4</v>
      </c>
      <c r="B44" s="13" t="s">
        <v>100</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v>40</v>
      </c>
      <c r="AF44" s="10" t="s">
        <v>57</v>
      </c>
    </row>
    <row r="45" spans="1:32" ht="13.5" x14ac:dyDescent="0.15">
      <c r="A45" s="13">
        <v>5</v>
      </c>
      <c r="B45" s="13" t="s">
        <v>109</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v>41</v>
      </c>
      <c r="AF45" s="10" t="s">
        <v>58</v>
      </c>
    </row>
    <row r="46" spans="1:32" ht="13.5" x14ac:dyDescent="0.15">
      <c r="A46" s="17"/>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v>42</v>
      </c>
      <c r="AF46" s="10" t="s">
        <v>59</v>
      </c>
    </row>
    <row r="47" spans="1:32" ht="15" customHeight="1" x14ac:dyDescent="0.15">
      <c r="C47" s="13"/>
      <c r="D47" s="13"/>
      <c r="E47" s="13"/>
      <c r="F47" s="13"/>
      <c r="G47" s="13"/>
      <c r="H47" s="13"/>
      <c r="I47" s="13"/>
      <c r="J47" s="13"/>
      <c r="K47" s="13"/>
      <c r="L47" s="13"/>
      <c r="M47" s="13"/>
      <c r="N47" s="13"/>
      <c r="O47" s="13"/>
      <c r="P47" s="13"/>
      <c r="AE47">
        <v>43</v>
      </c>
      <c r="AF47" s="12" t="s">
        <v>60</v>
      </c>
    </row>
    <row r="48" spans="1:32" ht="15" customHeight="1" x14ac:dyDescent="0.15">
      <c r="Y48" s="15"/>
      <c r="Z48" s="15"/>
      <c r="AA48" s="15"/>
      <c r="AB48" s="15" t="s">
        <v>14</v>
      </c>
      <c r="AC48" s="8"/>
      <c r="AD48" s="8"/>
      <c r="AE48">
        <v>44</v>
      </c>
      <c r="AF48" s="10" t="s">
        <v>41</v>
      </c>
    </row>
    <row r="49" spans="1:32" ht="19.5" customHeight="1" thickBot="1" x14ac:dyDescent="0.2">
      <c r="A49" s="238" t="s">
        <v>120</v>
      </c>
      <c r="B49" s="238"/>
      <c r="C49" s="239">
        <f>C2</f>
        <v>0</v>
      </c>
      <c r="D49" s="239"/>
      <c r="E49" s="4" t="s">
        <v>4</v>
      </c>
      <c r="F49" s="239">
        <f>F2</f>
        <v>0</v>
      </c>
      <c r="G49" s="239"/>
      <c r="H49" s="4" t="s">
        <v>5</v>
      </c>
      <c r="I49" s="4"/>
      <c r="K49" s="240" t="s">
        <v>13</v>
      </c>
      <c r="L49" s="240"/>
      <c r="M49" s="240"/>
      <c r="N49" s="240"/>
      <c r="O49" s="240"/>
      <c r="P49" s="240"/>
      <c r="Q49" s="240"/>
      <c r="R49" s="240"/>
      <c r="S49" s="240"/>
      <c r="T49" s="240"/>
      <c r="U49" s="240"/>
      <c r="V49" s="240"/>
      <c r="W49" s="240"/>
      <c r="X49" s="240"/>
      <c r="Y49" s="240"/>
      <c r="Z49" s="240"/>
      <c r="AA49" s="240"/>
      <c r="AB49" s="240"/>
      <c r="AC49" s="18"/>
      <c r="AD49" s="18"/>
      <c r="AE49">
        <v>45</v>
      </c>
      <c r="AF49" s="10" t="s">
        <v>42</v>
      </c>
    </row>
    <row r="50" spans="1:32" ht="13.5" customHeight="1" x14ac:dyDescent="0.15">
      <c r="A50" s="235" t="s">
        <v>0</v>
      </c>
      <c r="B50" s="236"/>
      <c r="C50" s="151">
        <f>C3</f>
        <v>0</v>
      </c>
      <c r="D50" s="151">
        <f>D3</f>
        <v>0</v>
      </c>
      <c r="E50" s="151">
        <f>E3</f>
        <v>0</v>
      </c>
      <c r="F50" s="151">
        <f>F3</f>
        <v>0</v>
      </c>
      <c r="G50" s="151">
        <f t="shared" ref="G50:L50" si="0">G3</f>
        <v>0</v>
      </c>
      <c r="H50" s="151">
        <f t="shared" si="0"/>
        <v>0</v>
      </c>
      <c r="I50" s="151">
        <f t="shared" si="0"/>
        <v>0</v>
      </c>
      <c r="J50" s="151">
        <f t="shared" si="0"/>
        <v>0</v>
      </c>
      <c r="K50" s="151">
        <f t="shared" si="0"/>
        <v>0</v>
      </c>
      <c r="L50" s="151">
        <f t="shared" si="0"/>
        <v>0</v>
      </c>
      <c r="M50" s="131" t="s">
        <v>96</v>
      </c>
      <c r="N50" s="132"/>
      <c r="O50" s="132"/>
      <c r="P50" s="132"/>
      <c r="Q50" s="132"/>
      <c r="R50" s="132"/>
      <c r="S50" s="132"/>
      <c r="T50" s="133"/>
      <c r="U50" s="153" t="s">
        <v>93</v>
      </c>
      <c r="V50" s="154"/>
      <c r="W50" s="154"/>
      <c r="X50" s="154"/>
      <c r="Y50" s="154"/>
      <c r="Z50" s="154"/>
      <c r="AA50" s="154"/>
      <c r="AB50" s="154"/>
      <c r="AC50" s="154"/>
      <c r="AD50" s="155"/>
      <c r="AE50">
        <v>46</v>
      </c>
      <c r="AF50" s="10" t="s">
        <v>43</v>
      </c>
    </row>
    <row r="51" spans="1:32" ht="13.5" customHeight="1" x14ac:dyDescent="0.15">
      <c r="A51" s="237"/>
      <c r="B51" s="115"/>
      <c r="C51" s="152"/>
      <c r="D51" s="152"/>
      <c r="E51" s="152"/>
      <c r="F51" s="152"/>
      <c r="G51" s="152"/>
      <c r="H51" s="152"/>
      <c r="I51" s="152"/>
      <c r="J51" s="152"/>
      <c r="K51" s="152"/>
      <c r="L51" s="152"/>
      <c r="M51" s="129" t="s">
        <v>120</v>
      </c>
      <c r="N51" s="130"/>
      <c r="O51" s="58">
        <f>O4</f>
        <v>0</v>
      </c>
      <c r="P51" s="53" t="s">
        <v>4</v>
      </c>
      <c r="Q51" s="134">
        <f>Q4</f>
        <v>0</v>
      </c>
      <c r="R51" s="134"/>
      <c r="S51" s="130" t="s">
        <v>102</v>
      </c>
      <c r="T51" s="150"/>
      <c r="U51" s="34">
        <f t="shared" ref="U51:AD51" si="1">U4</f>
        <v>0</v>
      </c>
      <c r="V51" s="35">
        <f t="shared" si="1"/>
        <v>0</v>
      </c>
      <c r="W51" s="35">
        <f t="shared" si="1"/>
        <v>0</v>
      </c>
      <c r="X51" s="35">
        <f t="shared" si="1"/>
        <v>0</v>
      </c>
      <c r="Y51" s="35">
        <f t="shared" si="1"/>
        <v>0</v>
      </c>
      <c r="Z51" s="35">
        <f t="shared" si="1"/>
        <v>0</v>
      </c>
      <c r="AA51" s="35">
        <f t="shared" si="1"/>
        <v>0</v>
      </c>
      <c r="AB51" s="35">
        <f t="shared" si="1"/>
        <v>0</v>
      </c>
      <c r="AC51" s="35">
        <f t="shared" si="1"/>
        <v>0</v>
      </c>
      <c r="AD51" s="36">
        <f t="shared" si="1"/>
        <v>0</v>
      </c>
      <c r="AE51">
        <v>47</v>
      </c>
      <c r="AF51" s="10" t="s">
        <v>61</v>
      </c>
    </row>
    <row r="52" spans="1:32" ht="16.5" customHeight="1" x14ac:dyDescent="0.15">
      <c r="A52" s="226" t="s">
        <v>94</v>
      </c>
      <c r="B52" s="213"/>
      <c r="C52" s="229">
        <f>C5</f>
        <v>0</v>
      </c>
      <c r="D52" s="230"/>
      <c r="E52" s="230"/>
      <c r="F52" s="230"/>
      <c r="G52" s="230"/>
      <c r="H52" s="230"/>
      <c r="I52" s="230"/>
      <c r="J52" s="230"/>
      <c r="K52" s="230"/>
      <c r="L52" s="231"/>
      <c r="M52" s="128" t="s">
        <v>95</v>
      </c>
      <c r="N52" s="128"/>
      <c r="O52" s="128"/>
      <c r="P52" s="128"/>
      <c r="Q52" s="147" t="str">
        <f>Q5</f>
        <v>有り</v>
      </c>
      <c r="R52" s="148"/>
      <c r="S52" s="148"/>
      <c r="T52" s="149"/>
      <c r="U52" s="108">
        <f>U5</f>
        <v>0</v>
      </c>
      <c r="V52" s="109"/>
      <c r="W52" s="109"/>
      <c r="X52" s="109"/>
      <c r="Y52" s="109"/>
      <c r="Z52" s="109"/>
      <c r="AA52" s="110"/>
      <c r="AB52" s="116" t="s">
        <v>9</v>
      </c>
      <c r="AC52" s="118">
        <f>AC5</f>
        <v>72</v>
      </c>
      <c r="AD52" s="119"/>
      <c r="AE52">
        <v>48</v>
      </c>
      <c r="AF52" s="10" t="s">
        <v>63</v>
      </c>
    </row>
    <row r="53" spans="1:32" ht="16.5" customHeight="1" thickBot="1" x14ac:dyDescent="0.2">
      <c r="A53" s="227"/>
      <c r="B53" s="228"/>
      <c r="C53" s="232"/>
      <c r="D53" s="233"/>
      <c r="E53" s="233"/>
      <c r="F53" s="233"/>
      <c r="G53" s="233"/>
      <c r="H53" s="233"/>
      <c r="I53" s="233"/>
      <c r="J53" s="233"/>
      <c r="K53" s="233"/>
      <c r="L53" s="234"/>
      <c r="M53" s="135" t="s">
        <v>11</v>
      </c>
      <c r="N53" s="135"/>
      <c r="O53" s="135"/>
      <c r="P53" s="135"/>
      <c r="Q53" s="105">
        <f>Q6</f>
        <v>0</v>
      </c>
      <c r="R53" s="106"/>
      <c r="S53" s="107"/>
      <c r="T53" s="57" t="s">
        <v>8</v>
      </c>
      <c r="U53" s="111"/>
      <c r="V53" s="112"/>
      <c r="W53" s="112"/>
      <c r="X53" s="112"/>
      <c r="Y53" s="112"/>
      <c r="Z53" s="112"/>
      <c r="AA53" s="113"/>
      <c r="AB53" s="117"/>
      <c r="AC53" s="120"/>
      <c r="AD53" s="121"/>
      <c r="AE53">
        <v>49</v>
      </c>
      <c r="AF53" s="10" t="s">
        <v>64</v>
      </c>
    </row>
    <row r="54" spans="1:32" ht="14.25" thickBo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v>50</v>
      </c>
      <c r="AF54" s="10" t="s">
        <v>65</v>
      </c>
    </row>
    <row r="55" spans="1:32" ht="14.25" customHeight="1" x14ac:dyDescent="0.15">
      <c r="A55" s="218" t="s">
        <v>1</v>
      </c>
      <c r="B55" s="221" t="s">
        <v>84</v>
      </c>
      <c r="C55" s="154"/>
      <c r="D55" s="154"/>
      <c r="E55" s="154"/>
      <c r="F55" s="222" t="s">
        <v>97</v>
      </c>
      <c r="G55" s="223"/>
      <c r="H55" s="96" t="s">
        <v>86</v>
      </c>
      <c r="I55" s="142"/>
      <c r="J55" s="141" t="s">
        <v>92</v>
      </c>
      <c r="K55" s="142"/>
      <c r="L55" s="96" t="s">
        <v>104</v>
      </c>
      <c r="M55" s="97"/>
      <c r="N55" s="97"/>
      <c r="O55" s="97"/>
      <c r="P55" s="97"/>
      <c r="Q55" s="97"/>
      <c r="R55" s="97"/>
      <c r="S55" s="97"/>
      <c r="T55" s="97"/>
      <c r="U55" s="97"/>
      <c r="V55" s="97"/>
      <c r="W55" s="97"/>
      <c r="X55" s="97"/>
      <c r="Y55" s="97"/>
      <c r="Z55" s="97"/>
      <c r="AA55" s="97"/>
      <c r="AB55" s="98"/>
      <c r="AC55" s="93" t="s">
        <v>88</v>
      </c>
      <c r="AD55" s="125" t="s">
        <v>87</v>
      </c>
      <c r="AE55">
        <v>51</v>
      </c>
      <c r="AF55" s="12" t="s">
        <v>66</v>
      </c>
    </row>
    <row r="56" spans="1:32" ht="14.25" customHeight="1" x14ac:dyDescent="0.15">
      <c r="A56" s="219"/>
      <c r="B56" s="212" t="s">
        <v>2</v>
      </c>
      <c r="C56" s="213"/>
      <c r="D56" s="212" t="s">
        <v>3</v>
      </c>
      <c r="E56" s="216"/>
      <c r="F56" s="224"/>
      <c r="G56" s="225"/>
      <c r="H56" s="143"/>
      <c r="I56" s="144"/>
      <c r="J56" s="143"/>
      <c r="K56" s="144"/>
      <c r="L56" s="99"/>
      <c r="M56" s="100"/>
      <c r="N56" s="100"/>
      <c r="O56" s="100"/>
      <c r="P56" s="100"/>
      <c r="Q56" s="100"/>
      <c r="R56" s="100"/>
      <c r="S56" s="100"/>
      <c r="T56" s="100"/>
      <c r="U56" s="100"/>
      <c r="V56" s="100"/>
      <c r="W56" s="100"/>
      <c r="X56" s="100"/>
      <c r="Y56" s="100"/>
      <c r="Z56" s="100"/>
      <c r="AA56" s="100"/>
      <c r="AB56" s="101"/>
      <c r="AC56" s="94"/>
      <c r="AD56" s="126"/>
      <c r="AE56">
        <v>52</v>
      </c>
      <c r="AF56" s="12" t="s">
        <v>67</v>
      </c>
    </row>
    <row r="57" spans="1:32" ht="14.25" customHeight="1" x14ac:dyDescent="0.15">
      <c r="A57" s="220"/>
      <c r="B57" s="214"/>
      <c r="C57" s="215"/>
      <c r="D57" s="214"/>
      <c r="E57" s="217"/>
      <c r="F57" s="214"/>
      <c r="G57" s="215"/>
      <c r="H57" s="145"/>
      <c r="I57" s="146"/>
      <c r="J57" s="145"/>
      <c r="K57" s="146"/>
      <c r="L57" s="102"/>
      <c r="M57" s="103"/>
      <c r="N57" s="103"/>
      <c r="O57" s="103"/>
      <c r="P57" s="103"/>
      <c r="Q57" s="103"/>
      <c r="R57" s="103"/>
      <c r="S57" s="103"/>
      <c r="T57" s="103"/>
      <c r="U57" s="103"/>
      <c r="V57" s="103"/>
      <c r="W57" s="103"/>
      <c r="X57" s="103"/>
      <c r="Y57" s="103"/>
      <c r="Z57" s="103"/>
      <c r="AA57" s="103"/>
      <c r="AB57" s="104"/>
      <c r="AC57" s="95"/>
      <c r="AD57" s="127"/>
      <c r="AE57">
        <v>53</v>
      </c>
      <c r="AF57" s="10" t="s">
        <v>68</v>
      </c>
    </row>
    <row r="58" spans="1:32" ht="24.75" customHeight="1" x14ac:dyDescent="0.15">
      <c r="A58" s="26"/>
      <c r="B58" s="20"/>
      <c r="C58" s="21"/>
      <c r="D58" s="20"/>
      <c r="E58" s="21"/>
      <c r="F58" s="208"/>
      <c r="G58" s="124"/>
      <c r="H58" s="206"/>
      <c r="I58" s="207"/>
      <c r="J58" s="136" t="str">
        <f>IF(H58=0," ",VLOOKUP(H58,'サービスコード表（身体介護あり)'!$A$4:$C$491,3,FALSE))</f>
        <v xml:space="preserve"> </v>
      </c>
      <c r="K58" s="137"/>
      <c r="L58" s="122"/>
      <c r="M58" s="123"/>
      <c r="N58" s="123"/>
      <c r="O58" s="123"/>
      <c r="P58" s="123"/>
      <c r="Q58" s="123"/>
      <c r="R58" s="123"/>
      <c r="S58" s="123"/>
      <c r="T58" s="123"/>
      <c r="U58" s="123"/>
      <c r="V58" s="123"/>
      <c r="W58" s="123"/>
      <c r="X58" s="123"/>
      <c r="Y58" s="123"/>
      <c r="Z58" s="123"/>
      <c r="AA58" s="123"/>
      <c r="AB58" s="124"/>
      <c r="AC58" s="25"/>
      <c r="AD58" s="49"/>
      <c r="AE58">
        <v>54</v>
      </c>
      <c r="AF58" s="12" t="s">
        <v>69</v>
      </c>
    </row>
    <row r="59" spans="1:32" ht="24.75" customHeight="1" x14ac:dyDescent="0.15">
      <c r="A59" s="26"/>
      <c r="B59" s="20"/>
      <c r="C59" s="21"/>
      <c r="D59" s="20"/>
      <c r="E59" s="21"/>
      <c r="F59" s="208"/>
      <c r="G59" s="124"/>
      <c r="H59" s="206"/>
      <c r="I59" s="207"/>
      <c r="J59" s="136" t="str">
        <f>IF(H59=0," ",VLOOKUP(H59,'サービスコード表（身体介護あり)'!$A$4:$C$491,3,FALSE))</f>
        <v xml:space="preserve"> </v>
      </c>
      <c r="K59" s="137"/>
      <c r="L59" s="122"/>
      <c r="M59" s="123"/>
      <c r="N59" s="123"/>
      <c r="O59" s="123"/>
      <c r="P59" s="123"/>
      <c r="Q59" s="123"/>
      <c r="R59" s="123"/>
      <c r="S59" s="123"/>
      <c r="T59" s="123"/>
      <c r="U59" s="123"/>
      <c r="V59" s="123"/>
      <c r="W59" s="123"/>
      <c r="X59" s="123"/>
      <c r="Y59" s="123"/>
      <c r="Z59" s="123"/>
      <c r="AA59" s="123"/>
      <c r="AB59" s="124"/>
      <c r="AC59" s="25"/>
      <c r="AD59" s="49"/>
      <c r="AE59">
        <v>55</v>
      </c>
      <c r="AF59" s="12" t="s">
        <v>70</v>
      </c>
    </row>
    <row r="60" spans="1:32" ht="24.75" customHeight="1" x14ac:dyDescent="0.15">
      <c r="A60" s="26"/>
      <c r="B60" s="20"/>
      <c r="C60" s="21"/>
      <c r="D60" s="20"/>
      <c r="E60" s="21"/>
      <c r="F60" s="208"/>
      <c r="G60" s="124"/>
      <c r="H60" s="206"/>
      <c r="I60" s="207"/>
      <c r="J60" s="136" t="str">
        <f>IF(H60=0," ",VLOOKUP(H60,'サービスコード表（身体介護あり)'!$A$4:$C$491,3,FALSE))</f>
        <v xml:space="preserve"> </v>
      </c>
      <c r="K60" s="137"/>
      <c r="L60" s="122"/>
      <c r="M60" s="123"/>
      <c r="N60" s="123"/>
      <c r="O60" s="123"/>
      <c r="P60" s="123"/>
      <c r="Q60" s="123"/>
      <c r="R60" s="123"/>
      <c r="S60" s="123"/>
      <c r="T60" s="123"/>
      <c r="U60" s="123"/>
      <c r="V60" s="123"/>
      <c r="W60" s="123"/>
      <c r="X60" s="123"/>
      <c r="Y60" s="123"/>
      <c r="Z60" s="123"/>
      <c r="AA60" s="123"/>
      <c r="AB60" s="124"/>
      <c r="AC60" s="25"/>
      <c r="AD60" s="49"/>
      <c r="AE60">
        <v>56</v>
      </c>
      <c r="AF60" s="10" t="s">
        <v>71</v>
      </c>
    </row>
    <row r="61" spans="1:32" ht="24.75" customHeight="1" x14ac:dyDescent="0.15">
      <c r="A61" s="26"/>
      <c r="B61" s="20"/>
      <c r="C61" s="21"/>
      <c r="D61" s="20"/>
      <c r="E61" s="21"/>
      <c r="F61" s="208"/>
      <c r="G61" s="124"/>
      <c r="H61" s="206"/>
      <c r="I61" s="207"/>
      <c r="J61" s="136" t="str">
        <f>IF(H61=0," ",VLOOKUP(H61,'サービスコード表（身体介護あり)'!$A$4:$C$491,3,FALSE))</f>
        <v xml:space="preserve"> </v>
      </c>
      <c r="K61" s="137"/>
      <c r="L61" s="122"/>
      <c r="M61" s="123"/>
      <c r="N61" s="123"/>
      <c r="O61" s="123"/>
      <c r="P61" s="123"/>
      <c r="Q61" s="123"/>
      <c r="R61" s="123"/>
      <c r="S61" s="123"/>
      <c r="T61" s="123"/>
      <c r="U61" s="123"/>
      <c r="V61" s="123"/>
      <c r="W61" s="123"/>
      <c r="X61" s="123"/>
      <c r="Y61" s="123"/>
      <c r="Z61" s="123"/>
      <c r="AA61" s="123"/>
      <c r="AB61" s="124"/>
      <c r="AC61" s="25"/>
      <c r="AD61" s="49"/>
      <c r="AE61">
        <v>57</v>
      </c>
      <c r="AF61" s="10" t="s">
        <v>72</v>
      </c>
    </row>
    <row r="62" spans="1:32" ht="24.75" customHeight="1" x14ac:dyDescent="0.15">
      <c r="A62" s="26"/>
      <c r="B62" s="20"/>
      <c r="C62" s="21"/>
      <c r="D62" s="20"/>
      <c r="E62" s="21"/>
      <c r="F62" s="208"/>
      <c r="G62" s="124"/>
      <c r="H62" s="206"/>
      <c r="I62" s="207"/>
      <c r="J62" s="136" t="str">
        <f>IF(H62=0," ",VLOOKUP(H62,'サービスコード表（身体介護あり)'!$A$4:$C$491,3,FALSE))</f>
        <v xml:space="preserve"> </v>
      </c>
      <c r="K62" s="137"/>
      <c r="L62" s="122"/>
      <c r="M62" s="123"/>
      <c r="N62" s="123"/>
      <c r="O62" s="123"/>
      <c r="P62" s="123"/>
      <c r="Q62" s="123"/>
      <c r="R62" s="123"/>
      <c r="S62" s="123"/>
      <c r="T62" s="123"/>
      <c r="U62" s="123"/>
      <c r="V62" s="123"/>
      <c r="W62" s="123"/>
      <c r="X62" s="123"/>
      <c r="Y62" s="123"/>
      <c r="Z62" s="123"/>
      <c r="AA62" s="123"/>
      <c r="AB62" s="124"/>
      <c r="AC62" s="25"/>
      <c r="AD62" s="49"/>
      <c r="AE62">
        <v>58</v>
      </c>
      <c r="AF62" s="10" t="s">
        <v>73</v>
      </c>
    </row>
    <row r="63" spans="1:32" ht="24.75" customHeight="1" x14ac:dyDescent="0.15">
      <c r="A63" s="26"/>
      <c r="B63" s="20"/>
      <c r="C63" s="21"/>
      <c r="D63" s="20"/>
      <c r="E63" s="21"/>
      <c r="F63" s="208"/>
      <c r="G63" s="124"/>
      <c r="H63" s="206"/>
      <c r="I63" s="207"/>
      <c r="J63" s="136" t="str">
        <f>IF(H63=0," ",VLOOKUP(H63,'サービスコード表（身体介護あり)'!$A$4:$C$491,3,FALSE))</f>
        <v xml:space="preserve"> </v>
      </c>
      <c r="K63" s="137"/>
      <c r="L63" s="122"/>
      <c r="M63" s="123"/>
      <c r="N63" s="123"/>
      <c r="O63" s="123"/>
      <c r="P63" s="123"/>
      <c r="Q63" s="123"/>
      <c r="R63" s="123"/>
      <c r="S63" s="123"/>
      <c r="T63" s="123"/>
      <c r="U63" s="123"/>
      <c r="V63" s="123"/>
      <c r="W63" s="123"/>
      <c r="X63" s="123"/>
      <c r="Y63" s="123"/>
      <c r="Z63" s="123"/>
      <c r="AA63" s="123"/>
      <c r="AB63" s="124"/>
      <c r="AC63" s="25"/>
      <c r="AD63" s="49"/>
      <c r="AE63">
        <v>59</v>
      </c>
      <c r="AF63" s="10" t="s">
        <v>74</v>
      </c>
    </row>
    <row r="64" spans="1:32" ht="24.75" customHeight="1" x14ac:dyDescent="0.15">
      <c r="A64" s="26"/>
      <c r="B64" s="20"/>
      <c r="C64" s="21"/>
      <c r="D64" s="20"/>
      <c r="E64" s="21"/>
      <c r="F64" s="208"/>
      <c r="G64" s="124"/>
      <c r="H64" s="206"/>
      <c r="I64" s="207"/>
      <c r="J64" s="136" t="str">
        <f>IF(H64=0," ",VLOOKUP(H64,'サービスコード表（身体介護あり)'!$A$4:$C$491,3,FALSE))</f>
        <v xml:space="preserve"> </v>
      </c>
      <c r="K64" s="137"/>
      <c r="L64" s="122"/>
      <c r="M64" s="123"/>
      <c r="N64" s="123"/>
      <c r="O64" s="123"/>
      <c r="P64" s="123"/>
      <c r="Q64" s="123"/>
      <c r="R64" s="123"/>
      <c r="S64" s="123"/>
      <c r="T64" s="123"/>
      <c r="U64" s="123"/>
      <c r="V64" s="123"/>
      <c r="W64" s="123"/>
      <c r="X64" s="123"/>
      <c r="Y64" s="123"/>
      <c r="Z64" s="123"/>
      <c r="AA64" s="123"/>
      <c r="AB64" s="124"/>
      <c r="AC64" s="25"/>
      <c r="AD64" s="49"/>
      <c r="AE64">
        <v>60</v>
      </c>
      <c r="AF64" s="12" t="s">
        <v>75</v>
      </c>
    </row>
    <row r="65" spans="1:32" ht="24.75" customHeight="1" x14ac:dyDescent="0.15">
      <c r="A65" s="26"/>
      <c r="B65" s="20"/>
      <c r="C65" s="21"/>
      <c r="D65" s="20"/>
      <c r="E65" s="21"/>
      <c r="F65" s="208"/>
      <c r="G65" s="124"/>
      <c r="H65" s="206"/>
      <c r="I65" s="207"/>
      <c r="J65" s="136" t="str">
        <f>IF(H65=0," ",VLOOKUP(H65,'サービスコード表（身体介護あり)'!$A$4:$C$491,3,FALSE))</f>
        <v xml:space="preserve"> </v>
      </c>
      <c r="K65" s="137"/>
      <c r="L65" s="122"/>
      <c r="M65" s="123"/>
      <c r="N65" s="123"/>
      <c r="O65" s="123"/>
      <c r="P65" s="123"/>
      <c r="Q65" s="123"/>
      <c r="R65" s="123"/>
      <c r="S65" s="123"/>
      <c r="T65" s="123"/>
      <c r="U65" s="123"/>
      <c r="V65" s="123"/>
      <c r="W65" s="123"/>
      <c r="X65" s="123"/>
      <c r="Y65" s="123"/>
      <c r="Z65" s="123"/>
      <c r="AA65" s="123"/>
      <c r="AB65" s="124"/>
      <c r="AC65" s="25"/>
      <c r="AD65" s="49"/>
      <c r="AE65">
        <v>61</v>
      </c>
      <c r="AF65" s="12" t="s">
        <v>76</v>
      </c>
    </row>
    <row r="66" spans="1:32" ht="24.75" customHeight="1" x14ac:dyDescent="0.15">
      <c r="A66" s="26"/>
      <c r="B66" s="20"/>
      <c r="C66" s="21"/>
      <c r="D66" s="20"/>
      <c r="E66" s="21"/>
      <c r="F66" s="208"/>
      <c r="G66" s="124"/>
      <c r="H66" s="206"/>
      <c r="I66" s="207"/>
      <c r="J66" s="136" t="str">
        <f>IF(H66=0," ",VLOOKUP(H66,'サービスコード表（身体介護あり)'!$A$4:$C$491,3,FALSE))</f>
        <v xml:space="preserve"> </v>
      </c>
      <c r="K66" s="137"/>
      <c r="L66" s="122"/>
      <c r="M66" s="123"/>
      <c r="N66" s="123"/>
      <c r="O66" s="123"/>
      <c r="P66" s="123"/>
      <c r="Q66" s="123"/>
      <c r="R66" s="123"/>
      <c r="S66" s="123"/>
      <c r="T66" s="123"/>
      <c r="U66" s="123"/>
      <c r="V66" s="123"/>
      <c r="W66" s="123"/>
      <c r="X66" s="123"/>
      <c r="Y66" s="123"/>
      <c r="Z66" s="123"/>
      <c r="AA66" s="123"/>
      <c r="AB66" s="124"/>
      <c r="AC66" s="25"/>
      <c r="AD66" s="49"/>
      <c r="AE66">
        <v>62</v>
      </c>
      <c r="AF66" s="10" t="s">
        <v>77</v>
      </c>
    </row>
    <row r="67" spans="1:32" ht="24.75" customHeight="1" x14ac:dyDescent="0.15">
      <c r="A67" s="26"/>
      <c r="B67" s="20"/>
      <c r="C67" s="21"/>
      <c r="D67" s="20"/>
      <c r="E67" s="21"/>
      <c r="F67" s="208"/>
      <c r="G67" s="124"/>
      <c r="H67" s="206"/>
      <c r="I67" s="207"/>
      <c r="J67" s="136" t="str">
        <f>IF(H67=0," ",VLOOKUP(H67,'サービスコード表（身体介護あり)'!$A$4:$C$491,3,FALSE))</f>
        <v xml:space="preserve"> </v>
      </c>
      <c r="K67" s="137"/>
      <c r="L67" s="122"/>
      <c r="M67" s="123"/>
      <c r="N67" s="123"/>
      <c r="O67" s="123"/>
      <c r="P67" s="123"/>
      <c r="Q67" s="123"/>
      <c r="R67" s="123"/>
      <c r="S67" s="123"/>
      <c r="T67" s="123"/>
      <c r="U67" s="123"/>
      <c r="V67" s="123"/>
      <c r="W67" s="123"/>
      <c r="X67" s="123"/>
      <c r="Y67" s="123"/>
      <c r="Z67" s="123"/>
      <c r="AA67" s="123"/>
      <c r="AB67" s="124"/>
      <c r="AC67" s="25"/>
      <c r="AD67" s="49"/>
      <c r="AE67">
        <v>63</v>
      </c>
      <c r="AF67" s="10" t="s">
        <v>78</v>
      </c>
    </row>
    <row r="68" spans="1:32" ht="24.75" customHeight="1" x14ac:dyDescent="0.15">
      <c r="A68" s="26"/>
      <c r="B68" s="20"/>
      <c r="C68" s="21"/>
      <c r="D68" s="20"/>
      <c r="E68" s="21"/>
      <c r="F68" s="208"/>
      <c r="G68" s="124"/>
      <c r="H68" s="206"/>
      <c r="I68" s="207"/>
      <c r="J68" s="136" t="str">
        <f>IF(H68=0," ",VLOOKUP(H68,'サービスコード表（身体介護あり)'!$A$4:$C$491,3,FALSE))</f>
        <v xml:space="preserve"> </v>
      </c>
      <c r="K68" s="137"/>
      <c r="L68" s="122"/>
      <c r="M68" s="123"/>
      <c r="N68" s="123"/>
      <c r="O68" s="123"/>
      <c r="P68" s="123"/>
      <c r="Q68" s="123"/>
      <c r="R68" s="123"/>
      <c r="S68" s="123"/>
      <c r="T68" s="123"/>
      <c r="U68" s="123"/>
      <c r="V68" s="123"/>
      <c r="W68" s="123"/>
      <c r="X68" s="123"/>
      <c r="Y68" s="123"/>
      <c r="Z68" s="123"/>
      <c r="AA68" s="123"/>
      <c r="AB68" s="124"/>
      <c r="AC68" s="25"/>
      <c r="AD68" s="49"/>
      <c r="AE68">
        <v>64</v>
      </c>
      <c r="AF68" s="12" t="s">
        <v>79</v>
      </c>
    </row>
    <row r="69" spans="1:32" ht="24.75" customHeight="1" x14ac:dyDescent="0.15">
      <c r="A69" s="26"/>
      <c r="B69" s="20"/>
      <c r="C69" s="21"/>
      <c r="D69" s="20"/>
      <c r="E69" s="21"/>
      <c r="F69" s="208"/>
      <c r="G69" s="124"/>
      <c r="H69" s="206"/>
      <c r="I69" s="207"/>
      <c r="J69" s="136" t="str">
        <f>IF(H69=0," ",VLOOKUP(H69,'サービスコード表（身体介護あり)'!$A$4:$C$491,3,FALSE))</f>
        <v xml:space="preserve"> </v>
      </c>
      <c r="K69" s="137"/>
      <c r="L69" s="122"/>
      <c r="M69" s="123"/>
      <c r="N69" s="123"/>
      <c r="O69" s="123"/>
      <c r="P69" s="123"/>
      <c r="Q69" s="123"/>
      <c r="R69" s="123"/>
      <c r="S69" s="123"/>
      <c r="T69" s="123"/>
      <c r="U69" s="123"/>
      <c r="V69" s="123"/>
      <c r="W69" s="123"/>
      <c r="X69" s="123"/>
      <c r="Y69" s="123"/>
      <c r="Z69" s="123"/>
      <c r="AA69" s="123"/>
      <c r="AB69" s="124"/>
      <c r="AC69" s="25"/>
      <c r="AD69" s="49"/>
      <c r="AE69">
        <v>65</v>
      </c>
      <c r="AF69" s="10" t="s">
        <v>80</v>
      </c>
    </row>
    <row r="70" spans="1:32" ht="24.75" customHeight="1" x14ac:dyDescent="0.15">
      <c r="A70" s="26"/>
      <c r="B70" s="20"/>
      <c r="C70" s="21"/>
      <c r="D70" s="20"/>
      <c r="E70" s="21"/>
      <c r="F70" s="208"/>
      <c r="G70" s="124"/>
      <c r="H70" s="206"/>
      <c r="I70" s="207"/>
      <c r="J70" s="136" t="str">
        <f>IF(H70=0," ",VLOOKUP(H70,'サービスコード表（身体介護あり)'!$A$4:$C$491,3,FALSE))</f>
        <v xml:space="preserve"> </v>
      </c>
      <c r="K70" s="137"/>
      <c r="L70" s="122"/>
      <c r="M70" s="123"/>
      <c r="N70" s="123"/>
      <c r="O70" s="123"/>
      <c r="P70" s="123"/>
      <c r="Q70" s="123"/>
      <c r="R70" s="123"/>
      <c r="S70" s="123"/>
      <c r="T70" s="123"/>
      <c r="U70" s="123"/>
      <c r="V70" s="123"/>
      <c r="W70" s="123"/>
      <c r="X70" s="123"/>
      <c r="Y70" s="123"/>
      <c r="Z70" s="123"/>
      <c r="AA70" s="123"/>
      <c r="AB70" s="124"/>
      <c r="AC70" s="25"/>
      <c r="AD70" s="49"/>
      <c r="AE70">
        <v>66</v>
      </c>
      <c r="AF70" s="12" t="s">
        <v>81</v>
      </c>
    </row>
    <row r="71" spans="1:32" ht="24.75" customHeight="1" x14ac:dyDescent="0.15">
      <c r="A71" s="26"/>
      <c r="B71" s="20"/>
      <c r="C71" s="21"/>
      <c r="D71" s="20"/>
      <c r="E71" s="21"/>
      <c r="F71" s="208"/>
      <c r="G71" s="124"/>
      <c r="H71" s="206"/>
      <c r="I71" s="207"/>
      <c r="J71" s="136" t="str">
        <f>IF(H71=0," ",VLOOKUP(H71,'サービスコード表（身体介護あり)'!$A$4:$C$491,3,FALSE))</f>
        <v xml:space="preserve"> </v>
      </c>
      <c r="K71" s="137"/>
      <c r="L71" s="122"/>
      <c r="M71" s="123"/>
      <c r="N71" s="123"/>
      <c r="O71" s="123"/>
      <c r="P71" s="123"/>
      <c r="Q71" s="123"/>
      <c r="R71" s="123"/>
      <c r="S71" s="123"/>
      <c r="T71" s="123"/>
      <c r="U71" s="123"/>
      <c r="V71" s="123"/>
      <c r="W71" s="123"/>
      <c r="X71" s="123"/>
      <c r="Y71" s="123"/>
      <c r="Z71" s="123"/>
      <c r="AA71" s="123"/>
      <c r="AB71" s="124"/>
      <c r="AC71" s="25"/>
      <c r="AD71" s="49"/>
      <c r="AE71">
        <v>67</v>
      </c>
      <c r="AF71" s="10" t="s">
        <v>82</v>
      </c>
    </row>
    <row r="72" spans="1:32" ht="24.75" customHeight="1" x14ac:dyDescent="0.15">
      <c r="A72" s="26"/>
      <c r="B72" s="20"/>
      <c r="C72" s="21"/>
      <c r="D72" s="20"/>
      <c r="E72" s="21"/>
      <c r="F72" s="208"/>
      <c r="G72" s="124"/>
      <c r="H72" s="206"/>
      <c r="I72" s="207"/>
      <c r="J72" s="136" t="str">
        <f>IF(H72=0," ",VLOOKUP(H72,'サービスコード表（身体介護あり)'!$A$4:$C$491,3,FALSE))</f>
        <v xml:space="preserve"> </v>
      </c>
      <c r="K72" s="137"/>
      <c r="L72" s="122"/>
      <c r="M72" s="123"/>
      <c r="N72" s="123"/>
      <c r="O72" s="123"/>
      <c r="P72" s="123"/>
      <c r="Q72" s="123"/>
      <c r="R72" s="123"/>
      <c r="S72" s="123"/>
      <c r="T72" s="123"/>
      <c r="U72" s="123"/>
      <c r="V72" s="123"/>
      <c r="W72" s="123"/>
      <c r="X72" s="123"/>
      <c r="Y72" s="123"/>
      <c r="Z72" s="123"/>
      <c r="AA72" s="123"/>
      <c r="AB72" s="124"/>
      <c r="AC72" s="25"/>
      <c r="AD72" s="49"/>
      <c r="AE72">
        <v>68</v>
      </c>
      <c r="AF72" s="10" t="s">
        <v>83</v>
      </c>
    </row>
    <row r="73" spans="1:32" ht="24.75" customHeight="1" x14ac:dyDescent="0.15">
      <c r="A73" s="26"/>
      <c r="B73" s="20"/>
      <c r="C73" s="21"/>
      <c r="D73" s="20"/>
      <c r="E73" s="21"/>
      <c r="F73" s="208"/>
      <c r="G73" s="124"/>
      <c r="H73" s="206"/>
      <c r="I73" s="207"/>
      <c r="J73" s="136" t="str">
        <f>IF(H73=0," ",VLOOKUP(H73,'サービスコード表（身体介護あり)'!$A$4:$C$491,3,FALSE))</f>
        <v xml:space="preserve"> </v>
      </c>
      <c r="K73" s="137"/>
      <c r="L73" s="122"/>
      <c r="M73" s="123"/>
      <c r="N73" s="123"/>
      <c r="O73" s="123"/>
      <c r="P73" s="123"/>
      <c r="Q73" s="123"/>
      <c r="R73" s="123"/>
      <c r="S73" s="123"/>
      <c r="T73" s="123"/>
      <c r="U73" s="123"/>
      <c r="V73" s="123"/>
      <c r="W73" s="123"/>
      <c r="X73" s="123"/>
      <c r="Y73" s="123"/>
      <c r="Z73" s="123"/>
      <c r="AA73" s="123"/>
      <c r="AB73" s="124"/>
      <c r="AC73" s="25"/>
      <c r="AD73" s="49"/>
      <c r="AE73">
        <v>69</v>
      </c>
      <c r="AF73" s="10" t="s">
        <v>111</v>
      </c>
    </row>
    <row r="74" spans="1:32" ht="24.75" customHeight="1" x14ac:dyDescent="0.15">
      <c r="A74" s="26"/>
      <c r="B74" s="20"/>
      <c r="C74" s="21"/>
      <c r="D74" s="20"/>
      <c r="E74" s="21"/>
      <c r="F74" s="208"/>
      <c r="G74" s="124"/>
      <c r="H74" s="206"/>
      <c r="I74" s="207"/>
      <c r="J74" s="136" t="str">
        <f>IF(H74=0," ",VLOOKUP(H74,'サービスコード表（身体介護あり)'!$A$4:$C$491,3,FALSE))</f>
        <v xml:space="preserve"> </v>
      </c>
      <c r="K74" s="137"/>
      <c r="L74" s="122"/>
      <c r="M74" s="123"/>
      <c r="N74" s="123"/>
      <c r="O74" s="123"/>
      <c r="P74" s="123"/>
      <c r="Q74" s="123"/>
      <c r="R74" s="123"/>
      <c r="S74" s="123"/>
      <c r="T74" s="123"/>
      <c r="U74" s="123"/>
      <c r="V74" s="123"/>
      <c r="W74" s="123"/>
      <c r="X74" s="123"/>
      <c r="Y74" s="123"/>
      <c r="Z74" s="123"/>
      <c r="AA74" s="123"/>
      <c r="AB74" s="124"/>
      <c r="AC74" s="25"/>
      <c r="AD74" s="49"/>
      <c r="AE74">
        <v>70</v>
      </c>
      <c r="AF74" s="10" t="s">
        <v>112</v>
      </c>
    </row>
    <row r="75" spans="1:32" ht="24.75" customHeight="1" x14ac:dyDescent="0.15">
      <c r="A75" s="26"/>
      <c r="B75" s="20"/>
      <c r="C75" s="21"/>
      <c r="D75" s="20"/>
      <c r="E75" s="21"/>
      <c r="F75" s="208"/>
      <c r="G75" s="124"/>
      <c r="H75" s="206"/>
      <c r="I75" s="207"/>
      <c r="J75" s="136" t="str">
        <f>IF(H75=0," ",VLOOKUP(H75,'サービスコード表（身体介護あり)'!$A$4:$C$491,3,FALSE))</f>
        <v xml:space="preserve"> </v>
      </c>
      <c r="K75" s="137"/>
      <c r="L75" s="122"/>
      <c r="M75" s="123"/>
      <c r="N75" s="123"/>
      <c r="O75" s="123"/>
      <c r="P75" s="123"/>
      <c r="Q75" s="123"/>
      <c r="R75" s="123"/>
      <c r="S75" s="123"/>
      <c r="T75" s="123"/>
      <c r="U75" s="123"/>
      <c r="V75" s="123"/>
      <c r="W75" s="123"/>
      <c r="X75" s="123"/>
      <c r="Y75" s="123"/>
      <c r="Z75" s="123"/>
      <c r="AA75" s="123"/>
      <c r="AB75" s="124"/>
      <c r="AC75" s="25"/>
      <c r="AD75" s="49"/>
      <c r="AE75">
        <v>71</v>
      </c>
      <c r="AF75" s="10" t="s">
        <v>113</v>
      </c>
    </row>
    <row r="76" spans="1:32" ht="24.75" customHeight="1" x14ac:dyDescent="0.15">
      <c r="A76" s="26"/>
      <c r="B76" s="20"/>
      <c r="C76" s="21"/>
      <c r="D76" s="20"/>
      <c r="E76" s="21"/>
      <c r="F76" s="208"/>
      <c r="G76" s="124"/>
      <c r="H76" s="206"/>
      <c r="I76" s="207"/>
      <c r="J76" s="136" t="str">
        <f>IF(H76=0," ",VLOOKUP(H76,'サービスコード表（身体介護あり)'!$A$4:$C$491,3,FALSE))</f>
        <v xml:space="preserve"> </v>
      </c>
      <c r="K76" s="137"/>
      <c r="L76" s="122"/>
      <c r="M76" s="123"/>
      <c r="N76" s="123"/>
      <c r="O76" s="123"/>
      <c r="P76" s="123"/>
      <c r="Q76" s="123"/>
      <c r="R76" s="123"/>
      <c r="S76" s="123"/>
      <c r="T76" s="123"/>
      <c r="U76" s="123"/>
      <c r="V76" s="123"/>
      <c r="W76" s="123"/>
      <c r="X76" s="123"/>
      <c r="Y76" s="123"/>
      <c r="Z76" s="123"/>
      <c r="AA76" s="123"/>
      <c r="AB76" s="124"/>
      <c r="AC76" s="25"/>
      <c r="AD76" s="49"/>
      <c r="AE76">
        <v>72</v>
      </c>
      <c r="AF76" s="10" t="s">
        <v>114</v>
      </c>
    </row>
    <row r="77" spans="1:32" ht="24.75" customHeight="1" x14ac:dyDescent="0.15">
      <c r="A77" s="26"/>
      <c r="B77" s="20"/>
      <c r="C77" s="21"/>
      <c r="D77" s="20"/>
      <c r="E77" s="21"/>
      <c r="F77" s="208"/>
      <c r="G77" s="124"/>
      <c r="H77" s="206"/>
      <c r="I77" s="207"/>
      <c r="J77" s="136" t="str">
        <f>IF(H77=0," ",VLOOKUP(H77,'サービスコード表（身体介護あり)'!$A$4:$C$491,3,FALSE))</f>
        <v xml:space="preserve"> </v>
      </c>
      <c r="K77" s="137"/>
      <c r="L77" s="122"/>
      <c r="M77" s="123"/>
      <c r="N77" s="123"/>
      <c r="O77" s="123"/>
      <c r="P77" s="123"/>
      <c r="Q77" s="123"/>
      <c r="R77" s="123"/>
      <c r="S77" s="123"/>
      <c r="T77" s="123"/>
      <c r="U77" s="123"/>
      <c r="V77" s="123"/>
      <c r="W77" s="123"/>
      <c r="X77" s="123"/>
      <c r="Y77" s="123"/>
      <c r="Z77" s="123"/>
      <c r="AA77" s="123"/>
      <c r="AB77" s="124"/>
      <c r="AC77" s="25"/>
      <c r="AD77" s="49"/>
      <c r="AE77">
        <v>73</v>
      </c>
      <c r="AF77" s="10" t="s">
        <v>115</v>
      </c>
    </row>
    <row r="78" spans="1:32" ht="24.75" customHeight="1" x14ac:dyDescent="0.15">
      <c r="A78" s="26"/>
      <c r="B78" s="20"/>
      <c r="C78" s="21"/>
      <c r="D78" s="20"/>
      <c r="E78" s="21"/>
      <c r="F78" s="208"/>
      <c r="G78" s="124"/>
      <c r="H78" s="206"/>
      <c r="I78" s="207"/>
      <c r="J78" s="136" t="str">
        <f>IF(H78=0," ",VLOOKUP(H78,'サービスコード表（身体介護あり)'!$A$4:$C$491,3,FALSE))</f>
        <v xml:space="preserve"> </v>
      </c>
      <c r="K78" s="137"/>
      <c r="L78" s="122"/>
      <c r="M78" s="123"/>
      <c r="N78" s="123"/>
      <c r="O78" s="123"/>
      <c r="P78" s="123"/>
      <c r="Q78" s="123"/>
      <c r="R78" s="123"/>
      <c r="S78" s="123"/>
      <c r="T78" s="123"/>
      <c r="U78" s="123"/>
      <c r="V78" s="123"/>
      <c r="W78" s="123"/>
      <c r="X78" s="123"/>
      <c r="Y78" s="123"/>
      <c r="Z78" s="123"/>
      <c r="AA78" s="123"/>
      <c r="AB78" s="124"/>
      <c r="AC78" s="25"/>
      <c r="AD78" s="49"/>
      <c r="AE78">
        <v>74</v>
      </c>
      <c r="AF78" s="10" t="s">
        <v>116</v>
      </c>
    </row>
    <row r="79" spans="1:32" ht="24.75" customHeight="1" x14ac:dyDescent="0.15">
      <c r="A79" s="26"/>
      <c r="B79" s="20"/>
      <c r="C79" s="21"/>
      <c r="D79" s="20"/>
      <c r="E79" s="21"/>
      <c r="F79" s="208"/>
      <c r="G79" s="124"/>
      <c r="H79" s="206"/>
      <c r="I79" s="207"/>
      <c r="J79" s="136" t="str">
        <f>IF(H79=0," ",VLOOKUP(H79,'サービスコード表（身体介護あり)'!$A$4:$C$491,3,FALSE))</f>
        <v xml:space="preserve"> </v>
      </c>
      <c r="K79" s="137"/>
      <c r="L79" s="122"/>
      <c r="M79" s="123"/>
      <c r="N79" s="123"/>
      <c r="O79" s="123"/>
      <c r="P79" s="123"/>
      <c r="Q79" s="123"/>
      <c r="R79" s="123"/>
      <c r="S79" s="123"/>
      <c r="T79" s="123"/>
      <c r="U79" s="123"/>
      <c r="V79" s="123"/>
      <c r="W79" s="123"/>
      <c r="X79" s="123"/>
      <c r="Y79" s="123"/>
      <c r="Z79" s="123"/>
      <c r="AA79" s="123"/>
      <c r="AB79" s="124"/>
      <c r="AC79" s="25"/>
      <c r="AD79" s="49"/>
      <c r="AE79">
        <v>75</v>
      </c>
      <c r="AF79" s="10" t="s">
        <v>117</v>
      </c>
    </row>
    <row r="80" spans="1:32" ht="24.75" customHeight="1" thickBot="1" x14ac:dyDescent="0.2">
      <c r="A80" s="27"/>
      <c r="B80" s="20"/>
      <c r="C80" s="21"/>
      <c r="D80" s="20"/>
      <c r="E80" s="21"/>
      <c r="F80" s="205"/>
      <c r="G80" s="165"/>
      <c r="H80" s="206"/>
      <c r="I80" s="207"/>
      <c r="J80" s="136" t="str">
        <f>IF(H80=0," ",VLOOKUP(H80,'サービスコード表（身体介護あり)'!$A$4:$C$491,3,FALSE))</f>
        <v xml:space="preserve"> </v>
      </c>
      <c r="K80" s="137"/>
      <c r="L80" s="209"/>
      <c r="M80" s="210"/>
      <c r="N80" s="210"/>
      <c r="O80" s="210"/>
      <c r="P80" s="210"/>
      <c r="Q80" s="210"/>
      <c r="R80" s="210"/>
      <c r="S80" s="210"/>
      <c r="T80" s="210"/>
      <c r="U80" s="210"/>
      <c r="V80" s="210"/>
      <c r="W80" s="210"/>
      <c r="X80" s="210"/>
      <c r="Y80" s="210"/>
      <c r="Z80" s="210"/>
      <c r="AA80" s="210"/>
      <c r="AB80" s="211"/>
      <c r="AC80" s="40"/>
      <c r="AD80" s="50"/>
      <c r="AE80">
        <v>76</v>
      </c>
      <c r="AF80" s="10" t="s">
        <v>118</v>
      </c>
    </row>
    <row r="81" spans="1:32" ht="21" customHeight="1" thickTop="1" x14ac:dyDescent="0.15">
      <c r="A81" s="178" t="s">
        <v>105</v>
      </c>
      <c r="B81" s="179"/>
      <c r="C81" s="179"/>
      <c r="D81" s="179"/>
      <c r="E81" s="180"/>
      <c r="F81" s="181">
        <f>SUM(F58:G80)</f>
        <v>0</v>
      </c>
      <c r="G81" s="182"/>
      <c r="H81" s="183" t="s">
        <v>99</v>
      </c>
      <c r="I81" s="182"/>
      <c r="J81" s="184">
        <f>SUM(J58:J80)</f>
        <v>0</v>
      </c>
      <c r="K81" s="185"/>
      <c r="L81" s="186" t="s">
        <v>110</v>
      </c>
      <c r="M81" s="187"/>
      <c r="N81" s="187"/>
      <c r="O81" s="187"/>
      <c r="P81" s="187"/>
      <c r="Q81" s="187"/>
      <c r="R81" s="187"/>
      <c r="S81" s="187"/>
      <c r="T81" s="187"/>
      <c r="U81" s="187"/>
      <c r="V81" s="187"/>
      <c r="W81" s="187"/>
      <c r="X81" s="187"/>
      <c r="Y81" s="187"/>
      <c r="Z81" s="187"/>
      <c r="AA81" s="187"/>
      <c r="AB81" s="187"/>
      <c r="AC81" s="187"/>
      <c r="AD81" s="188"/>
    </row>
    <row r="82" spans="1:32" ht="21" customHeight="1" x14ac:dyDescent="0.15">
      <c r="A82" s="199" t="s">
        <v>89</v>
      </c>
      <c r="B82" s="200"/>
      <c r="C82" s="200"/>
      <c r="D82" s="200"/>
      <c r="E82" s="200"/>
      <c r="F82" s="200"/>
      <c r="G82" s="200"/>
      <c r="H82" s="200"/>
      <c r="I82" s="201"/>
      <c r="J82" s="195">
        <f>J35</f>
        <v>10.6</v>
      </c>
      <c r="K82" s="196"/>
      <c r="L82" s="189"/>
      <c r="M82" s="190"/>
      <c r="N82" s="190"/>
      <c r="O82" s="190"/>
      <c r="P82" s="190"/>
      <c r="Q82" s="190"/>
      <c r="R82" s="190"/>
      <c r="S82" s="190"/>
      <c r="T82" s="190"/>
      <c r="U82" s="190"/>
      <c r="V82" s="190"/>
      <c r="W82" s="190"/>
      <c r="X82" s="190"/>
      <c r="Y82" s="190"/>
      <c r="Z82" s="190"/>
      <c r="AA82" s="190"/>
      <c r="AB82" s="190"/>
      <c r="AC82" s="190"/>
      <c r="AD82" s="191"/>
    </row>
    <row r="83" spans="1:32" ht="21" customHeight="1" x14ac:dyDescent="0.15">
      <c r="A83" s="199" t="s">
        <v>90</v>
      </c>
      <c r="B83" s="200"/>
      <c r="C83" s="200"/>
      <c r="D83" s="200"/>
      <c r="E83" s="200"/>
      <c r="F83" s="200"/>
      <c r="G83" s="200"/>
      <c r="H83" s="200"/>
      <c r="I83" s="201"/>
      <c r="J83" s="197">
        <f>IF(W85&gt;1,ROUNDDOWN((J34+J81)*J82,0),"－")</f>
        <v>0</v>
      </c>
      <c r="K83" s="198"/>
      <c r="L83" s="192"/>
      <c r="M83" s="193"/>
      <c r="N83" s="193"/>
      <c r="O83" s="193"/>
      <c r="P83" s="193"/>
      <c r="Q83" s="193"/>
      <c r="R83" s="193"/>
      <c r="S83" s="193"/>
      <c r="T83" s="193"/>
      <c r="U83" s="193"/>
      <c r="V83" s="193"/>
      <c r="W83" s="193"/>
      <c r="X83" s="193"/>
      <c r="Y83" s="193"/>
      <c r="Z83" s="193"/>
      <c r="AA83" s="193"/>
      <c r="AB83" s="193"/>
      <c r="AC83" s="193"/>
      <c r="AD83" s="194"/>
      <c r="AE83" s="13"/>
      <c r="AF83" s="13"/>
    </row>
    <row r="84" spans="1:32" ht="21" customHeight="1" thickBot="1" x14ac:dyDescent="0.2">
      <c r="A84" s="202" t="s">
        <v>91</v>
      </c>
      <c r="B84" s="203"/>
      <c r="C84" s="203"/>
      <c r="D84" s="203"/>
      <c r="E84" s="203"/>
      <c r="F84" s="203"/>
      <c r="G84" s="203"/>
      <c r="H84" s="203"/>
      <c r="I84" s="204"/>
      <c r="J84" s="169">
        <f>IF(W85&gt;1,IF(ROUNDUP(J83/10,0)&lt;Q53,ROUNDUP(J83/10,0),Q53),"－")</f>
        <v>0</v>
      </c>
      <c r="K84" s="170"/>
      <c r="L84" s="171" t="s">
        <v>15</v>
      </c>
      <c r="M84" s="172"/>
      <c r="N84" s="173"/>
      <c r="O84" s="173"/>
      <c r="P84" s="173"/>
      <c r="Q84" s="173"/>
      <c r="R84" s="173"/>
      <c r="S84" s="174"/>
      <c r="T84" s="156">
        <f>IF(W85&gt;1,J83-J84,"－")</f>
        <v>0</v>
      </c>
      <c r="U84" s="157" t="str">
        <f t="shared" ref="U84:AD84" si="2">IF(O86&gt;1,K83-K84,"－")</f>
        <v>－</v>
      </c>
      <c r="V84" s="157" t="str">
        <f t="shared" si="2"/>
        <v>－</v>
      </c>
      <c r="W84" s="157" t="str">
        <f t="shared" si="2"/>
        <v>－</v>
      </c>
      <c r="X84" s="157" t="str">
        <f t="shared" si="2"/>
        <v>－</v>
      </c>
      <c r="Y84" s="157" t="str">
        <f t="shared" si="2"/>
        <v>－</v>
      </c>
      <c r="Z84" s="157" t="str">
        <f t="shared" si="2"/>
        <v>－</v>
      </c>
      <c r="AA84" s="157" t="str">
        <f t="shared" si="2"/>
        <v>－</v>
      </c>
      <c r="AB84" s="157" t="str">
        <f t="shared" si="2"/>
        <v>－</v>
      </c>
      <c r="AC84" s="157" t="str">
        <f t="shared" si="2"/>
        <v>－</v>
      </c>
      <c r="AD84" s="158" t="str">
        <f t="shared" si="2"/>
        <v>－</v>
      </c>
      <c r="AE84" s="13"/>
      <c r="AF84" s="13"/>
    </row>
    <row r="85" spans="1:32" ht="14.25" customHeight="1" x14ac:dyDescent="0.15">
      <c r="A85" s="5"/>
      <c r="B85" s="5"/>
      <c r="C85" s="5"/>
      <c r="D85" s="5"/>
      <c r="E85" s="5"/>
      <c r="F85" s="5"/>
      <c r="G85" s="5"/>
      <c r="H85" s="6"/>
      <c r="I85" s="5"/>
      <c r="J85" s="5"/>
      <c r="K85" s="16"/>
      <c r="L85" s="16"/>
      <c r="M85" s="7"/>
      <c r="N85" s="7"/>
      <c r="O85" s="7"/>
      <c r="P85" s="7"/>
      <c r="Q85" s="7"/>
      <c r="R85" s="7"/>
      <c r="S85" s="7"/>
      <c r="T85" s="7"/>
      <c r="U85" s="7"/>
      <c r="V85" s="7"/>
      <c r="W85" s="175">
        <v>2</v>
      </c>
      <c r="X85" s="176"/>
      <c r="Y85" s="114" t="s">
        <v>6</v>
      </c>
      <c r="Z85" s="115"/>
      <c r="AA85" s="177">
        <v>2</v>
      </c>
      <c r="AB85" s="115"/>
      <c r="AC85" s="114" t="s">
        <v>7</v>
      </c>
      <c r="AD85" s="115"/>
      <c r="AE85" s="13"/>
      <c r="AF85" s="13"/>
    </row>
    <row r="86" spans="1:32" ht="13.5" customHeight="1" x14ac:dyDescent="0.15">
      <c r="A86" s="3" t="s">
        <v>12</v>
      </c>
      <c r="AE86" s="13"/>
      <c r="AF86" s="13"/>
    </row>
    <row r="87" spans="1:32" ht="13.5" customHeight="1" x14ac:dyDescent="0.15">
      <c r="A87" s="3" t="s">
        <v>98</v>
      </c>
      <c r="AE87" s="13"/>
      <c r="AF87" s="13"/>
    </row>
    <row r="88" spans="1:32" ht="13.5" customHeight="1" x14ac:dyDescent="0.15">
      <c r="A88" s="13">
        <v>1</v>
      </c>
      <c r="B88" s="3" t="s">
        <v>108</v>
      </c>
      <c r="Q88" s="13"/>
      <c r="R88" s="13"/>
      <c r="S88" s="13"/>
      <c r="T88" s="13"/>
      <c r="U88" s="13"/>
      <c r="V88" s="13"/>
      <c r="W88" s="13"/>
      <c r="X88" s="13"/>
      <c r="Y88" s="13"/>
      <c r="Z88" s="13"/>
      <c r="AA88" s="13"/>
      <c r="AB88" s="13"/>
      <c r="AC88" s="13"/>
      <c r="AD88" s="13"/>
      <c r="AE88" s="13"/>
      <c r="AF88" s="13"/>
    </row>
    <row r="89" spans="1:32" ht="13.5" customHeight="1" x14ac:dyDescent="0.15">
      <c r="A89" s="13">
        <v>2</v>
      </c>
      <c r="B89" s="13" t="s">
        <v>85</v>
      </c>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row>
    <row r="90" spans="1:32" ht="13.5" customHeight="1" x14ac:dyDescent="0.15">
      <c r="A90" s="13">
        <v>3</v>
      </c>
      <c r="B90" s="13" t="s">
        <v>101</v>
      </c>
      <c r="C90" s="13"/>
      <c r="D90" s="13"/>
      <c r="E90" s="13"/>
      <c r="F90" s="13"/>
      <c r="G90" s="13"/>
      <c r="H90" s="13"/>
      <c r="I90" s="13"/>
      <c r="J90" s="13"/>
      <c r="K90" s="13"/>
      <c r="L90" s="13"/>
      <c r="M90" s="13"/>
      <c r="N90" s="13"/>
      <c r="O90" s="13"/>
      <c r="P90" s="13"/>
      <c r="Q90" s="13"/>
      <c r="R90" s="13"/>
      <c r="S90" s="13"/>
      <c r="T90" s="13"/>
      <c r="U90" s="13"/>
      <c r="V90" s="13"/>
      <c r="W90" s="13"/>
      <c r="X90" s="13"/>
      <c r="Y90" s="24"/>
      <c r="Z90" s="13"/>
      <c r="AA90" s="13"/>
      <c r="AB90" s="13"/>
      <c r="AC90" s="13"/>
      <c r="AD90" s="13"/>
    </row>
    <row r="91" spans="1:32" x14ac:dyDescent="0.15">
      <c r="A91" s="13">
        <v>4</v>
      </c>
      <c r="B91" s="13" t="s">
        <v>100</v>
      </c>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row>
    <row r="92" spans="1:32" x14ac:dyDescent="0.15">
      <c r="A92" s="13">
        <v>5</v>
      </c>
      <c r="B92" s="13" t="s">
        <v>109</v>
      </c>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row>
    <row r="93" spans="1:32" x14ac:dyDescent="0.15">
      <c r="A93" s="17"/>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row>
  </sheetData>
  <protectedRanges>
    <protectedRange sqref="AA38 AA85" name="範囲1"/>
  </protectedRanges>
  <mergeCells count="293">
    <mergeCell ref="A84:I84"/>
    <mergeCell ref="J84:K84"/>
    <mergeCell ref="L84:S84"/>
    <mergeCell ref="T84:AD84"/>
    <mergeCell ref="W85:X85"/>
    <mergeCell ref="Y85:Z85"/>
    <mergeCell ref="AA85:AB85"/>
    <mergeCell ref="AC85:AD85"/>
    <mergeCell ref="A81:E81"/>
    <mergeCell ref="F81:G81"/>
    <mergeCell ref="H81:I81"/>
    <mergeCell ref="J81:K81"/>
    <mergeCell ref="L81:AD83"/>
    <mergeCell ref="A82:I82"/>
    <mergeCell ref="J82:K82"/>
    <mergeCell ref="A83:I83"/>
    <mergeCell ref="J83:K83"/>
    <mergeCell ref="F79:G79"/>
    <mergeCell ref="H79:I79"/>
    <mergeCell ref="J79:K79"/>
    <mergeCell ref="L79:AB79"/>
    <mergeCell ref="F80:G80"/>
    <mergeCell ref="H80:I80"/>
    <mergeCell ref="J80:K80"/>
    <mergeCell ref="L80:AB80"/>
    <mergeCell ref="F77:G77"/>
    <mergeCell ref="H77:I77"/>
    <mergeCell ref="J77:K77"/>
    <mergeCell ref="L77:AB77"/>
    <mergeCell ref="F78:G78"/>
    <mergeCell ref="H78:I78"/>
    <mergeCell ref="J78:K78"/>
    <mergeCell ref="L78:AB78"/>
    <mergeCell ref="F75:G75"/>
    <mergeCell ref="H75:I75"/>
    <mergeCell ref="J75:K75"/>
    <mergeCell ref="L75:AB75"/>
    <mergeCell ref="F76:G76"/>
    <mergeCell ref="H76:I76"/>
    <mergeCell ref="J76:K76"/>
    <mergeCell ref="L76:AB76"/>
    <mergeCell ref="F73:G73"/>
    <mergeCell ref="H73:I73"/>
    <mergeCell ref="J73:K73"/>
    <mergeCell ref="L73:AB73"/>
    <mergeCell ref="F74:G74"/>
    <mergeCell ref="H74:I74"/>
    <mergeCell ref="J74:K74"/>
    <mergeCell ref="L74:AB74"/>
    <mergeCell ref="F71:G71"/>
    <mergeCell ref="H71:I71"/>
    <mergeCell ref="J71:K71"/>
    <mergeCell ref="L71:AB71"/>
    <mergeCell ref="F72:G72"/>
    <mergeCell ref="H72:I72"/>
    <mergeCell ref="J72:K72"/>
    <mergeCell ref="L72:AB72"/>
    <mergeCell ref="F69:G69"/>
    <mergeCell ref="H69:I69"/>
    <mergeCell ref="J69:K69"/>
    <mergeCell ref="L69:AB69"/>
    <mergeCell ref="F70:G70"/>
    <mergeCell ref="H70:I70"/>
    <mergeCell ref="J70:K70"/>
    <mergeCell ref="L70:AB70"/>
    <mergeCell ref="F67:G67"/>
    <mergeCell ref="H67:I67"/>
    <mergeCell ref="J67:K67"/>
    <mergeCell ref="L67:AB67"/>
    <mergeCell ref="F68:G68"/>
    <mergeCell ref="H68:I68"/>
    <mergeCell ref="J68:K68"/>
    <mergeCell ref="L68:AB68"/>
    <mergeCell ref="F65:G65"/>
    <mergeCell ref="H65:I65"/>
    <mergeCell ref="J65:K65"/>
    <mergeCell ref="L65:AB65"/>
    <mergeCell ref="F66:G66"/>
    <mergeCell ref="H66:I66"/>
    <mergeCell ref="J66:K66"/>
    <mergeCell ref="L66:AB66"/>
    <mergeCell ref="F64:G64"/>
    <mergeCell ref="H64:I64"/>
    <mergeCell ref="J64:K64"/>
    <mergeCell ref="L64:AB64"/>
    <mergeCell ref="F61:G61"/>
    <mergeCell ref="H61:I61"/>
    <mergeCell ref="J61:K61"/>
    <mergeCell ref="L61:AB61"/>
    <mergeCell ref="F62:G62"/>
    <mergeCell ref="H62:I62"/>
    <mergeCell ref="J62:K62"/>
    <mergeCell ref="L62:AB62"/>
    <mergeCell ref="F60:G60"/>
    <mergeCell ref="H60:I60"/>
    <mergeCell ref="J60:K60"/>
    <mergeCell ref="L60:AB60"/>
    <mergeCell ref="AD55:AD57"/>
    <mergeCell ref="F63:G63"/>
    <mergeCell ref="H63:I63"/>
    <mergeCell ref="J63:K63"/>
    <mergeCell ref="L63:AB63"/>
    <mergeCell ref="D56:E57"/>
    <mergeCell ref="F58:G58"/>
    <mergeCell ref="H58:I58"/>
    <mergeCell ref="J58:K58"/>
    <mergeCell ref="L58:AB58"/>
    <mergeCell ref="AC52:AD53"/>
    <mergeCell ref="M53:P53"/>
    <mergeCell ref="Q53:S53"/>
    <mergeCell ref="F59:G59"/>
    <mergeCell ref="H59:I59"/>
    <mergeCell ref="J59:K59"/>
    <mergeCell ref="L59:AB59"/>
    <mergeCell ref="A55:A57"/>
    <mergeCell ref="B55:E55"/>
    <mergeCell ref="F55:G57"/>
    <mergeCell ref="H55:I57"/>
    <mergeCell ref="J55:K57"/>
    <mergeCell ref="L55:AB57"/>
    <mergeCell ref="AC55:AC57"/>
    <mergeCell ref="U50:AD50"/>
    <mergeCell ref="M51:N51"/>
    <mergeCell ref="Q51:R51"/>
    <mergeCell ref="S51:T51"/>
    <mergeCell ref="A52:B53"/>
    <mergeCell ref="C52:L53"/>
    <mergeCell ref="M52:P52"/>
    <mergeCell ref="Q52:T52"/>
    <mergeCell ref="U52:AA53"/>
    <mergeCell ref="AB52:AB53"/>
    <mergeCell ref="H50:H51"/>
    <mergeCell ref="I50:I51"/>
    <mergeCell ref="J50:J51"/>
    <mergeCell ref="K50:K51"/>
    <mergeCell ref="L50:L51"/>
    <mergeCell ref="M50:T50"/>
    <mergeCell ref="B56:C57"/>
    <mergeCell ref="A49:B49"/>
    <mergeCell ref="C49:D49"/>
    <mergeCell ref="F49:G49"/>
    <mergeCell ref="K49:AB49"/>
    <mergeCell ref="A50:B51"/>
    <mergeCell ref="C50:C51"/>
    <mergeCell ref="D50:D51"/>
    <mergeCell ref="E50:E51"/>
    <mergeCell ref="F50:F51"/>
    <mergeCell ref="G50:G51"/>
    <mergeCell ref="J37:K37"/>
    <mergeCell ref="L37:S37"/>
    <mergeCell ref="T37:AD37"/>
    <mergeCell ref="W38:X38"/>
    <mergeCell ref="Y38:Z38"/>
    <mergeCell ref="AA38:AB38"/>
    <mergeCell ref="AC38:AD38"/>
    <mergeCell ref="A34:E34"/>
    <mergeCell ref="F34:G34"/>
    <mergeCell ref="H34:I34"/>
    <mergeCell ref="J34:K34"/>
    <mergeCell ref="L34:AD36"/>
    <mergeCell ref="J35:K35"/>
    <mergeCell ref="J36:K36"/>
    <mergeCell ref="F32:G32"/>
    <mergeCell ref="H32:I32"/>
    <mergeCell ref="J32:K32"/>
    <mergeCell ref="L32:AB32"/>
    <mergeCell ref="F33:G33"/>
    <mergeCell ref="H33:I33"/>
    <mergeCell ref="J33:K33"/>
    <mergeCell ref="L33:AB33"/>
    <mergeCell ref="F30:G30"/>
    <mergeCell ref="H30:I30"/>
    <mergeCell ref="J30:K30"/>
    <mergeCell ref="L30:AB30"/>
    <mergeCell ref="F31:G31"/>
    <mergeCell ref="H31:I31"/>
    <mergeCell ref="J31:K31"/>
    <mergeCell ref="L31:AB31"/>
    <mergeCell ref="F28:G28"/>
    <mergeCell ref="H28:I28"/>
    <mergeCell ref="J28:K28"/>
    <mergeCell ref="L28:AB28"/>
    <mergeCell ref="F29:G29"/>
    <mergeCell ref="H29:I29"/>
    <mergeCell ref="J29:K29"/>
    <mergeCell ref="L29:AB29"/>
    <mergeCell ref="F26:G26"/>
    <mergeCell ref="H26:I26"/>
    <mergeCell ref="J26:K26"/>
    <mergeCell ref="L26:AB26"/>
    <mergeCell ref="F27:G27"/>
    <mergeCell ref="H27:I27"/>
    <mergeCell ref="J27:K27"/>
    <mergeCell ref="L27:AB27"/>
    <mergeCell ref="F24:G24"/>
    <mergeCell ref="H24:I24"/>
    <mergeCell ref="J24:K24"/>
    <mergeCell ref="L24:AB24"/>
    <mergeCell ref="F25:G25"/>
    <mergeCell ref="H25:I25"/>
    <mergeCell ref="J25:K25"/>
    <mergeCell ref="L25:AB25"/>
    <mergeCell ref="F22:G22"/>
    <mergeCell ref="H22:I22"/>
    <mergeCell ref="J22:K22"/>
    <mergeCell ref="L22:AB22"/>
    <mergeCell ref="F23:G23"/>
    <mergeCell ref="H23:I23"/>
    <mergeCell ref="J23:K23"/>
    <mergeCell ref="L23:AB23"/>
    <mergeCell ref="F20:G20"/>
    <mergeCell ref="H20:I20"/>
    <mergeCell ref="J20:K20"/>
    <mergeCell ref="L20:AB20"/>
    <mergeCell ref="F21:G21"/>
    <mergeCell ref="H21:I21"/>
    <mergeCell ref="J21:K21"/>
    <mergeCell ref="L21:AB21"/>
    <mergeCell ref="F18:G18"/>
    <mergeCell ref="H18:I18"/>
    <mergeCell ref="J18:K18"/>
    <mergeCell ref="L18:AB18"/>
    <mergeCell ref="F19:G19"/>
    <mergeCell ref="H19:I19"/>
    <mergeCell ref="J19:K19"/>
    <mergeCell ref="L19:AB19"/>
    <mergeCell ref="F17:G17"/>
    <mergeCell ref="H17:I17"/>
    <mergeCell ref="J17:K17"/>
    <mergeCell ref="L17:AB17"/>
    <mergeCell ref="F14:G14"/>
    <mergeCell ref="H14:I14"/>
    <mergeCell ref="J14:K14"/>
    <mergeCell ref="L14:AB14"/>
    <mergeCell ref="F15:G15"/>
    <mergeCell ref="H15:I15"/>
    <mergeCell ref="J15:K15"/>
    <mergeCell ref="L15:AB15"/>
    <mergeCell ref="F13:G13"/>
    <mergeCell ref="H13:I13"/>
    <mergeCell ref="J13:K13"/>
    <mergeCell ref="L13:AB13"/>
    <mergeCell ref="AD8:AD10"/>
    <mergeCell ref="F16:G16"/>
    <mergeCell ref="H16:I16"/>
    <mergeCell ref="J16:K16"/>
    <mergeCell ref="L16:AB16"/>
    <mergeCell ref="D9:E10"/>
    <mergeCell ref="F11:G11"/>
    <mergeCell ref="H11:I11"/>
    <mergeCell ref="J11:K11"/>
    <mergeCell ref="L11:AB11"/>
    <mergeCell ref="AC5:AD6"/>
    <mergeCell ref="M6:P6"/>
    <mergeCell ref="Q6:S6"/>
    <mergeCell ref="F12:G12"/>
    <mergeCell ref="H12:I12"/>
    <mergeCell ref="J12:K12"/>
    <mergeCell ref="L12:AB12"/>
    <mergeCell ref="A8:A10"/>
    <mergeCell ref="B8:E8"/>
    <mergeCell ref="F8:G10"/>
    <mergeCell ref="H8:I10"/>
    <mergeCell ref="J8:K10"/>
    <mergeCell ref="L8:AB10"/>
    <mergeCell ref="AC8:AC10"/>
    <mergeCell ref="U3:AD3"/>
    <mergeCell ref="M4:N4"/>
    <mergeCell ref="Q4:R4"/>
    <mergeCell ref="S4:T4"/>
    <mergeCell ref="A5:B6"/>
    <mergeCell ref="C5:L6"/>
    <mergeCell ref="M5:P5"/>
    <mergeCell ref="Q5:T5"/>
    <mergeCell ref="U5:AA6"/>
    <mergeCell ref="AB5:AB6"/>
    <mergeCell ref="H3:H4"/>
    <mergeCell ref="I3:I4"/>
    <mergeCell ref="J3:J4"/>
    <mergeCell ref="K3:K4"/>
    <mergeCell ref="L3:L4"/>
    <mergeCell ref="M3:T3"/>
    <mergeCell ref="B9:C10"/>
    <mergeCell ref="A2:B2"/>
    <mergeCell ref="C2:D2"/>
    <mergeCell ref="F2:G2"/>
    <mergeCell ref="K2:AB2"/>
    <mergeCell ref="A3:B4"/>
    <mergeCell ref="C3:C4"/>
    <mergeCell ref="D3:D4"/>
    <mergeCell ref="E3:E4"/>
    <mergeCell ref="F3:F4"/>
    <mergeCell ref="G3:G4"/>
  </mergeCells>
  <phoneticPr fontId="2"/>
  <dataValidations count="8">
    <dataValidation type="list" allowBlank="1" showInputMessage="1" showErrorMessage="1" sqref="Q5:T5 Q52:T52" xr:uid="{00000000-0002-0000-0400-000000000000}">
      <formula1>"有り,無し"</formula1>
    </dataValidation>
    <dataValidation type="list" allowBlank="1" showInputMessage="1" showErrorMessage="1" sqref="F2:G2 F49:G49" xr:uid="{00000000-0002-0000-0400-000001000000}">
      <formula1>"１,2,3,4,5,6,7,8,9,10,11,12"</formula1>
    </dataValidation>
    <dataValidation type="list" allowBlank="1" showInputMessage="1" showErrorMessage="1" sqref="Q4:R4 Q51:R51" xr:uid="{00000000-0002-0000-0400-000002000000}">
      <formula1>"1,2,3,4,5,6,7,8,9,10,11,12"</formula1>
    </dataValidation>
    <dataValidation type="list" allowBlank="1" showInputMessage="1" showErrorMessage="1" sqref="Q6:S6 Q53:S53" xr:uid="{00000000-0002-0000-0400-000003000000}">
      <formula1>"0,4600,9300,37200"</formula1>
    </dataValidation>
    <dataValidation type="list" allowBlank="1" showInputMessage="1" showErrorMessage="1" sqref="AC52:AD53" xr:uid="{00000000-0002-0000-0400-000004000000}">
      <formula1>$AE$5:$AE$79</formula1>
    </dataValidation>
    <dataValidation type="list" allowBlank="1" showInputMessage="1" showErrorMessage="1" sqref="AC58:AC80 AC11:AC33" xr:uid="{00000000-0002-0000-0400-000005000000}">
      <formula1>"日,社,余,他"</formula1>
    </dataValidation>
    <dataValidation type="list" allowBlank="1" showInputMessage="1" showErrorMessage="1" sqref="AD58:AD80 AD11:AD33" xr:uid="{00000000-0002-0000-0400-000006000000}">
      <formula1>"徒,電,バ,タ,自"</formula1>
    </dataValidation>
    <dataValidation type="list" allowBlank="1" showInputMessage="1" showErrorMessage="1" sqref="AC5:AD6" xr:uid="{D6ADC4DC-4B35-45F2-A67A-D34CE2CEE640}">
      <formula1>$AE$5:$AE$80</formula1>
    </dataValidation>
  </dataValidations>
  <printOptions horizontalCentered="1" verticalCentered="1"/>
  <pageMargins left="0.19685039370078741" right="0.19685039370078741" top="0.19685039370078741" bottom="0.15748031496062992" header="0.15748031496062992" footer="0.19685039370078741"/>
  <pageSetup paperSize="9" orientation="portrait" copies="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H978"/>
  <sheetViews>
    <sheetView workbookViewId="0">
      <selection activeCell="C12" sqref="C12"/>
    </sheetView>
  </sheetViews>
  <sheetFormatPr defaultRowHeight="13.5" x14ac:dyDescent="0.15"/>
  <cols>
    <col min="1" max="1" width="9" style="37"/>
    <col min="2" max="2" width="36.375" style="37" customWidth="1"/>
    <col min="3" max="3" width="9" style="37"/>
    <col min="6" max="6" width="9.25" customWidth="1"/>
    <col min="7" max="9" width="14.875" customWidth="1"/>
  </cols>
  <sheetData>
    <row r="1" spans="1:8" ht="24.75" customHeight="1" x14ac:dyDescent="0.15">
      <c r="A1" s="259" t="s">
        <v>1051</v>
      </c>
      <c r="B1" s="259"/>
      <c r="C1" s="259"/>
    </row>
    <row r="2" spans="1:8" ht="18.75" x14ac:dyDescent="0.15">
      <c r="A2" s="91"/>
    </row>
    <row r="3" spans="1:8" ht="17.25" x14ac:dyDescent="0.15">
      <c r="A3" s="77" t="s">
        <v>1052</v>
      </c>
    </row>
    <row r="4" spans="1:8" x14ac:dyDescent="0.15">
      <c r="A4" s="260" t="s">
        <v>591</v>
      </c>
      <c r="B4" s="262" t="s">
        <v>592</v>
      </c>
      <c r="C4" s="78" t="s">
        <v>593</v>
      </c>
    </row>
    <row r="5" spans="1:8" x14ac:dyDescent="0.15">
      <c r="A5" s="261"/>
      <c r="B5" s="263"/>
      <c r="C5" s="79" t="s">
        <v>594</v>
      </c>
      <c r="H5" s="76"/>
    </row>
    <row r="6" spans="1:8" ht="14.25" x14ac:dyDescent="0.15">
      <c r="A6" s="59">
        <v>3111</v>
      </c>
      <c r="B6" s="60" t="s">
        <v>136</v>
      </c>
      <c r="C6" s="61">
        <v>256</v>
      </c>
    </row>
    <row r="7" spans="1:8" ht="14.25" x14ac:dyDescent="0.15">
      <c r="A7" s="62">
        <v>3112</v>
      </c>
      <c r="B7" s="63" t="s">
        <v>137</v>
      </c>
      <c r="C7" s="64">
        <v>256</v>
      </c>
    </row>
    <row r="8" spans="1:8" ht="14.25" x14ac:dyDescent="0.15">
      <c r="A8" s="62">
        <v>3113</v>
      </c>
      <c r="B8" s="63" t="s">
        <v>595</v>
      </c>
      <c r="C8" s="64">
        <v>179</v>
      </c>
    </row>
    <row r="9" spans="1:8" ht="14.25" x14ac:dyDescent="0.15">
      <c r="A9" s="62">
        <v>3114</v>
      </c>
      <c r="B9" s="63" t="s">
        <v>596</v>
      </c>
      <c r="C9" s="64">
        <v>179</v>
      </c>
    </row>
    <row r="10" spans="1:8" ht="14.25" x14ac:dyDescent="0.15">
      <c r="A10" s="62">
        <v>3115</v>
      </c>
      <c r="B10" s="63" t="s">
        <v>597</v>
      </c>
      <c r="C10" s="64">
        <v>404</v>
      </c>
    </row>
    <row r="11" spans="1:8" ht="14.25" x14ac:dyDescent="0.15">
      <c r="A11" s="62">
        <v>3116</v>
      </c>
      <c r="B11" s="63" t="s">
        <v>138</v>
      </c>
      <c r="C11" s="64">
        <v>404</v>
      </c>
    </row>
    <row r="12" spans="1:8" ht="14.25" x14ac:dyDescent="0.15">
      <c r="A12" s="62">
        <v>3117</v>
      </c>
      <c r="B12" s="63" t="s">
        <v>598</v>
      </c>
      <c r="C12" s="64">
        <v>283</v>
      </c>
    </row>
    <row r="13" spans="1:8" ht="14.25" x14ac:dyDescent="0.15">
      <c r="A13" s="62">
        <v>3118</v>
      </c>
      <c r="B13" s="63" t="s">
        <v>599</v>
      </c>
      <c r="C13" s="64">
        <v>283</v>
      </c>
    </row>
    <row r="14" spans="1:8" ht="14.25" x14ac:dyDescent="0.15">
      <c r="A14" s="62">
        <v>3119</v>
      </c>
      <c r="B14" s="63" t="s">
        <v>139</v>
      </c>
      <c r="C14" s="64">
        <v>587</v>
      </c>
    </row>
    <row r="15" spans="1:8" ht="14.25" x14ac:dyDescent="0.15">
      <c r="A15" s="62">
        <v>3120</v>
      </c>
      <c r="B15" s="63" t="s">
        <v>140</v>
      </c>
      <c r="C15" s="64">
        <v>587</v>
      </c>
    </row>
    <row r="16" spans="1:8" ht="14.25" x14ac:dyDescent="0.15">
      <c r="A16" s="62">
        <v>3121</v>
      </c>
      <c r="B16" s="63" t="s">
        <v>600</v>
      </c>
      <c r="C16" s="64">
        <v>411</v>
      </c>
    </row>
    <row r="17" spans="1:3" ht="14.25" x14ac:dyDescent="0.15">
      <c r="A17" s="62">
        <v>3122</v>
      </c>
      <c r="B17" s="63" t="s">
        <v>601</v>
      </c>
      <c r="C17" s="64">
        <v>411</v>
      </c>
    </row>
    <row r="18" spans="1:3" ht="14.25" x14ac:dyDescent="0.15">
      <c r="A18" s="62">
        <v>3123</v>
      </c>
      <c r="B18" s="63" t="s">
        <v>141</v>
      </c>
      <c r="C18" s="64">
        <v>669</v>
      </c>
    </row>
    <row r="19" spans="1:3" ht="14.25" x14ac:dyDescent="0.15">
      <c r="A19" s="62">
        <v>3124</v>
      </c>
      <c r="B19" s="63" t="s">
        <v>142</v>
      </c>
      <c r="C19" s="64">
        <v>669</v>
      </c>
    </row>
    <row r="20" spans="1:3" ht="14.25" x14ac:dyDescent="0.15">
      <c r="A20" s="62">
        <v>3125</v>
      </c>
      <c r="B20" s="63" t="s">
        <v>602</v>
      </c>
      <c r="C20" s="64">
        <v>468</v>
      </c>
    </row>
    <row r="21" spans="1:3" ht="14.25" x14ac:dyDescent="0.15">
      <c r="A21" s="62">
        <v>3126</v>
      </c>
      <c r="B21" s="63" t="s">
        <v>603</v>
      </c>
      <c r="C21" s="64">
        <v>468</v>
      </c>
    </row>
    <row r="22" spans="1:3" ht="14.25" x14ac:dyDescent="0.15">
      <c r="A22" s="62">
        <v>3127</v>
      </c>
      <c r="B22" s="63" t="s">
        <v>143</v>
      </c>
      <c r="C22" s="64">
        <v>754</v>
      </c>
    </row>
    <row r="23" spans="1:3" ht="14.25" x14ac:dyDescent="0.15">
      <c r="A23" s="62">
        <v>3128</v>
      </c>
      <c r="B23" s="63" t="s">
        <v>144</v>
      </c>
      <c r="C23" s="64">
        <v>754</v>
      </c>
    </row>
    <row r="24" spans="1:3" ht="14.25" x14ac:dyDescent="0.15">
      <c r="A24" s="62">
        <v>3129</v>
      </c>
      <c r="B24" s="63" t="s">
        <v>604</v>
      </c>
      <c r="C24" s="64">
        <v>528</v>
      </c>
    </row>
    <row r="25" spans="1:3" ht="14.25" x14ac:dyDescent="0.15">
      <c r="A25" s="62">
        <v>3130</v>
      </c>
      <c r="B25" s="63" t="s">
        <v>605</v>
      </c>
      <c r="C25" s="64">
        <v>528</v>
      </c>
    </row>
    <row r="26" spans="1:3" ht="14.25" x14ac:dyDescent="0.15">
      <c r="A26" s="62">
        <v>3131</v>
      </c>
      <c r="B26" s="63" t="s">
        <v>145</v>
      </c>
      <c r="C26" s="64">
        <v>837</v>
      </c>
    </row>
    <row r="27" spans="1:3" ht="14.25" x14ac:dyDescent="0.15">
      <c r="A27" s="62">
        <v>3132</v>
      </c>
      <c r="B27" s="63" t="s">
        <v>146</v>
      </c>
      <c r="C27" s="64">
        <v>837</v>
      </c>
    </row>
    <row r="28" spans="1:3" ht="14.25" x14ac:dyDescent="0.15">
      <c r="A28" s="62">
        <v>3133</v>
      </c>
      <c r="B28" s="63" t="s">
        <v>606</v>
      </c>
      <c r="C28" s="64">
        <v>586</v>
      </c>
    </row>
    <row r="29" spans="1:3" ht="14.25" x14ac:dyDescent="0.15">
      <c r="A29" s="62">
        <v>3134</v>
      </c>
      <c r="B29" s="63" t="s">
        <v>607</v>
      </c>
      <c r="C29" s="64">
        <v>586</v>
      </c>
    </row>
    <row r="30" spans="1:3" ht="14.25" x14ac:dyDescent="0.15">
      <c r="A30" s="62">
        <v>3135</v>
      </c>
      <c r="B30" s="63" t="s">
        <v>147</v>
      </c>
      <c r="C30" s="64">
        <v>921</v>
      </c>
    </row>
    <row r="31" spans="1:3" ht="14.25" x14ac:dyDescent="0.15">
      <c r="A31" s="62">
        <v>3136</v>
      </c>
      <c r="B31" s="63" t="s">
        <v>148</v>
      </c>
      <c r="C31" s="64">
        <v>921</v>
      </c>
    </row>
    <row r="32" spans="1:3" ht="14.25" x14ac:dyDescent="0.15">
      <c r="A32" s="62">
        <v>3137</v>
      </c>
      <c r="B32" s="63" t="s">
        <v>608</v>
      </c>
      <c r="C32" s="64">
        <v>645</v>
      </c>
    </row>
    <row r="33" spans="1:3" ht="14.25" x14ac:dyDescent="0.15">
      <c r="A33" s="62">
        <v>3138</v>
      </c>
      <c r="B33" s="63" t="s">
        <v>609</v>
      </c>
      <c r="C33" s="64">
        <v>645</v>
      </c>
    </row>
    <row r="34" spans="1:3" ht="14.25" x14ac:dyDescent="0.15">
      <c r="A34" s="62">
        <v>3139</v>
      </c>
      <c r="B34" s="63" t="s">
        <v>149</v>
      </c>
      <c r="C34" s="64">
        <v>1004</v>
      </c>
    </row>
    <row r="35" spans="1:3" ht="14.25" x14ac:dyDescent="0.15">
      <c r="A35" s="62">
        <v>3140</v>
      </c>
      <c r="B35" s="63" t="s">
        <v>150</v>
      </c>
      <c r="C35" s="64">
        <v>1004</v>
      </c>
    </row>
    <row r="36" spans="1:3" ht="14.25" x14ac:dyDescent="0.15">
      <c r="A36" s="62">
        <v>3141</v>
      </c>
      <c r="B36" s="63" t="s">
        <v>610</v>
      </c>
      <c r="C36" s="64">
        <v>703</v>
      </c>
    </row>
    <row r="37" spans="1:3" ht="14.25" x14ac:dyDescent="0.15">
      <c r="A37" s="62">
        <v>3142</v>
      </c>
      <c r="B37" s="63" t="s">
        <v>611</v>
      </c>
      <c r="C37" s="64">
        <v>703</v>
      </c>
    </row>
    <row r="38" spans="1:3" ht="14.25" x14ac:dyDescent="0.15">
      <c r="A38" s="59">
        <v>3143</v>
      </c>
      <c r="B38" s="60" t="s">
        <v>151</v>
      </c>
      <c r="C38" s="61">
        <v>1087</v>
      </c>
    </row>
    <row r="39" spans="1:3" ht="14.25" x14ac:dyDescent="0.15">
      <c r="A39" s="62">
        <v>3144</v>
      </c>
      <c r="B39" s="63" t="s">
        <v>152</v>
      </c>
      <c r="C39" s="64">
        <v>1087</v>
      </c>
    </row>
    <row r="40" spans="1:3" ht="14.25" x14ac:dyDescent="0.15">
      <c r="A40" s="62">
        <v>3145</v>
      </c>
      <c r="B40" s="63" t="s">
        <v>612</v>
      </c>
      <c r="C40" s="64">
        <v>761</v>
      </c>
    </row>
    <row r="41" spans="1:3" ht="14.25" x14ac:dyDescent="0.15">
      <c r="A41" s="62">
        <v>3146</v>
      </c>
      <c r="B41" s="63" t="s">
        <v>613</v>
      </c>
      <c r="C41" s="64">
        <v>761</v>
      </c>
    </row>
    <row r="42" spans="1:3" ht="14.25" x14ac:dyDescent="0.15">
      <c r="A42" s="62">
        <v>3147</v>
      </c>
      <c r="B42" s="63" t="s">
        <v>153</v>
      </c>
      <c r="C42" s="64">
        <v>1170</v>
      </c>
    </row>
    <row r="43" spans="1:3" ht="14.25" x14ac:dyDescent="0.15">
      <c r="A43" s="62">
        <v>3148</v>
      </c>
      <c r="B43" s="63" t="s">
        <v>154</v>
      </c>
      <c r="C43" s="64">
        <v>1170</v>
      </c>
    </row>
    <row r="44" spans="1:3" ht="14.25" x14ac:dyDescent="0.15">
      <c r="A44" s="62">
        <v>3149</v>
      </c>
      <c r="B44" s="63" t="s">
        <v>614</v>
      </c>
      <c r="C44" s="64">
        <v>819</v>
      </c>
    </row>
    <row r="45" spans="1:3" ht="14.25" x14ac:dyDescent="0.15">
      <c r="A45" s="62">
        <v>3150</v>
      </c>
      <c r="B45" s="63" t="s">
        <v>615</v>
      </c>
      <c r="C45" s="64">
        <v>819</v>
      </c>
    </row>
    <row r="46" spans="1:3" s="69" customFormat="1" ht="14.25" x14ac:dyDescent="0.15">
      <c r="A46" s="62">
        <v>3151</v>
      </c>
      <c r="B46" s="63" t="s">
        <v>155</v>
      </c>
      <c r="C46" s="64">
        <v>1253</v>
      </c>
    </row>
    <row r="47" spans="1:3" s="69" customFormat="1" ht="14.25" x14ac:dyDescent="0.15">
      <c r="A47" s="62">
        <v>3152</v>
      </c>
      <c r="B47" s="63" t="s">
        <v>156</v>
      </c>
      <c r="C47" s="64">
        <v>1253</v>
      </c>
    </row>
    <row r="48" spans="1:3" ht="14.25" x14ac:dyDescent="0.15">
      <c r="A48" s="62">
        <v>3153</v>
      </c>
      <c r="B48" s="63" t="s">
        <v>616</v>
      </c>
      <c r="C48" s="64">
        <v>877</v>
      </c>
    </row>
    <row r="49" spans="1:3" ht="14.25" x14ac:dyDescent="0.15">
      <c r="A49" s="62">
        <v>3154</v>
      </c>
      <c r="B49" s="63" t="s">
        <v>617</v>
      </c>
      <c r="C49" s="64">
        <v>877</v>
      </c>
    </row>
    <row r="50" spans="1:3" ht="14.25" x14ac:dyDescent="0.15">
      <c r="A50" s="62">
        <v>3155</v>
      </c>
      <c r="B50" s="63" t="s">
        <v>157</v>
      </c>
      <c r="C50" s="64">
        <v>1336</v>
      </c>
    </row>
    <row r="51" spans="1:3" ht="14.25" x14ac:dyDescent="0.15">
      <c r="A51" s="62">
        <v>3156</v>
      </c>
      <c r="B51" s="63" t="s">
        <v>158</v>
      </c>
      <c r="C51" s="64">
        <v>1336</v>
      </c>
    </row>
    <row r="52" spans="1:3" ht="14.25" x14ac:dyDescent="0.15">
      <c r="A52" s="62">
        <v>3157</v>
      </c>
      <c r="B52" s="63" t="s">
        <v>618</v>
      </c>
      <c r="C52" s="64">
        <v>935</v>
      </c>
    </row>
    <row r="53" spans="1:3" ht="14.25" x14ac:dyDescent="0.15">
      <c r="A53" s="62">
        <v>3158</v>
      </c>
      <c r="B53" s="63" t="s">
        <v>619</v>
      </c>
      <c r="C53" s="64">
        <v>935</v>
      </c>
    </row>
    <row r="54" spans="1:3" ht="14.25" x14ac:dyDescent="0.15">
      <c r="A54" s="62">
        <v>3159</v>
      </c>
      <c r="B54" s="63" t="s">
        <v>159</v>
      </c>
      <c r="C54" s="64">
        <v>1419</v>
      </c>
    </row>
    <row r="55" spans="1:3" ht="14.25" x14ac:dyDescent="0.15">
      <c r="A55" s="62">
        <v>3160</v>
      </c>
      <c r="B55" s="63" t="s">
        <v>160</v>
      </c>
      <c r="C55" s="64">
        <v>1419</v>
      </c>
    </row>
    <row r="56" spans="1:3" ht="14.25" x14ac:dyDescent="0.15">
      <c r="A56" s="62">
        <v>3161</v>
      </c>
      <c r="B56" s="63" t="s">
        <v>620</v>
      </c>
      <c r="C56" s="64">
        <v>993</v>
      </c>
    </row>
    <row r="57" spans="1:3" ht="14.25" x14ac:dyDescent="0.15">
      <c r="A57" s="62">
        <v>3162</v>
      </c>
      <c r="B57" s="63" t="s">
        <v>621</v>
      </c>
      <c r="C57" s="64">
        <v>993</v>
      </c>
    </row>
    <row r="58" spans="1:3" s="69" customFormat="1" ht="14.25" x14ac:dyDescent="0.15">
      <c r="A58" s="62">
        <v>3163</v>
      </c>
      <c r="B58" s="63" t="s">
        <v>161</v>
      </c>
      <c r="C58" s="64">
        <v>1502</v>
      </c>
    </row>
    <row r="59" spans="1:3" s="69" customFormat="1" ht="14.25" x14ac:dyDescent="0.15">
      <c r="A59" s="62">
        <v>3164</v>
      </c>
      <c r="B59" s="63" t="s">
        <v>162</v>
      </c>
      <c r="C59" s="64">
        <v>1502</v>
      </c>
    </row>
    <row r="60" spans="1:3" ht="14.25" x14ac:dyDescent="0.15">
      <c r="A60" s="62">
        <v>3165</v>
      </c>
      <c r="B60" s="63" t="s">
        <v>622</v>
      </c>
      <c r="C60" s="64">
        <v>1051</v>
      </c>
    </row>
    <row r="61" spans="1:3" ht="14.25" x14ac:dyDescent="0.15">
      <c r="A61" s="62">
        <v>3166</v>
      </c>
      <c r="B61" s="63" t="s">
        <v>623</v>
      </c>
      <c r="C61" s="64">
        <v>1051</v>
      </c>
    </row>
    <row r="62" spans="1:3" ht="14.25" x14ac:dyDescent="0.15">
      <c r="A62" s="62">
        <v>3167</v>
      </c>
      <c r="B62" s="63" t="s">
        <v>163</v>
      </c>
      <c r="C62" s="64">
        <v>1585</v>
      </c>
    </row>
    <row r="63" spans="1:3" ht="14.25" x14ac:dyDescent="0.15">
      <c r="A63" s="62">
        <v>3168</v>
      </c>
      <c r="B63" s="63" t="s">
        <v>164</v>
      </c>
      <c r="C63" s="64">
        <v>1585</v>
      </c>
    </row>
    <row r="64" spans="1:3" ht="14.25" x14ac:dyDescent="0.15">
      <c r="A64" s="62">
        <v>3169</v>
      </c>
      <c r="B64" s="63" t="s">
        <v>624</v>
      </c>
      <c r="C64" s="64">
        <v>1110</v>
      </c>
    </row>
    <row r="65" spans="1:3" ht="14.25" x14ac:dyDescent="0.15">
      <c r="A65" s="62">
        <v>3170</v>
      </c>
      <c r="B65" s="63" t="s">
        <v>625</v>
      </c>
      <c r="C65" s="64">
        <v>1110</v>
      </c>
    </row>
    <row r="66" spans="1:3" ht="14.25" x14ac:dyDescent="0.15">
      <c r="A66" s="62">
        <v>3171</v>
      </c>
      <c r="B66" s="63" t="s">
        <v>165</v>
      </c>
      <c r="C66" s="64">
        <v>1668</v>
      </c>
    </row>
    <row r="67" spans="1:3" ht="14.25" x14ac:dyDescent="0.15">
      <c r="A67" s="62">
        <v>3172</v>
      </c>
      <c r="B67" s="63" t="s">
        <v>166</v>
      </c>
      <c r="C67" s="64">
        <v>1668</v>
      </c>
    </row>
    <row r="68" spans="1:3" ht="14.25" x14ac:dyDescent="0.15">
      <c r="A68" s="62">
        <v>3173</v>
      </c>
      <c r="B68" s="63" t="s">
        <v>626</v>
      </c>
      <c r="C68" s="64">
        <v>1168</v>
      </c>
    </row>
    <row r="69" spans="1:3" ht="14.25" x14ac:dyDescent="0.15">
      <c r="A69" s="62">
        <v>3174</v>
      </c>
      <c r="B69" s="63" t="s">
        <v>627</v>
      </c>
      <c r="C69" s="64">
        <v>1168</v>
      </c>
    </row>
    <row r="70" spans="1:3" ht="14.25" x14ac:dyDescent="0.15">
      <c r="A70" s="62">
        <v>3175</v>
      </c>
      <c r="B70" s="63" t="s">
        <v>167</v>
      </c>
      <c r="C70" s="64">
        <v>1751</v>
      </c>
    </row>
    <row r="71" spans="1:3" ht="14.25" x14ac:dyDescent="0.15">
      <c r="A71" s="62">
        <v>3176</v>
      </c>
      <c r="B71" s="63" t="s">
        <v>168</v>
      </c>
      <c r="C71" s="64">
        <v>1751</v>
      </c>
    </row>
    <row r="72" spans="1:3" ht="14.25" x14ac:dyDescent="0.15">
      <c r="A72" s="62">
        <v>3177</v>
      </c>
      <c r="B72" s="63" t="s">
        <v>628</v>
      </c>
      <c r="C72" s="64">
        <v>1226</v>
      </c>
    </row>
    <row r="73" spans="1:3" ht="14.25" x14ac:dyDescent="0.15">
      <c r="A73" s="62">
        <v>3178</v>
      </c>
      <c r="B73" s="63" t="s">
        <v>629</v>
      </c>
      <c r="C73" s="64">
        <v>1226</v>
      </c>
    </row>
    <row r="74" spans="1:3" ht="14.25" x14ac:dyDescent="0.15">
      <c r="A74" s="59">
        <v>3179</v>
      </c>
      <c r="B74" s="60" t="s">
        <v>169</v>
      </c>
      <c r="C74" s="61">
        <v>1834</v>
      </c>
    </row>
    <row r="75" spans="1:3" ht="14.25" x14ac:dyDescent="0.15">
      <c r="A75" s="62">
        <v>3180</v>
      </c>
      <c r="B75" s="63" t="s">
        <v>170</v>
      </c>
      <c r="C75" s="64">
        <v>1834</v>
      </c>
    </row>
    <row r="76" spans="1:3" ht="14.25" x14ac:dyDescent="0.15">
      <c r="A76" s="62">
        <v>3181</v>
      </c>
      <c r="B76" s="63" t="s">
        <v>630</v>
      </c>
      <c r="C76" s="64">
        <v>1284</v>
      </c>
    </row>
    <row r="77" spans="1:3" ht="14.25" x14ac:dyDescent="0.15">
      <c r="A77" s="62">
        <v>3182</v>
      </c>
      <c r="B77" s="63" t="s">
        <v>631</v>
      </c>
      <c r="C77" s="64">
        <v>1284</v>
      </c>
    </row>
    <row r="78" spans="1:3" s="69" customFormat="1" ht="14.25" x14ac:dyDescent="0.15">
      <c r="A78" s="62">
        <v>3183</v>
      </c>
      <c r="B78" s="63" t="s">
        <v>171</v>
      </c>
      <c r="C78" s="64">
        <v>1917</v>
      </c>
    </row>
    <row r="79" spans="1:3" s="69" customFormat="1" ht="14.25" x14ac:dyDescent="0.15">
      <c r="A79" s="62">
        <v>3184</v>
      </c>
      <c r="B79" s="63" t="s">
        <v>172</v>
      </c>
      <c r="C79" s="64">
        <v>1917</v>
      </c>
    </row>
    <row r="80" spans="1:3" ht="14.25" x14ac:dyDescent="0.15">
      <c r="A80" s="62">
        <v>3185</v>
      </c>
      <c r="B80" s="63" t="s">
        <v>632</v>
      </c>
      <c r="C80" s="64">
        <v>1342</v>
      </c>
    </row>
    <row r="81" spans="1:3" ht="14.25" x14ac:dyDescent="0.15">
      <c r="A81" s="62">
        <v>3186</v>
      </c>
      <c r="B81" s="63" t="s">
        <v>633</v>
      </c>
      <c r="C81" s="64">
        <v>1342</v>
      </c>
    </row>
    <row r="82" spans="1:3" ht="14.25" x14ac:dyDescent="0.15">
      <c r="A82" s="62">
        <v>3187</v>
      </c>
      <c r="B82" s="63" t="s">
        <v>173</v>
      </c>
      <c r="C82" s="64">
        <v>2000</v>
      </c>
    </row>
    <row r="83" spans="1:3" ht="14.25" x14ac:dyDescent="0.15">
      <c r="A83" s="62">
        <v>3188</v>
      </c>
      <c r="B83" s="63" t="s">
        <v>174</v>
      </c>
      <c r="C83" s="64">
        <v>2000</v>
      </c>
    </row>
    <row r="84" spans="1:3" ht="14.25" x14ac:dyDescent="0.15">
      <c r="A84" s="62">
        <v>3189</v>
      </c>
      <c r="B84" s="63" t="s">
        <v>634</v>
      </c>
      <c r="C84" s="64">
        <v>1400</v>
      </c>
    </row>
    <row r="85" spans="1:3" ht="14.25" x14ac:dyDescent="0.15">
      <c r="A85" s="62">
        <v>3190</v>
      </c>
      <c r="B85" s="63" t="s">
        <v>635</v>
      </c>
      <c r="C85" s="64">
        <v>1400</v>
      </c>
    </row>
    <row r="86" spans="1:3" ht="14.25" x14ac:dyDescent="0.15">
      <c r="A86" s="62">
        <v>3191</v>
      </c>
      <c r="B86" s="63" t="s">
        <v>175</v>
      </c>
      <c r="C86" s="64">
        <v>2083</v>
      </c>
    </row>
    <row r="87" spans="1:3" ht="14.25" x14ac:dyDescent="0.15">
      <c r="A87" s="62">
        <v>3192</v>
      </c>
      <c r="B87" s="63" t="s">
        <v>176</v>
      </c>
      <c r="C87" s="64">
        <v>2083</v>
      </c>
    </row>
    <row r="88" spans="1:3" ht="14.25" x14ac:dyDescent="0.15">
      <c r="A88" s="80">
        <v>3193</v>
      </c>
      <c r="B88" s="81" t="s">
        <v>636</v>
      </c>
      <c r="C88" s="82">
        <v>1458</v>
      </c>
    </row>
    <row r="89" spans="1:3" ht="14.25" x14ac:dyDescent="0.15">
      <c r="A89" s="62">
        <v>3194</v>
      </c>
      <c r="B89" s="63" t="s">
        <v>637</v>
      </c>
      <c r="C89" s="64">
        <v>1458</v>
      </c>
    </row>
    <row r="90" spans="1:3" ht="14.25" x14ac:dyDescent="0.15">
      <c r="A90" s="83"/>
      <c r="B90" s="84"/>
      <c r="C90" s="68"/>
    </row>
    <row r="91" spans="1:3" ht="17.25" x14ac:dyDescent="0.15">
      <c r="A91" s="77" t="s">
        <v>1053</v>
      </c>
      <c r="B91" s="85"/>
      <c r="C91" s="86"/>
    </row>
    <row r="92" spans="1:3" x14ac:dyDescent="0.15">
      <c r="A92" s="264" t="s">
        <v>589</v>
      </c>
      <c r="B92" s="87" t="s">
        <v>638</v>
      </c>
      <c r="C92" s="78" t="s">
        <v>593</v>
      </c>
    </row>
    <row r="93" spans="1:3" x14ac:dyDescent="0.15">
      <c r="A93" s="265"/>
      <c r="B93" s="88"/>
      <c r="C93" s="79" t="s">
        <v>594</v>
      </c>
    </row>
    <row r="94" spans="1:3" ht="14.25" x14ac:dyDescent="0.15">
      <c r="A94" s="62">
        <v>3195</v>
      </c>
      <c r="B94" s="63" t="s">
        <v>177</v>
      </c>
      <c r="C94" s="64">
        <v>320</v>
      </c>
    </row>
    <row r="95" spans="1:3" ht="14.25" x14ac:dyDescent="0.15">
      <c r="A95" s="59">
        <v>3196</v>
      </c>
      <c r="B95" s="60" t="s">
        <v>178</v>
      </c>
      <c r="C95" s="61">
        <v>320</v>
      </c>
    </row>
    <row r="96" spans="1:3" ht="14.25" x14ac:dyDescent="0.15">
      <c r="A96" s="62">
        <v>3197</v>
      </c>
      <c r="B96" s="63" t="s">
        <v>639</v>
      </c>
      <c r="C96" s="64">
        <v>224</v>
      </c>
    </row>
    <row r="97" spans="1:3" ht="14.25" x14ac:dyDescent="0.15">
      <c r="A97" s="62">
        <v>3198</v>
      </c>
      <c r="B97" s="63" t="s">
        <v>640</v>
      </c>
      <c r="C97" s="64">
        <v>224</v>
      </c>
    </row>
    <row r="98" spans="1:3" ht="14.25" x14ac:dyDescent="0.15">
      <c r="A98" s="62">
        <v>3199</v>
      </c>
      <c r="B98" s="63" t="s">
        <v>179</v>
      </c>
      <c r="C98" s="64">
        <v>505</v>
      </c>
    </row>
    <row r="99" spans="1:3" ht="14.25" x14ac:dyDescent="0.15">
      <c r="A99" s="62">
        <v>3200</v>
      </c>
      <c r="B99" s="63" t="s">
        <v>180</v>
      </c>
      <c r="C99" s="64">
        <v>505</v>
      </c>
    </row>
    <row r="100" spans="1:3" ht="14.25" x14ac:dyDescent="0.15">
      <c r="A100" s="62">
        <v>3201</v>
      </c>
      <c r="B100" s="63" t="s">
        <v>641</v>
      </c>
      <c r="C100" s="64">
        <v>354</v>
      </c>
    </row>
    <row r="101" spans="1:3" ht="14.25" x14ac:dyDescent="0.15">
      <c r="A101" s="62">
        <v>3202</v>
      </c>
      <c r="B101" s="63" t="s">
        <v>642</v>
      </c>
      <c r="C101" s="64">
        <v>354</v>
      </c>
    </row>
    <row r="102" spans="1:3" ht="14.25" x14ac:dyDescent="0.15">
      <c r="A102" s="62">
        <v>3203</v>
      </c>
      <c r="B102" s="63" t="s">
        <v>181</v>
      </c>
      <c r="C102" s="64">
        <v>734</v>
      </c>
    </row>
    <row r="103" spans="1:3" ht="14.25" x14ac:dyDescent="0.15">
      <c r="A103" s="62">
        <v>3204</v>
      </c>
      <c r="B103" s="63" t="s">
        <v>182</v>
      </c>
      <c r="C103" s="64">
        <v>734</v>
      </c>
    </row>
    <row r="104" spans="1:3" ht="14.25" x14ac:dyDescent="0.15">
      <c r="A104" s="62">
        <v>3205</v>
      </c>
      <c r="B104" s="63" t="s">
        <v>643</v>
      </c>
      <c r="C104" s="64">
        <v>514</v>
      </c>
    </row>
    <row r="105" spans="1:3" ht="14.25" x14ac:dyDescent="0.15">
      <c r="A105" s="62">
        <v>3206</v>
      </c>
      <c r="B105" s="63" t="s">
        <v>644</v>
      </c>
      <c r="C105" s="64">
        <v>514</v>
      </c>
    </row>
    <row r="106" spans="1:3" s="69" customFormat="1" ht="14.25" x14ac:dyDescent="0.15">
      <c r="A106" s="62">
        <v>3207</v>
      </c>
      <c r="B106" s="63" t="s">
        <v>183</v>
      </c>
      <c r="C106" s="64">
        <v>836</v>
      </c>
    </row>
    <row r="107" spans="1:3" s="69" customFormat="1" ht="14.25" x14ac:dyDescent="0.15">
      <c r="A107" s="62">
        <v>3208</v>
      </c>
      <c r="B107" s="63" t="s">
        <v>184</v>
      </c>
      <c r="C107" s="64">
        <v>836</v>
      </c>
    </row>
    <row r="108" spans="1:3" ht="14.25" x14ac:dyDescent="0.15">
      <c r="A108" s="62">
        <v>3209</v>
      </c>
      <c r="B108" s="63" t="s">
        <v>645</v>
      </c>
      <c r="C108" s="64">
        <v>585</v>
      </c>
    </row>
    <row r="109" spans="1:3" ht="14.25" x14ac:dyDescent="0.15">
      <c r="A109" s="62">
        <v>3210</v>
      </c>
      <c r="B109" s="63" t="s">
        <v>646</v>
      </c>
      <c r="C109" s="64">
        <v>585</v>
      </c>
    </row>
    <row r="110" spans="1:3" ht="14.25" x14ac:dyDescent="0.15">
      <c r="A110" s="62">
        <v>3211</v>
      </c>
      <c r="B110" s="63" t="s">
        <v>185</v>
      </c>
      <c r="C110" s="64">
        <v>943</v>
      </c>
    </row>
    <row r="111" spans="1:3" ht="14.25" x14ac:dyDescent="0.15">
      <c r="A111" s="62">
        <v>3212</v>
      </c>
      <c r="B111" s="63" t="s">
        <v>186</v>
      </c>
      <c r="C111" s="64">
        <v>943</v>
      </c>
    </row>
    <row r="112" spans="1:3" ht="14.25" x14ac:dyDescent="0.15">
      <c r="A112" s="62">
        <v>3213</v>
      </c>
      <c r="B112" s="63" t="s">
        <v>647</v>
      </c>
      <c r="C112" s="64">
        <v>660</v>
      </c>
    </row>
    <row r="113" spans="1:3" ht="14.25" x14ac:dyDescent="0.15">
      <c r="A113" s="62">
        <v>3214</v>
      </c>
      <c r="B113" s="63" t="s">
        <v>648</v>
      </c>
      <c r="C113" s="64">
        <v>660</v>
      </c>
    </row>
    <row r="114" spans="1:3" ht="14.25" x14ac:dyDescent="0.15">
      <c r="A114" s="83"/>
      <c r="B114" s="84"/>
      <c r="C114" s="92"/>
    </row>
    <row r="115" spans="1:3" ht="17.25" x14ac:dyDescent="0.15">
      <c r="A115" s="77" t="s">
        <v>1054</v>
      </c>
      <c r="B115" s="85"/>
      <c r="C115" s="86"/>
    </row>
    <row r="116" spans="1:3" x14ac:dyDescent="0.15">
      <c r="A116" s="264" t="s">
        <v>589</v>
      </c>
      <c r="B116" s="87" t="s">
        <v>638</v>
      </c>
      <c r="C116" s="78" t="s">
        <v>593</v>
      </c>
    </row>
    <row r="117" spans="1:3" x14ac:dyDescent="0.15">
      <c r="A117" s="265"/>
      <c r="B117" s="88"/>
      <c r="C117" s="79" t="s">
        <v>594</v>
      </c>
    </row>
    <row r="118" spans="1:3" ht="14.25" x14ac:dyDescent="0.15">
      <c r="A118" s="59">
        <v>3215</v>
      </c>
      <c r="B118" s="60" t="s">
        <v>187</v>
      </c>
      <c r="C118" s="61">
        <v>320</v>
      </c>
    </row>
    <row r="119" spans="1:3" ht="14.25" x14ac:dyDescent="0.15">
      <c r="A119" s="62">
        <v>3216</v>
      </c>
      <c r="B119" s="63" t="s">
        <v>188</v>
      </c>
      <c r="C119" s="64">
        <v>320</v>
      </c>
    </row>
    <row r="120" spans="1:3" ht="14.25" x14ac:dyDescent="0.15">
      <c r="A120" s="62">
        <v>3217</v>
      </c>
      <c r="B120" s="63" t="s">
        <v>649</v>
      </c>
      <c r="C120" s="64">
        <v>224</v>
      </c>
    </row>
    <row r="121" spans="1:3" ht="14.25" x14ac:dyDescent="0.15">
      <c r="A121" s="62">
        <v>3218</v>
      </c>
      <c r="B121" s="63" t="s">
        <v>650</v>
      </c>
      <c r="C121" s="64">
        <v>224</v>
      </c>
    </row>
    <row r="122" spans="1:3" ht="14.25" x14ac:dyDescent="0.15">
      <c r="A122" s="62">
        <v>3219</v>
      </c>
      <c r="B122" s="63" t="s">
        <v>189</v>
      </c>
      <c r="C122" s="64">
        <v>505</v>
      </c>
    </row>
    <row r="123" spans="1:3" ht="14.25" x14ac:dyDescent="0.15">
      <c r="A123" s="62">
        <v>3220</v>
      </c>
      <c r="B123" s="63" t="s">
        <v>190</v>
      </c>
      <c r="C123" s="64">
        <v>505</v>
      </c>
    </row>
    <row r="124" spans="1:3" ht="14.25" x14ac:dyDescent="0.15">
      <c r="A124" s="62">
        <v>3221</v>
      </c>
      <c r="B124" s="63" t="s">
        <v>651</v>
      </c>
      <c r="C124" s="64">
        <v>354</v>
      </c>
    </row>
    <row r="125" spans="1:3" ht="14.25" x14ac:dyDescent="0.15">
      <c r="A125" s="62">
        <v>3222</v>
      </c>
      <c r="B125" s="63" t="s">
        <v>652</v>
      </c>
      <c r="C125" s="64">
        <v>354</v>
      </c>
    </row>
    <row r="126" spans="1:3" ht="14.25" x14ac:dyDescent="0.15">
      <c r="A126" s="62">
        <v>3223</v>
      </c>
      <c r="B126" s="63" t="s">
        <v>191</v>
      </c>
      <c r="C126" s="64">
        <v>734</v>
      </c>
    </row>
    <row r="127" spans="1:3" ht="14.25" x14ac:dyDescent="0.15">
      <c r="A127" s="62">
        <v>3224</v>
      </c>
      <c r="B127" s="63" t="s">
        <v>192</v>
      </c>
      <c r="C127" s="64">
        <v>734</v>
      </c>
    </row>
    <row r="128" spans="1:3" ht="14.25" x14ac:dyDescent="0.15">
      <c r="A128" s="62">
        <v>3225</v>
      </c>
      <c r="B128" s="63" t="s">
        <v>653</v>
      </c>
      <c r="C128" s="64">
        <v>514</v>
      </c>
    </row>
    <row r="129" spans="1:3" ht="14.25" x14ac:dyDescent="0.15">
      <c r="A129" s="62">
        <v>3226</v>
      </c>
      <c r="B129" s="63" t="s">
        <v>654</v>
      </c>
      <c r="C129" s="64">
        <v>514</v>
      </c>
    </row>
    <row r="130" spans="1:3" ht="14.25" x14ac:dyDescent="0.15">
      <c r="A130" s="62">
        <v>3227</v>
      </c>
      <c r="B130" s="63" t="s">
        <v>193</v>
      </c>
      <c r="C130" s="64">
        <v>836</v>
      </c>
    </row>
    <row r="131" spans="1:3" ht="14.25" x14ac:dyDescent="0.15">
      <c r="A131" s="62">
        <v>3228</v>
      </c>
      <c r="B131" s="63" t="s">
        <v>194</v>
      </c>
      <c r="C131" s="64">
        <v>836</v>
      </c>
    </row>
    <row r="132" spans="1:3" ht="14.25" x14ac:dyDescent="0.15">
      <c r="A132" s="62">
        <v>3229</v>
      </c>
      <c r="B132" s="63" t="s">
        <v>655</v>
      </c>
      <c r="C132" s="64">
        <v>585</v>
      </c>
    </row>
    <row r="133" spans="1:3" ht="14.25" x14ac:dyDescent="0.15">
      <c r="A133" s="62">
        <v>3230</v>
      </c>
      <c r="B133" s="63" t="s">
        <v>656</v>
      </c>
      <c r="C133" s="64">
        <v>585</v>
      </c>
    </row>
    <row r="134" spans="1:3" ht="14.25" x14ac:dyDescent="0.15">
      <c r="A134" s="59">
        <v>3231</v>
      </c>
      <c r="B134" s="60" t="s">
        <v>195</v>
      </c>
      <c r="C134" s="61">
        <v>943</v>
      </c>
    </row>
    <row r="135" spans="1:3" ht="14.25" x14ac:dyDescent="0.15">
      <c r="A135" s="62">
        <v>3232</v>
      </c>
      <c r="B135" s="63" t="s">
        <v>196</v>
      </c>
      <c r="C135" s="64">
        <v>943</v>
      </c>
    </row>
    <row r="136" spans="1:3" ht="14.25" x14ac:dyDescent="0.15">
      <c r="A136" s="62">
        <v>3233</v>
      </c>
      <c r="B136" s="63" t="s">
        <v>657</v>
      </c>
      <c r="C136" s="64">
        <v>660</v>
      </c>
    </row>
    <row r="137" spans="1:3" ht="14.25" x14ac:dyDescent="0.15">
      <c r="A137" s="62">
        <v>3234</v>
      </c>
      <c r="B137" s="63" t="s">
        <v>658</v>
      </c>
      <c r="C137" s="64">
        <v>660</v>
      </c>
    </row>
    <row r="138" spans="1:3" s="69" customFormat="1" ht="14.25" x14ac:dyDescent="0.15">
      <c r="A138" s="62">
        <v>3235</v>
      </c>
      <c r="B138" s="63" t="s">
        <v>197</v>
      </c>
      <c r="C138" s="64">
        <v>1046</v>
      </c>
    </row>
    <row r="139" spans="1:3" s="69" customFormat="1" ht="14.25" x14ac:dyDescent="0.15">
      <c r="A139" s="62">
        <v>3236</v>
      </c>
      <c r="B139" s="63" t="s">
        <v>198</v>
      </c>
      <c r="C139" s="64">
        <v>1046</v>
      </c>
    </row>
    <row r="140" spans="1:3" ht="14.25" x14ac:dyDescent="0.15">
      <c r="A140" s="62">
        <v>3237</v>
      </c>
      <c r="B140" s="63" t="s">
        <v>659</v>
      </c>
      <c r="C140" s="64">
        <v>733</v>
      </c>
    </row>
    <row r="141" spans="1:3" ht="14.25" x14ac:dyDescent="0.15">
      <c r="A141" s="62">
        <v>3238</v>
      </c>
      <c r="B141" s="63" t="s">
        <v>660</v>
      </c>
      <c r="C141" s="64">
        <v>733</v>
      </c>
    </row>
    <row r="142" spans="1:3" ht="14.25" x14ac:dyDescent="0.15">
      <c r="A142" s="62">
        <v>3239</v>
      </c>
      <c r="B142" s="63" t="s">
        <v>199</v>
      </c>
      <c r="C142" s="64">
        <v>1151</v>
      </c>
    </row>
    <row r="143" spans="1:3" ht="14.25" x14ac:dyDescent="0.15">
      <c r="A143" s="62">
        <v>3240</v>
      </c>
      <c r="B143" s="63" t="s">
        <v>200</v>
      </c>
      <c r="C143" s="64">
        <v>1151</v>
      </c>
    </row>
    <row r="144" spans="1:3" ht="14.25" x14ac:dyDescent="0.15">
      <c r="A144" s="62">
        <v>3241</v>
      </c>
      <c r="B144" s="63" t="s">
        <v>661</v>
      </c>
      <c r="C144" s="64">
        <v>806</v>
      </c>
    </row>
    <row r="145" spans="1:3" ht="14.25" x14ac:dyDescent="0.15">
      <c r="A145" s="62">
        <v>3242</v>
      </c>
      <c r="B145" s="63" t="s">
        <v>662</v>
      </c>
      <c r="C145" s="64">
        <v>806</v>
      </c>
    </row>
    <row r="146" spans="1:3" ht="14.25" x14ac:dyDescent="0.15">
      <c r="A146" s="62">
        <v>3243</v>
      </c>
      <c r="B146" s="63" t="s">
        <v>201</v>
      </c>
      <c r="C146" s="64">
        <v>1255</v>
      </c>
    </row>
    <row r="147" spans="1:3" ht="14.25" x14ac:dyDescent="0.15">
      <c r="A147" s="62">
        <v>3244</v>
      </c>
      <c r="B147" s="63" t="s">
        <v>202</v>
      </c>
      <c r="C147" s="64">
        <v>1255</v>
      </c>
    </row>
    <row r="148" spans="1:3" ht="14.25" x14ac:dyDescent="0.15">
      <c r="A148" s="62">
        <v>3245</v>
      </c>
      <c r="B148" s="63" t="s">
        <v>663</v>
      </c>
      <c r="C148" s="64">
        <v>879</v>
      </c>
    </row>
    <row r="149" spans="1:3" ht="14.25" x14ac:dyDescent="0.15">
      <c r="A149" s="62">
        <v>3246</v>
      </c>
      <c r="B149" s="63" t="s">
        <v>664</v>
      </c>
      <c r="C149" s="64">
        <v>879</v>
      </c>
    </row>
    <row r="150" spans="1:3" ht="14.25" x14ac:dyDescent="0.15">
      <c r="A150" s="62">
        <v>3247</v>
      </c>
      <c r="B150" s="63" t="s">
        <v>203</v>
      </c>
      <c r="C150" s="64">
        <v>1359</v>
      </c>
    </row>
    <row r="151" spans="1:3" ht="14.25" x14ac:dyDescent="0.15">
      <c r="A151" s="62">
        <v>3248</v>
      </c>
      <c r="B151" s="63" t="s">
        <v>204</v>
      </c>
      <c r="C151" s="64">
        <v>1359</v>
      </c>
    </row>
    <row r="152" spans="1:3" ht="14.25" x14ac:dyDescent="0.15">
      <c r="A152" s="80">
        <v>3249</v>
      </c>
      <c r="B152" s="81" t="s">
        <v>665</v>
      </c>
      <c r="C152" s="82">
        <v>951</v>
      </c>
    </row>
    <row r="153" spans="1:3" ht="14.25" x14ac:dyDescent="0.15">
      <c r="A153" s="62">
        <v>3250</v>
      </c>
      <c r="B153" s="63" t="s">
        <v>666</v>
      </c>
      <c r="C153" s="64">
        <v>951</v>
      </c>
    </row>
    <row r="154" spans="1:3" ht="14.25" x14ac:dyDescent="0.15">
      <c r="A154" s="66"/>
      <c r="B154" s="67"/>
      <c r="C154" s="68"/>
    </row>
    <row r="155" spans="1:3" ht="17.25" x14ac:dyDescent="0.15">
      <c r="A155" s="77" t="s">
        <v>1055</v>
      </c>
      <c r="B155" s="85"/>
      <c r="C155" s="86"/>
    </row>
    <row r="156" spans="1:3" x14ac:dyDescent="0.15">
      <c r="A156" s="264" t="s">
        <v>589</v>
      </c>
      <c r="B156" s="87" t="s">
        <v>638</v>
      </c>
      <c r="C156" s="78" t="s">
        <v>593</v>
      </c>
    </row>
    <row r="157" spans="1:3" x14ac:dyDescent="0.15">
      <c r="A157" s="265"/>
      <c r="B157" s="88"/>
      <c r="C157" s="79" t="s">
        <v>594</v>
      </c>
    </row>
    <row r="158" spans="1:3" ht="14.25" x14ac:dyDescent="0.15">
      <c r="A158" s="62">
        <v>3251</v>
      </c>
      <c r="B158" s="63" t="s">
        <v>205</v>
      </c>
      <c r="C158" s="64">
        <v>384</v>
      </c>
    </row>
    <row r="159" spans="1:3" ht="14.25" x14ac:dyDescent="0.15">
      <c r="A159" s="59">
        <v>3252</v>
      </c>
      <c r="B159" s="60" t="s">
        <v>206</v>
      </c>
      <c r="C159" s="61">
        <v>384</v>
      </c>
    </row>
    <row r="160" spans="1:3" ht="14.25" x14ac:dyDescent="0.15">
      <c r="A160" s="62">
        <v>3253</v>
      </c>
      <c r="B160" s="63" t="s">
        <v>667</v>
      </c>
      <c r="C160" s="64">
        <v>269</v>
      </c>
    </row>
    <row r="161" spans="1:3" ht="14.25" x14ac:dyDescent="0.15">
      <c r="A161" s="62">
        <v>3254</v>
      </c>
      <c r="B161" s="63" t="s">
        <v>668</v>
      </c>
      <c r="C161" s="64">
        <v>269</v>
      </c>
    </row>
    <row r="162" spans="1:3" ht="14.25" x14ac:dyDescent="0.15">
      <c r="A162" s="62">
        <v>3255</v>
      </c>
      <c r="B162" s="63" t="s">
        <v>207</v>
      </c>
      <c r="C162" s="64">
        <v>606</v>
      </c>
    </row>
    <row r="163" spans="1:3" ht="14.25" x14ac:dyDescent="0.15">
      <c r="A163" s="62">
        <v>3256</v>
      </c>
      <c r="B163" s="63" t="s">
        <v>208</v>
      </c>
      <c r="C163" s="64">
        <v>606</v>
      </c>
    </row>
    <row r="164" spans="1:3" ht="14.25" x14ac:dyDescent="0.15">
      <c r="A164" s="62">
        <v>3257</v>
      </c>
      <c r="B164" s="63" t="s">
        <v>669</v>
      </c>
      <c r="C164" s="64">
        <v>425</v>
      </c>
    </row>
    <row r="165" spans="1:3" ht="14.25" x14ac:dyDescent="0.15">
      <c r="A165" s="62">
        <v>3258</v>
      </c>
      <c r="B165" s="63" t="s">
        <v>670</v>
      </c>
      <c r="C165" s="64">
        <v>425</v>
      </c>
    </row>
    <row r="166" spans="1:3" ht="14.25" x14ac:dyDescent="0.15">
      <c r="A166" s="62">
        <v>3259</v>
      </c>
      <c r="B166" s="63" t="s">
        <v>209</v>
      </c>
      <c r="C166" s="64">
        <v>881</v>
      </c>
    </row>
    <row r="167" spans="1:3" ht="14.25" x14ac:dyDescent="0.15">
      <c r="A167" s="62">
        <v>3260</v>
      </c>
      <c r="B167" s="63" t="s">
        <v>210</v>
      </c>
      <c r="C167" s="64">
        <v>881</v>
      </c>
    </row>
    <row r="168" spans="1:3" ht="14.25" x14ac:dyDescent="0.15">
      <c r="A168" s="62">
        <v>3261</v>
      </c>
      <c r="B168" s="63" t="s">
        <v>671</v>
      </c>
      <c r="C168" s="64">
        <v>617</v>
      </c>
    </row>
    <row r="169" spans="1:3" ht="14.25" x14ac:dyDescent="0.15">
      <c r="A169" s="62">
        <v>3262</v>
      </c>
      <c r="B169" s="63" t="s">
        <v>672</v>
      </c>
      <c r="C169" s="64">
        <v>617</v>
      </c>
    </row>
    <row r="170" spans="1:3" s="69" customFormat="1" ht="14.25" x14ac:dyDescent="0.15">
      <c r="A170" s="62">
        <v>3263</v>
      </c>
      <c r="B170" s="63" t="s">
        <v>211</v>
      </c>
      <c r="C170" s="64">
        <v>1004</v>
      </c>
    </row>
    <row r="171" spans="1:3" s="69" customFormat="1" ht="14.25" x14ac:dyDescent="0.15">
      <c r="A171" s="62">
        <v>3264</v>
      </c>
      <c r="B171" s="63" t="s">
        <v>212</v>
      </c>
      <c r="C171" s="64">
        <v>1004</v>
      </c>
    </row>
    <row r="172" spans="1:3" ht="14.25" x14ac:dyDescent="0.15">
      <c r="A172" s="62">
        <v>3265</v>
      </c>
      <c r="B172" s="63" t="s">
        <v>673</v>
      </c>
      <c r="C172" s="64">
        <v>702</v>
      </c>
    </row>
    <row r="173" spans="1:3" ht="14.25" x14ac:dyDescent="0.15">
      <c r="A173" s="62">
        <v>3266</v>
      </c>
      <c r="B173" s="63" t="s">
        <v>674</v>
      </c>
      <c r="C173" s="64">
        <v>702</v>
      </c>
    </row>
    <row r="174" spans="1:3" ht="14.25" x14ac:dyDescent="0.15">
      <c r="A174" s="62">
        <v>3267</v>
      </c>
      <c r="B174" s="63" t="s">
        <v>213</v>
      </c>
      <c r="C174" s="64">
        <v>1131</v>
      </c>
    </row>
    <row r="175" spans="1:3" ht="14.25" x14ac:dyDescent="0.15">
      <c r="A175" s="62">
        <v>3268</v>
      </c>
      <c r="B175" s="63" t="s">
        <v>214</v>
      </c>
      <c r="C175" s="64">
        <v>1131</v>
      </c>
    </row>
    <row r="176" spans="1:3" ht="14.25" x14ac:dyDescent="0.15">
      <c r="A176" s="62">
        <v>3269</v>
      </c>
      <c r="B176" s="63" t="s">
        <v>675</v>
      </c>
      <c r="C176" s="64">
        <v>792</v>
      </c>
    </row>
    <row r="177" spans="1:3" ht="14.25" x14ac:dyDescent="0.15">
      <c r="A177" s="62">
        <v>3270</v>
      </c>
      <c r="B177" s="63" t="s">
        <v>676</v>
      </c>
      <c r="C177" s="64">
        <v>792</v>
      </c>
    </row>
    <row r="178" spans="1:3" ht="14.25" x14ac:dyDescent="0.15">
      <c r="A178" s="62">
        <v>3271</v>
      </c>
      <c r="B178" s="63" t="s">
        <v>215</v>
      </c>
      <c r="C178" s="64">
        <v>1256</v>
      </c>
    </row>
    <row r="179" spans="1:3" ht="14.25" x14ac:dyDescent="0.15">
      <c r="A179" s="62">
        <v>3272</v>
      </c>
      <c r="B179" s="63" t="s">
        <v>216</v>
      </c>
      <c r="C179" s="64">
        <v>1256</v>
      </c>
    </row>
    <row r="180" spans="1:3" ht="14.25" x14ac:dyDescent="0.15">
      <c r="A180" s="62">
        <v>3273</v>
      </c>
      <c r="B180" s="63" t="s">
        <v>677</v>
      </c>
      <c r="C180" s="64">
        <v>879</v>
      </c>
    </row>
    <row r="181" spans="1:3" ht="14.25" x14ac:dyDescent="0.15">
      <c r="A181" s="62">
        <v>3274</v>
      </c>
      <c r="B181" s="63" t="s">
        <v>678</v>
      </c>
      <c r="C181" s="64">
        <v>879</v>
      </c>
    </row>
    <row r="182" spans="1:3" ht="14.25" x14ac:dyDescent="0.15">
      <c r="A182" s="62">
        <v>3275</v>
      </c>
      <c r="B182" s="63" t="s">
        <v>217</v>
      </c>
      <c r="C182" s="64">
        <v>1382</v>
      </c>
    </row>
    <row r="183" spans="1:3" ht="14.25" x14ac:dyDescent="0.15">
      <c r="A183" s="62">
        <v>3276</v>
      </c>
      <c r="B183" s="63" t="s">
        <v>218</v>
      </c>
      <c r="C183" s="64">
        <v>1382</v>
      </c>
    </row>
    <row r="184" spans="1:3" ht="14.25" x14ac:dyDescent="0.15">
      <c r="A184" s="62">
        <v>3277</v>
      </c>
      <c r="B184" s="63" t="s">
        <v>679</v>
      </c>
      <c r="C184" s="64">
        <v>968</v>
      </c>
    </row>
    <row r="185" spans="1:3" ht="14.25" x14ac:dyDescent="0.15">
      <c r="A185" s="62">
        <v>3278</v>
      </c>
      <c r="B185" s="63" t="s">
        <v>680</v>
      </c>
      <c r="C185" s="64">
        <v>968</v>
      </c>
    </row>
    <row r="186" spans="1:3" ht="14.25" x14ac:dyDescent="0.15">
      <c r="A186" s="62">
        <v>3279</v>
      </c>
      <c r="B186" s="63" t="s">
        <v>219</v>
      </c>
      <c r="C186" s="64">
        <v>1506</v>
      </c>
    </row>
    <row r="187" spans="1:3" ht="14.25" x14ac:dyDescent="0.15">
      <c r="A187" s="62">
        <v>3280</v>
      </c>
      <c r="B187" s="63" t="s">
        <v>220</v>
      </c>
      <c r="C187" s="64">
        <v>1506</v>
      </c>
    </row>
    <row r="188" spans="1:3" ht="14.25" x14ac:dyDescent="0.15">
      <c r="A188" s="62">
        <v>3281</v>
      </c>
      <c r="B188" s="63" t="s">
        <v>681</v>
      </c>
      <c r="C188" s="64">
        <v>1055</v>
      </c>
    </row>
    <row r="189" spans="1:3" ht="14.25" x14ac:dyDescent="0.15">
      <c r="A189" s="62">
        <v>3282</v>
      </c>
      <c r="B189" s="63" t="s">
        <v>682</v>
      </c>
      <c r="C189" s="64">
        <v>1055</v>
      </c>
    </row>
    <row r="190" spans="1:3" ht="14.25" x14ac:dyDescent="0.15">
      <c r="A190" s="62">
        <v>3283</v>
      </c>
      <c r="B190" s="63" t="s">
        <v>221</v>
      </c>
      <c r="C190" s="64">
        <v>1631</v>
      </c>
    </row>
    <row r="191" spans="1:3" ht="14.25" x14ac:dyDescent="0.15">
      <c r="A191" s="62">
        <v>3284</v>
      </c>
      <c r="B191" s="63" t="s">
        <v>222</v>
      </c>
      <c r="C191" s="64">
        <v>1631</v>
      </c>
    </row>
    <row r="192" spans="1:3" ht="14.25" x14ac:dyDescent="0.15">
      <c r="A192" s="62">
        <v>3285</v>
      </c>
      <c r="B192" s="63" t="s">
        <v>683</v>
      </c>
      <c r="C192" s="64">
        <v>1142</v>
      </c>
    </row>
    <row r="193" spans="1:3" ht="14.25" x14ac:dyDescent="0.15">
      <c r="A193" s="62">
        <v>3286</v>
      </c>
      <c r="B193" s="63" t="s">
        <v>684</v>
      </c>
      <c r="C193" s="64">
        <v>1142</v>
      </c>
    </row>
    <row r="194" spans="1:3" ht="14.25" x14ac:dyDescent="0.15">
      <c r="A194" s="59">
        <v>3287</v>
      </c>
      <c r="B194" s="60" t="s">
        <v>223</v>
      </c>
      <c r="C194" s="61">
        <v>1755</v>
      </c>
    </row>
    <row r="195" spans="1:3" ht="14.25" x14ac:dyDescent="0.15">
      <c r="A195" s="62">
        <v>3288</v>
      </c>
      <c r="B195" s="63" t="s">
        <v>224</v>
      </c>
      <c r="C195" s="64">
        <v>1755</v>
      </c>
    </row>
    <row r="196" spans="1:3" ht="14.25" x14ac:dyDescent="0.15">
      <c r="A196" s="62">
        <v>3289</v>
      </c>
      <c r="B196" s="63" t="s">
        <v>685</v>
      </c>
      <c r="C196" s="64">
        <v>1229</v>
      </c>
    </row>
    <row r="197" spans="1:3" ht="14.25" x14ac:dyDescent="0.15">
      <c r="A197" s="62">
        <v>3290</v>
      </c>
      <c r="B197" s="63" t="s">
        <v>686</v>
      </c>
      <c r="C197" s="64">
        <v>1229</v>
      </c>
    </row>
    <row r="198" spans="1:3" ht="14.25" x14ac:dyDescent="0.15">
      <c r="A198" s="62">
        <v>3291</v>
      </c>
      <c r="B198" s="63" t="s">
        <v>225</v>
      </c>
      <c r="C198" s="64">
        <v>1880</v>
      </c>
    </row>
    <row r="199" spans="1:3" ht="14.25" x14ac:dyDescent="0.15">
      <c r="A199" s="62">
        <v>3292</v>
      </c>
      <c r="B199" s="63" t="s">
        <v>226</v>
      </c>
      <c r="C199" s="64">
        <v>1880</v>
      </c>
    </row>
    <row r="200" spans="1:3" ht="14.25" x14ac:dyDescent="0.15">
      <c r="A200" s="62">
        <v>3293</v>
      </c>
      <c r="B200" s="63" t="s">
        <v>687</v>
      </c>
      <c r="C200" s="64">
        <v>1316</v>
      </c>
    </row>
    <row r="201" spans="1:3" ht="14.25" x14ac:dyDescent="0.15">
      <c r="A201" s="62">
        <v>3294</v>
      </c>
      <c r="B201" s="63" t="s">
        <v>688</v>
      </c>
      <c r="C201" s="64">
        <v>1316</v>
      </c>
    </row>
    <row r="202" spans="1:3" s="69" customFormat="1" ht="14.25" x14ac:dyDescent="0.15">
      <c r="A202" s="62">
        <v>3295</v>
      </c>
      <c r="B202" s="63" t="s">
        <v>227</v>
      </c>
      <c r="C202" s="64">
        <v>2004</v>
      </c>
    </row>
    <row r="203" spans="1:3" s="69" customFormat="1" ht="14.25" x14ac:dyDescent="0.15">
      <c r="A203" s="62">
        <v>3296</v>
      </c>
      <c r="B203" s="63" t="s">
        <v>228</v>
      </c>
      <c r="C203" s="64">
        <v>2004</v>
      </c>
    </row>
    <row r="204" spans="1:3" ht="14.25" x14ac:dyDescent="0.15">
      <c r="A204" s="62">
        <v>3297</v>
      </c>
      <c r="B204" s="63" t="s">
        <v>689</v>
      </c>
      <c r="C204" s="64">
        <v>1403</v>
      </c>
    </row>
    <row r="205" spans="1:3" ht="14.25" x14ac:dyDescent="0.15">
      <c r="A205" s="62">
        <v>3298</v>
      </c>
      <c r="B205" s="63" t="s">
        <v>690</v>
      </c>
      <c r="C205" s="64">
        <v>1403</v>
      </c>
    </row>
    <row r="206" spans="1:3" s="69" customFormat="1" ht="14.25" x14ac:dyDescent="0.15">
      <c r="A206" s="62">
        <v>3299</v>
      </c>
      <c r="B206" s="63" t="s">
        <v>229</v>
      </c>
      <c r="C206" s="64">
        <v>2129</v>
      </c>
    </row>
    <row r="207" spans="1:3" s="69" customFormat="1" ht="14.25" x14ac:dyDescent="0.15">
      <c r="A207" s="62">
        <v>3300</v>
      </c>
      <c r="B207" s="63" t="s">
        <v>230</v>
      </c>
      <c r="C207" s="64">
        <v>2129</v>
      </c>
    </row>
    <row r="208" spans="1:3" ht="14.25" x14ac:dyDescent="0.15">
      <c r="A208" s="62">
        <v>3301</v>
      </c>
      <c r="B208" s="63" t="s">
        <v>691</v>
      </c>
      <c r="C208" s="64">
        <v>1490</v>
      </c>
    </row>
    <row r="209" spans="1:3" ht="14.25" x14ac:dyDescent="0.15">
      <c r="A209" s="62">
        <v>3302</v>
      </c>
      <c r="B209" s="63" t="s">
        <v>692</v>
      </c>
      <c r="C209" s="64">
        <v>1490</v>
      </c>
    </row>
    <row r="210" spans="1:3" ht="14.25" x14ac:dyDescent="0.15">
      <c r="A210" s="66"/>
      <c r="B210" s="67"/>
      <c r="C210" s="68"/>
    </row>
    <row r="211" spans="1:3" ht="17.25" x14ac:dyDescent="0.15">
      <c r="A211" s="77" t="s">
        <v>1056</v>
      </c>
      <c r="B211" s="85"/>
      <c r="C211" s="89"/>
    </row>
    <row r="212" spans="1:3" x14ac:dyDescent="0.15">
      <c r="A212" s="264" t="s">
        <v>589</v>
      </c>
      <c r="B212" s="87" t="s">
        <v>638</v>
      </c>
      <c r="C212" s="78" t="s">
        <v>593</v>
      </c>
    </row>
    <row r="213" spans="1:3" x14ac:dyDescent="0.15">
      <c r="A213" s="265"/>
      <c r="B213" s="88"/>
      <c r="C213" s="79" t="s">
        <v>594</v>
      </c>
    </row>
    <row r="214" spans="1:3" ht="14.25" x14ac:dyDescent="0.15">
      <c r="A214" s="62">
        <v>3303</v>
      </c>
      <c r="B214" s="63" t="s">
        <v>231</v>
      </c>
      <c r="C214" s="64">
        <v>569</v>
      </c>
    </row>
    <row r="215" spans="1:3" ht="14.25" x14ac:dyDescent="0.15">
      <c r="A215" s="62">
        <v>3304</v>
      </c>
      <c r="B215" s="63" t="s">
        <v>232</v>
      </c>
      <c r="C215" s="64">
        <v>569</v>
      </c>
    </row>
    <row r="216" spans="1:3" ht="14.25" x14ac:dyDescent="0.15">
      <c r="A216" s="62">
        <v>3305</v>
      </c>
      <c r="B216" s="63" t="s">
        <v>693</v>
      </c>
      <c r="C216" s="64">
        <v>399</v>
      </c>
    </row>
    <row r="217" spans="1:3" ht="14.25" x14ac:dyDescent="0.15">
      <c r="A217" s="62">
        <v>3306</v>
      </c>
      <c r="B217" s="63" t="s">
        <v>694</v>
      </c>
      <c r="C217" s="64">
        <v>399</v>
      </c>
    </row>
    <row r="218" spans="1:3" ht="14.25" x14ac:dyDescent="0.15">
      <c r="A218" s="62">
        <v>3307</v>
      </c>
      <c r="B218" s="63" t="s">
        <v>233</v>
      </c>
      <c r="C218" s="64">
        <v>798</v>
      </c>
    </row>
    <row r="219" spans="1:3" ht="14.25" x14ac:dyDescent="0.15">
      <c r="A219" s="62">
        <v>3308</v>
      </c>
      <c r="B219" s="63" t="s">
        <v>234</v>
      </c>
      <c r="C219" s="64">
        <v>798</v>
      </c>
    </row>
    <row r="220" spans="1:3" ht="14.25" x14ac:dyDescent="0.15">
      <c r="A220" s="62">
        <v>3309</v>
      </c>
      <c r="B220" s="63" t="s">
        <v>695</v>
      </c>
      <c r="C220" s="64">
        <v>559</v>
      </c>
    </row>
    <row r="221" spans="1:3" ht="14.25" x14ac:dyDescent="0.15">
      <c r="A221" s="62">
        <v>3310</v>
      </c>
      <c r="B221" s="63" t="s">
        <v>696</v>
      </c>
      <c r="C221" s="64">
        <v>559</v>
      </c>
    </row>
    <row r="222" spans="1:3" ht="14.25" x14ac:dyDescent="0.15">
      <c r="A222" s="62">
        <v>3311</v>
      </c>
      <c r="B222" s="63" t="s">
        <v>235</v>
      </c>
      <c r="C222" s="64">
        <v>900</v>
      </c>
    </row>
    <row r="223" spans="1:3" ht="14.25" x14ac:dyDescent="0.15">
      <c r="A223" s="62">
        <v>3312</v>
      </c>
      <c r="B223" s="63" t="s">
        <v>236</v>
      </c>
      <c r="C223" s="64">
        <v>900</v>
      </c>
    </row>
    <row r="224" spans="1:3" ht="14.25" x14ac:dyDescent="0.15">
      <c r="A224" s="62">
        <v>3313</v>
      </c>
      <c r="B224" s="63" t="s">
        <v>697</v>
      </c>
      <c r="C224" s="64">
        <v>630</v>
      </c>
    </row>
    <row r="225" spans="1:3" ht="14.25" x14ac:dyDescent="0.15">
      <c r="A225" s="62">
        <v>3314</v>
      </c>
      <c r="B225" s="63" t="s">
        <v>698</v>
      </c>
      <c r="C225" s="64">
        <v>630</v>
      </c>
    </row>
    <row r="226" spans="1:3" ht="14.25" x14ac:dyDescent="0.15">
      <c r="A226" s="62">
        <v>3315</v>
      </c>
      <c r="B226" s="63" t="s">
        <v>237</v>
      </c>
      <c r="C226" s="64">
        <v>1007</v>
      </c>
    </row>
    <row r="227" spans="1:3" ht="14.25" x14ac:dyDescent="0.15">
      <c r="A227" s="62">
        <v>3316</v>
      </c>
      <c r="B227" s="63" t="s">
        <v>238</v>
      </c>
      <c r="C227" s="64">
        <v>1007</v>
      </c>
    </row>
    <row r="228" spans="1:3" ht="14.25" x14ac:dyDescent="0.15">
      <c r="A228" s="62">
        <v>3317</v>
      </c>
      <c r="B228" s="63" t="s">
        <v>699</v>
      </c>
      <c r="C228" s="64">
        <v>705</v>
      </c>
    </row>
    <row r="229" spans="1:3" ht="14.25" x14ac:dyDescent="0.15">
      <c r="A229" s="62">
        <v>3318</v>
      </c>
      <c r="B229" s="63" t="s">
        <v>700</v>
      </c>
      <c r="C229" s="64">
        <v>705</v>
      </c>
    </row>
    <row r="230" spans="1:3" ht="14.25" x14ac:dyDescent="0.15">
      <c r="A230" s="62">
        <v>3319</v>
      </c>
      <c r="B230" s="63" t="s">
        <v>239</v>
      </c>
      <c r="C230" s="64">
        <v>1110</v>
      </c>
    </row>
    <row r="231" spans="1:3" ht="14.25" x14ac:dyDescent="0.15">
      <c r="A231" s="62">
        <v>3320</v>
      </c>
      <c r="B231" s="63" t="s">
        <v>240</v>
      </c>
      <c r="C231" s="64">
        <v>1110</v>
      </c>
    </row>
    <row r="232" spans="1:3" ht="14.25" x14ac:dyDescent="0.15">
      <c r="A232" s="62">
        <v>3321</v>
      </c>
      <c r="B232" s="63" t="s">
        <v>701</v>
      </c>
      <c r="C232" s="64">
        <v>778</v>
      </c>
    </row>
    <row r="233" spans="1:3" ht="14.25" x14ac:dyDescent="0.15">
      <c r="A233" s="62">
        <v>3322</v>
      </c>
      <c r="B233" s="63" t="s">
        <v>702</v>
      </c>
      <c r="C233" s="64">
        <v>778</v>
      </c>
    </row>
    <row r="234" spans="1:3" ht="14.25" x14ac:dyDescent="0.15">
      <c r="A234" s="62">
        <v>3323</v>
      </c>
      <c r="B234" s="63" t="s">
        <v>241</v>
      </c>
      <c r="C234" s="64">
        <v>835</v>
      </c>
    </row>
    <row r="235" spans="1:3" ht="14.25" x14ac:dyDescent="0.15">
      <c r="A235" s="62">
        <v>3324</v>
      </c>
      <c r="B235" s="63" t="s">
        <v>242</v>
      </c>
      <c r="C235" s="64">
        <v>835</v>
      </c>
    </row>
    <row r="236" spans="1:3" ht="14.25" x14ac:dyDescent="0.15">
      <c r="A236" s="62">
        <v>3325</v>
      </c>
      <c r="B236" s="63" t="s">
        <v>703</v>
      </c>
      <c r="C236" s="64">
        <v>585</v>
      </c>
    </row>
    <row r="237" spans="1:3" ht="14.25" x14ac:dyDescent="0.15">
      <c r="A237" s="62">
        <v>3326</v>
      </c>
      <c r="B237" s="63" t="s">
        <v>704</v>
      </c>
      <c r="C237" s="64">
        <v>585</v>
      </c>
    </row>
    <row r="238" spans="1:3" s="69" customFormat="1" ht="14.25" x14ac:dyDescent="0.15">
      <c r="A238" s="62">
        <v>3327</v>
      </c>
      <c r="B238" s="63" t="s">
        <v>243</v>
      </c>
      <c r="C238" s="64">
        <v>937</v>
      </c>
    </row>
    <row r="239" spans="1:3" s="69" customFormat="1" ht="14.25" x14ac:dyDescent="0.15">
      <c r="A239" s="62">
        <v>3328</v>
      </c>
      <c r="B239" s="63" t="s">
        <v>244</v>
      </c>
      <c r="C239" s="64">
        <v>937</v>
      </c>
    </row>
    <row r="240" spans="1:3" ht="14.25" x14ac:dyDescent="0.15">
      <c r="A240" s="62">
        <v>3329</v>
      </c>
      <c r="B240" s="63" t="s">
        <v>705</v>
      </c>
      <c r="C240" s="64">
        <v>658</v>
      </c>
    </row>
    <row r="241" spans="1:3" ht="14.25" x14ac:dyDescent="0.15">
      <c r="A241" s="62">
        <v>3330</v>
      </c>
      <c r="B241" s="63" t="s">
        <v>706</v>
      </c>
      <c r="C241" s="64">
        <v>658</v>
      </c>
    </row>
    <row r="242" spans="1:3" ht="14.25" x14ac:dyDescent="0.15">
      <c r="A242" s="62">
        <v>3331</v>
      </c>
      <c r="B242" s="63" t="s">
        <v>245</v>
      </c>
      <c r="C242" s="64">
        <v>1044</v>
      </c>
    </row>
    <row r="243" spans="1:3" ht="14.25" x14ac:dyDescent="0.15">
      <c r="A243" s="62">
        <v>3332</v>
      </c>
      <c r="B243" s="63" t="s">
        <v>246</v>
      </c>
      <c r="C243" s="64">
        <v>1044</v>
      </c>
    </row>
    <row r="244" spans="1:3" ht="14.25" x14ac:dyDescent="0.15">
      <c r="A244" s="62">
        <v>3333</v>
      </c>
      <c r="B244" s="63" t="s">
        <v>707</v>
      </c>
      <c r="C244" s="64">
        <v>731</v>
      </c>
    </row>
    <row r="245" spans="1:3" ht="14.25" x14ac:dyDescent="0.15">
      <c r="A245" s="62">
        <v>3334</v>
      </c>
      <c r="B245" s="63" t="s">
        <v>708</v>
      </c>
      <c r="C245" s="64">
        <v>731</v>
      </c>
    </row>
    <row r="246" spans="1:3" ht="14.25" x14ac:dyDescent="0.15">
      <c r="A246" s="62">
        <v>3335</v>
      </c>
      <c r="B246" s="63" t="s">
        <v>247</v>
      </c>
      <c r="C246" s="64">
        <v>1147</v>
      </c>
    </row>
    <row r="247" spans="1:3" ht="14.25" x14ac:dyDescent="0.15">
      <c r="A247" s="62">
        <v>3336</v>
      </c>
      <c r="B247" s="63" t="s">
        <v>248</v>
      </c>
      <c r="C247" s="64">
        <v>1147</v>
      </c>
    </row>
    <row r="248" spans="1:3" ht="14.25" x14ac:dyDescent="0.15">
      <c r="A248" s="62">
        <v>3337</v>
      </c>
      <c r="B248" s="63" t="s">
        <v>709</v>
      </c>
      <c r="C248" s="64">
        <v>804</v>
      </c>
    </row>
    <row r="249" spans="1:3" ht="14.25" x14ac:dyDescent="0.15">
      <c r="A249" s="62">
        <v>3338</v>
      </c>
      <c r="B249" s="63" t="s">
        <v>710</v>
      </c>
      <c r="C249" s="64">
        <v>804</v>
      </c>
    </row>
    <row r="250" spans="1:3" ht="14.25" x14ac:dyDescent="0.15">
      <c r="A250" s="62">
        <v>3339</v>
      </c>
      <c r="B250" s="63" t="s">
        <v>249</v>
      </c>
      <c r="C250" s="64">
        <v>984</v>
      </c>
    </row>
    <row r="251" spans="1:3" ht="14.25" x14ac:dyDescent="0.15">
      <c r="A251" s="62">
        <v>3340</v>
      </c>
      <c r="B251" s="63" t="s">
        <v>250</v>
      </c>
      <c r="C251" s="64">
        <v>984</v>
      </c>
    </row>
    <row r="252" spans="1:3" ht="14.25" x14ac:dyDescent="0.15">
      <c r="A252" s="62">
        <v>3341</v>
      </c>
      <c r="B252" s="63" t="s">
        <v>711</v>
      </c>
      <c r="C252" s="64">
        <v>688</v>
      </c>
    </row>
    <row r="253" spans="1:3" ht="14.25" x14ac:dyDescent="0.15">
      <c r="A253" s="62">
        <v>3342</v>
      </c>
      <c r="B253" s="63" t="s">
        <v>712</v>
      </c>
      <c r="C253" s="64">
        <v>688</v>
      </c>
    </row>
    <row r="254" spans="1:3" ht="14.25" x14ac:dyDescent="0.15">
      <c r="A254" s="59">
        <v>3343</v>
      </c>
      <c r="B254" s="60" t="s">
        <v>251</v>
      </c>
      <c r="C254" s="61">
        <v>1090</v>
      </c>
    </row>
    <row r="255" spans="1:3" ht="14.25" x14ac:dyDescent="0.15">
      <c r="A255" s="62">
        <v>3344</v>
      </c>
      <c r="B255" s="63" t="s">
        <v>252</v>
      </c>
      <c r="C255" s="64">
        <v>1090</v>
      </c>
    </row>
    <row r="256" spans="1:3" ht="14.25" x14ac:dyDescent="0.15">
      <c r="A256" s="62">
        <v>3345</v>
      </c>
      <c r="B256" s="63" t="s">
        <v>713</v>
      </c>
      <c r="C256" s="64">
        <v>763</v>
      </c>
    </row>
    <row r="257" spans="1:3" ht="14.25" x14ac:dyDescent="0.15">
      <c r="A257" s="62">
        <v>3346</v>
      </c>
      <c r="B257" s="63" t="s">
        <v>714</v>
      </c>
      <c r="C257" s="64">
        <v>763</v>
      </c>
    </row>
    <row r="258" spans="1:3" ht="14.25" x14ac:dyDescent="0.15">
      <c r="A258" s="62">
        <v>3347</v>
      </c>
      <c r="B258" s="63" t="s">
        <v>253</v>
      </c>
      <c r="C258" s="64">
        <v>1194</v>
      </c>
    </row>
    <row r="259" spans="1:3" ht="14.25" x14ac:dyDescent="0.15">
      <c r="A259" s="62">
        <v>3348</v>
      </c>
      <c r="B259" s="63" t="s">
        <v>254</v>
      </c>
      <c r="C259" s="64">
        <v>1194</v>
      </c>
    </row>
    <row r="260" spans="1:3" ht="14.25" x14ac:dyDescent="0.15">
      <c r="A260" s="62">
        <v>3349</v>
      </c>
      <c r="B260" s="63" t="s">
        <v>715</v>
      </c>
      <c r="C260" s="64">
        <v>836</v>
      </c>
    </row>
    <row r="261" spans="1:3" ht="14.25" x14ac:dyDescent="0.15">
      <c r="A261" s="62">
        <v>3350</v>
      </c>
      <c r="B261" s="63" t="s">
        <v>716</v>
      </c>
      <c r="C261" s="64">
        <v>836</v>
      </c>
    </row>
    <row r="262" spans="1:3" ht="14.25" x14ac:dyDescent="0.15">
      <c r="A262" s="62">
        <v>3351</v>
      </c>
      <c r="B262" s="63" t="s">
        <v>255</v>
      </c>
      <c r="C262" s="64">
        <v>1110</v>
      </c>
    </row>
    <row r="263" spans="1:3" ht="14.25" x14ac:dyDescent="0.15">
      <c r="A263" s="62">
        <v>3352</v>
      </c>
      <c r="B263" s="63" t="s">
        <v>256</v>
      </c>
      <c r="C263" s="64">
        <v>1110</v>
      </c>
    </row>
    <row r="264" spans="1:3" ht="14.25" x14ac:dyDescent="0.15">
      <c r="A264" s="62">
        <v>3353</v>
      </c>
      <c r="B264" s="63" t="s">
        <v>717</v>
      </c>
      <c r="C264" s="64">
        <v>777</v>
      </c>
    </row>
    <row r="265" spans="1:3" ht="14.25" x14ac:dyDescent="0.15">
      <c r="A265" s="62">
        <v>3354</v>
      </c>
      <c r="B265" s="63" t="s">
        <v>718</v>
      </c>
      <c r="C265" s="64">
        <v>777</v>
      </c>
    </row>
    <row r="266" spans="1:3" ht="14.25" x14ac:dyDescent="0.15">
      <c r="A266" s="62">
        <v>3355</v>
      </c>
      <c r="B266" s="63" t="s">
        <v>257</v>
      </c>
      <c r="C266" s="64">
        <v>1214</v>
      </c>
    </row>
    <row r="267" spans="1:3" ht="14.25" x14ac:dyDescent="0.15">
      <c r="A267" s="62">
        <v>3356</v>
      </c>
      <c r="B267" s="63" t="s">
        <v>258</v>
      </c>
      <c r="C267" s="64">
        <v>1214</v>
      </c>
    </row>
    <row r="268" spans="1:3" ht="14.25" x14ac:dyDescent="0.15">
      <c r="A268" s="62">
        <v>3357</v>
      </c>
      <c r="B268" s="63" t="s">
        <v>719</v>
      </c>
      <c r="C268" s="64">
        <v>850</v>
      </c>
    </row>
    <row r="269" spans="1:3" ht="14.25" x14ac:dyDescent="0.15">
      <c r="A269" s="62">
        <v>3358</v>
      </c>
      <c r="B269" s="63" t="s">
        <v>720</v>
      </c>
      <c r="C269" s="64">
        <v>850</v>
      </c>
    </row>
    <row r="270" spans="1:3" s="69" customFormat="1" ht="14.25" x14ac:dyDescent="0.15">
      <c r="A270" s="62">
        <v>3359</v>
      </c>
      <c r="B270" s="63" t="s">
        <v>259</v>
      </c>
      <c r="C270" s="64">
        <v>1235</v>
      </c>
    </row>
    <row r="271" spans="1:3" s="69" customFormat="1" ht="14.25" x14ac:dyDescent="0.15">
      <c r="A271" s="62">
        <v>3360</v>
      </c>
      <c r="B271" s="63" t="s">
        <v>260</v>
      </c>
      <c r="C271" s="64">
        <v>1235</v>
      </c>
    </row>
    <row r="272" spans="1:3" ht="14.25" x14ac:dyDescent="0.15">
      <c r="A272" s="62">
        <v>3361</v>
      </c>
      <c r="B272" s="63" t="s">
        <v>721</v>
      </c>
      <c r="C272" s="64">
        <v>865</v>
      </c>
    </row>
    <row r="273" spans="1:3" ht="14.25" x14ac:dyDescent="0.15">
      <c r="A273" s="62">
        <v>3362</v>
      </c>
      <c r="B273" s="63" t="s">
        <v>722</v>
      </c>
      <c r="C273" s="64">
        <v>865</v>
      </c>
    </row>
    <row r="274" spans="1:3" ht="14.25" x14ac:dyDescent="0.15">
      <c r="A274" s="66"/>
      <c r="B274" s="67"/>
      <c r="C274" s="68"/>
    </row>
    <row r="275" spans="1:3" ht="14.25" x14ac:dyDescent="0.15">
      <c r="A275" s="62">
        <v>3363</v>
      </c>
      <c r="B275" s="63" t="s">
        <v>261</v>
      </c>
      <c r="C275" s="64">
        <v>468</v>
      </c>
    </row>
    <row r="276" spans="1:3" ht="14.25" x14ac:dyDescent="0.15">
      <c r="A276" s="62">
        <v>3364</v>
      </c>
      <c r="B276" s="63" t="s">
        <v>262</v>
      </c>
      <c r="C276" s="64">
        <v>468</v>
      </c>
    </row>
    <row r="277" spans="1:3" ht="14.25" x14ac:dyDescent="0.15">
      <c r="A277" s="62">
        <v>3365</v>
      </c>
      <c r="B277" s="63" t="s">
        <v>723</v>
      </c>
      <c r="C277" s="64">
        <v>328</v>
      </c>
    </row>
    <row r="278" spans="1:3" ht="14.25" x14ac:dyDescent="0.15">
      <c r="A278" s="62">
        <v>3366</v>
      </c>
      <c r="B278" s="63" t="s">
        <v>724</v>
      </c>
      <c r="C278" s="64">
        <v>328</v>
      </c>
    </row>
    <row r="279" spans="1:3" ht="14.25" x14ac:dyDescent="0.15">
      <c r="A279" s="62">
        <v>3367</v>
      </c>
      <c r="B279" s="63" t="s">
        <v>263</v>
      </c>
      <c r="C279" s="64">
        <v>651</v>
      </c>
    </row>
    <row r="280" spans="1:3" ht="14.25" x14ac:dyDescent="0.15">
      <c r="A280" s="62">
        <v>3368</v>
      </c>
      <c r="B280" s="63" t="s">
        <v>264</v>
      </c>
      <c r="C280" s="64">
        <v>651</v>
      </c>
    </row>
    <row r="281" spans="1:3" ht="14.25" x14ac:dyDescent="0.15">
      <c r="A281" s="62">
        <v>3369</v>
      </c>
      <c r="B281" s="63" t="s">
        <v>725</v>
      </c>
      <c r="C281" s="64">
        <v>456</v>
      </c>
    </row>
    <row r="282" spans="1:3" ht="14.25" x14ac:dyDescent="0.15">
      <c r="A282" s="62">
        <v>3370</v>
      </c>
      <c r="B282" s="63" t="s">
        <v>726</v>
      </c>
      <c r="C282" s="64">
        <v>456</v>
      </c>
    </row>
    <row r="283" spans="1:3" ht="14.25" x14ac:dyDescent="0.15">
      <c r="A283" s="62">
        <v>3371</v>
      </c>
      <c r="B283" s="63" t="s">
        <v>265</v>
      </c>
      <c r="C283" s="64">
        <v>733</v>
      </c>
    </row>
    <row r="284" spans="1:3" ht="14.25" x14ac:dyDescent="0.15">
      <c r="A284" s="62">
        <v>3372</v>
      </c>
      <c r="B284" s="63" t="s">
        <v>266</v>
      </c>
      <c r="C284" s="64">
        <v>733</v>
      </c>
    </row>
    <row r="285" spans="1:3" ht="14.25" x14ac:dyDescent="0.15">
      <c r="A285" s="62">
        <v>3373</v>
      </c>
      <c r="B285" s="63" t="s">
        <v>727</v>
      </c>
      <c r="C285" s="64">
        <v>513</v>
      </c>
    </row>
    <row r="286" spans="1:3" ht="14.25" x14ac:dyDescent="0.15">
      <c r="A286" s="62">
        <v>3374</v>
      </c>
      <c r="B286" s="63" t="s">
        <v>728</v>
      </c>
      <c r="C286" s="64">
        <v>513</v>
      </c>
    </row>
    <row r="287" spans="1:3" ht="14.25" x14ac:dyDescent="0.15">
      <c r="A287" s="62">
        <v>3375</v>
      </c>
      <c r="B287" s="63" t="s">
        <v>267</v>
      </c>
      <c r="C287" s="64">
        <v>818</v>
      </c>
    </row>
    <row r="288" spans="1:3" ht="14.25" x14ac:dyDescent="0.15">
      <c r="A288" s="62">
        <v>3376</v>
      </c>
      <c r="B288" s="63" t="s">
        <v>268</v>
      </c>
      <c r="C288" s="64">
        <v>818</v>
      </c>
    </row>
    <row r="289" spans="1:3" ht="14.25" x14ac:dyDescent="0.15">
      <c r="A289" s="62">
        <v>3377</v>
      </c>
      <c r="B289" s="63" t="s">
        <v>729</v>
      </c>
      <c r="C289" s="64">
        <v>573</v>
      </c>
    </row>
    <row r="290" spans="1:3" ht="14.25" x14ac:dyDescent="0.15">
      <c r="A290" s="62">
        <v>3378</v>
      </c>
      <c r="B290" s="63" t="s">
        <v>730</v>
      </c>
      <c r="C290" s="64">
        <v>573</v>
      </c>
    </row>
    <row r="291" spans="1:3" ht="14.25" x14ac:dyDescent="0.15">
      <c r="A291" s="62">
        <v>3379</v>
      </c>
      <c r="B291" s="63" t="s">
        <v>269</v>
      </c>
      <c r="C291" s="64">
        <v>901</v>
      </c>
    </row>
    <row r="292" spans="1:3" ht="14.25" x14ac:dyDescent="0.15">
      <c r="A292" s="62">
        <v>3380</v>
      </c>
      <c r="B292" s="63" t="s">
        <v>270</v>
      </c>
      <c r="C292" s="64">
        <v>901</v>
      </c>
    </row>
    <row r="293" spans="1:3" ht="14.25" x14ac:dyDescent="0.15">
      <c r="A293" s="62">
        <v>3381</v>
      </c>
      <c r="B293" s="63" t="s">
        <v>731</v>
      </c>
      <c r="C293" s="64">
        <v>631</v>
      </c>
    </row>
    <row r="294" spans="1:3" ht="14.25" x14ac:dyDescent="0.15">
      <c r="A294" s="62">
        <v>3382</v>
      </c>
      <c r="B294" s="63" t="s">
        <v>732</v>
      </c>
      <c r="C294" s="64">
        <v>631</v>
      </c>
    </row>
    <row r="295" spans="1:3" ht="14.25" x14ac:dyDescent="0.15">
      <c r="A295" s="62">
        <v>3383</v>
      </c>
      <c r="B295" s="63" t="s">
        <v>271</v>
      </c>
      <c r="C295" s="64">
        <v>688</v>
      </c>
    </row>
    <row r="296" spans="1:3" ht="14.25" x14ac:dyDescent="0.15">
      <c r="A296" s="62">
        <v>3384</v>
      </c>
      <c r="B296" s="63" t="s">
        <v>272</v>
      </c>
      <c r="C296" s="64">
        <v>688</v>
      </c>
    </row>
    <row r="297" spans="1:3" ht="14.25" x14ac:dyDescent="0.15">
      <c r="A297" s="62">
        <v>3385</v>
      </c>
      <c r="B297" s="63" t="s">
        <v>733</v>
      </c>
      <c r="C297" s="64">
        <v>482</v>
      </c>
    </row>
    <row r="298" spans="1:3" ht="14.25" x14ac:dyDescent="0.15">
      <c r="A298" s="62">
        <v>3386</v>
      </c>
      <c r="B298" s="63" t="s">
        <v>734</v>
      </c>
      <c r="C298" s="64">
        <v>482</v>
      </c>
    </row>
    <row r="299" spans="1:3" ht="14.25" x14ac:dyDescent="0.15">
      <c r="A299" s="62">
        <v>3387</v>
      </c>
      <c r="B299" s="63" t="s">
        <v>273</v>
      </c>
      <c r="C299" s="64">
        <v>770</v>
      </c>
    </row>
    <row r="300" spans="1:3" ht="14.25" x14ac:dyDescent="0.15">
      <c r="A300" s="62">
        <v>3388</v>
      </c>
      <c r="B300" s="63" t="s">
        <v>274</v>
      </c>
      <c r="C300" s="64">
        <v>770</v>
      </c>
    </row>
    <row r="301" spans="1:3" ht="14.25" x14ac:dyDescent="0.15">
      <c r="A301" s="62">
        <v>3389</v>
      </c>
      <c r="B301" s="63" t="s">
        <v>735</v>
      </c>
      <c r="C301" s="64">
        <v>540</v>
      </c>
    </row>
    <row r="302" spans="1:3" ht="14.25" x14ac:dyDescent="0.15">
      <c r="A302" s="62">
        <v>3390</v>
      </c>
      <c r="B302" s="63" t="s">
        <v>736</v>
      </c>
      <c r="C302" s="64">
        <v>540</v>
      </c>
    </row>
    <row r="303" spans="1:3" ht="14.25" x14ac:dyDescent="0.15">
      <c r="A303" s="62">
        <v>3391</v>
      </c>
      <c r="B303" s="63" t="s">
        <v>275</v>
      </c>
      <c r="C303" s="64">
        <v>855</v>
      </c>
    </row>
    <row r="304" spans="1:3" ht="14.25" x14ac:dyDescent="0.15">
      <c r="A304" s="62">
        <v>3392</v>
      </c>
      <c r="B304" s="63" t="s">
        <v>276</v>
      </c>
      <c r="C304" s="64">
        <v>855</v>
      </c>
    </row>
    <row r="305" spans="1:3" ht="14.25" x14ac:dyDescent="0.15">
      <c r="A305" s="62">
        <v>3393</v>
      </c>
      <c r="B305" s="63" t="s">
        <v>737</v>
      </c>
      <c r="C305" s="64">
        <v>599</v>
      </c>
    </row>
    <row r="306" spans="1:3" ht="14.25" x14ac:dyDescent="0.15">
      <c r="A306" s="62">
        <v>3394</v>
      </c>
      <c r="B306" s="63" t="s">
        <v>738</v>
      </c>
      <c r="C306" s="64">
        <v>599</v>
      </c>
    </row>
    <row r="307" spans="1:3" ht="14.25" x14ac:dyDescent="0.15">
      <c r="A307" s="62">
        <v>3395</v>
      </c>
      <c r="B307" s="63" t="s">
        <v>277</v>
      </c>
      <c r="C307" s="64">
        <v>938</v>
      </c>
    </row>
    <row r="308" spans="1:3" ht="14.25" x14ac:dyDescent="0.15">
      <c r="A308" s="62">
        <v>3396</v>
      </c>
      <c r="B308" s="63" t="s">
        <v>278</v>
      </c>
      <c r="C308" s="64">
        <v>938</v>
      </c>
    </row>
    <row r="309" spans="1:3" ht="14.25" x14ac:dyDescent="0.15">
      <c r="A309" s="62">
        <v>3397</v>
      </c>
      <c r="B309" s="63" t="s">
        <v>739</v>
      </c>
      <c r="C309" s="64">
        <v>657</v>
      </c>
    </row>
    <row r="310" spans="1:3" s="69" customFormat="1" ht="14.25" x14ac:dyDescent="0.15">
      <c r="A310" s="62">
        <v>3398</v>
      </c>
      <c r="B310" s="63" t="s">
        <v>740</v>
      </c>
      <c r="C310" s="64">
        <v>657</v>
      </c>
    </row>
    <row r="311" spans="1:3" s="69" customFormat="1" ht="14.25" x14ac:dyDescent="0.15">
      <c r="A311" s="62">
        <v>3399</v>
      </c>
      <c r="B311" s="63" t="s">
        <v>279</v>
      </c>
      <c r="C311" s="64">
        <v>816</v>
      </c>
    </row>
    <row r="312" spans="1:3" ht="14.25" x14ac:dyDescent="0.15">
      <c r="A312" s="62">
        <v>3400</v>
      </c>
      <c r="B312" s="63" t="s">
        <v>280</v>
      </c>
      <c r="C312" s="64">
        <v>816</v>
      </c>
    </row>
    <row r="313" spans="1:3" ht="14.25" x14ac:dyDescent="0.15">
      <c r="A313" s="62">
        <v>3401</v>
      </c>
      <c r="B313" s="63" t="s">
        <v>741</v>
      </c>
      <c r="C313" s="64">
        <v>571</v>
      </c>
    </row>
    <row r="314" spans="1:3" ht="14.25" x14ac:dyDescent="0.15">
      <c r="A314" s="62">
        <v>3402</v>
      </c>
      <c r="B314" s="63" t="s">
        <v>742</v>
      </c>
      <c r="C314" s="64">
        <v>571</v>
      </c>
    </row>
    <row r="315" spans="1:3" ht="14.25" x14ac:dyDescent="0.15">
      <c r="A315" s="59">
        <v>3403</v>
      </c>
      <c r="B315" s="60" t="s">
        <v>281</v>
      </c>
      <c r="C315" s="61">
        <v>901</v>
      </c>
    </row>
    <row r="316" spans="1:3" ht="14.25" x14ac:dyDescent="0.15">
      <c r="A316" s="62">
        <v>3404</v>
      </c>
      <c r="B316" s="63" t="s">
        <v>282</v>
      </c>
      <c r="C316" s="64">
        <v>901</v>
      </c>
    </row>
    <row r="317" spans="1:3" ht="14.25" x14ac:dyDescent="0.15">
      <c r="A317" s="62">
        <v>3405</v>
      </c>
      <c r="B317" s="63" t="s">
        <v>743</v>
      </c>
      <c r="C317" s="64">
        <v>631</v>
      </c>
    </row>
    <row r="318" spans="1:3" ht="14.25" x14ac:dyDescent="0.15">
      <c r="A318" s="62">
        <v>3406</v>
      </c>
      <c r="B318" s="63" t="s">
        <v>744</v>
      </c>
      <c r="C318" s="64">
        <v>631</v>
      </c>
    </row>
    <row r="319" spans="1:3" ht="14.25" x14ac:dyDescent="0.15">
      <c r="A319" s="62">
        <v>3407</v>
      </c>
      <c r="B319" s="63" t="s">
        <v>283</v>
      </c>
      <c r="C319" s="64">
        <v>984</v>
      </c>
    </row>
    <row r="320" spans="1:3" ht="14.25" x14ac:dyDescent="0.15">
      <c r="A320" s="62">
        <v>3408</v>
      </c>
      <c r="B320" s="63" t="s">
        <v>284</v>
      </c>
      <c r="C320" s="64">
        <v>984</v>
      </c>
    </row>
    <row r="321" spans="1:3" ht="14.25" x14ac:dyDescent="0.15">
      <c r="A321" s="62">
        <v>3409</v>
      </c>
      <c r="B321" s="63" t="s">
        <v>745</v>
      </c>
      <c r="C321" s="64">
        <v>689</v>
      </c>
    </row>
    <row r="322" spans="1:3" ht="14.25" x14ac:dyDescent="0.15">
      <c r="A322" s="62">
        <v>3410</v>
      </c>
      <c r="B322" s="63" t="s">
        <v>746</v>
      </c>
      <c r="C322" s="64">
        <v>689</v>
      </c>
    </row>
    <row r="323" spans="1:3" ht="14.25" x14ac:dyDescent="0.15">
      <c r="A323" s="62">
        <v>3411</v>
      </c>
      <c r="B323" s="63" t="s">
        <v>285</v>
      </c>
      <c r="C323" s="64">
        <v>921</v>
      </c>
    </row>
    <row r="324" spans="1:3" ht="14.25" x14ac:dyDescent="0.15">
      <c r="A324" s="62">
        <v>3412</v>
      </c>
      <c r="B324" s="63" t="s">
        <v>286</v>
      </c>
      <c r="C324" s="64">
        <v>921</v>
      </c>
    </row>
    <row r="325" spans="1:3" ht="14.25" x14ac:dyDescent="0.15">
      <c r="A325" s="62">
        <v>3413</v>
      </c>
      <c r="B325" s="63" t="s">
        <v>747</v>
      </c>
      <c r="C325" s="64">
        <v>645</v>
      </c>
    </row>
    <row r="326" spans="1:3" ht="14.25" x14ac:dyDescent="0.15">
      <c r="A326" s="62">
        <v>3414</v>
      </c>
      <c r="B326" s="63" t="s">
        <v>748</v>
      </c>
      <c r="C326" s="64">
        <v>645</v>
      </c>
    </row>
    <row r="327" spans="1:3" ht="14.25" x14ac:dyDescent="0.15">
      <c r="A327" s="62">
        <v>3415</v>
      </c>
      <c r="B327" s="63" t="s">
        <v>287</v>
      </c>
      <c r="C327" s="64">
        <v>1004</v>
      </c>
    </row>
    <row r="328" spans="1:3" ht="14.25" x14ac:dyDescent="0.15">
      <c r="A328" s="62">
        <v>3416</v>
      </c>
      <c r="B328" s="63" t="s">
        <v>288</v>
      </c>
      <c r="C328" s="64">
        <v>1004</v>
      </c>
    </row>
    <row r="329" spans="1:3" ht="14.25" x14ac:dyDescent="0.15">
      <c r="A329" s="62">
        <v>3417</v>
      </c>
      <c r="B329" s="63" t="s">
        <v>749</v>
      </c>
      <c r="C329" s="64">
        <v>703</v>
      </c>
    </row>
    <row r="330" spans="1:3" ht="14.25" x14ac:dyDescent="0.15">
      <c r="A330" s="62">
        <v>3418</v>
      </c>
      <c r="B330" s="63" t="s">
        <v>750</v>
      </c>
      <c r="C330" s="64">
        <v>703</v>
      </c>
    </row>
    <row r="331" spans="1:3" ht="14.25" x14ac:dyDescent="0.15">
      <c r="A331" s="62">
        <v>3419</v>
      </c>
      <c r="B331" s="63" t="s">
        <v>289</v>
      </c>
      <c r="C331" s="64">
        <v>1026</v>
      </c>
    </row>
    <row r="332" spans="1:3" ht="14.25" x14ac:dyDescent="0.15">
      <c r="A332" s="62">
        <v>3420</v>
      </c>
      <c r="B332" s="63" t="s">
        <v>290</v>
      </c>
      <c r="C332" s="64">
        <v>1026</v>
      </c>
    </row>
    <row r="333" spans="1:3" ht="14.25" x14ac:dyDescent="0.15">
      <c r="A333" s="80">
        <v>3421</v>
      </c>
      <c r="B333" s="81" t="s">
        <v>751</v>
      </c>
      <c r="C333" s="82">
        <v>718</v>
      </c>
    </row>
    <row r="334" spans="1:3" ht="14.25" x14ac:dyDescent="0.15">
      <c r="A334" s="62">
        <v>3422</v>
      </c>
      <c r="B334" s="63" t="s">
        <v>752</v>
      </c>
      <c r="C334" s="64">
        <v>718</v>
      </c>
    </row>
    <row r="335" spans="1:3" ht="14.25" x14ac:dyDescent="0.15">
      <c r="A335" s="66"/>
      <c r="B335" s="67"/>
      <c r="C335" s="68"/>
    </row>
    <row r="336" spans="1:3" ht="17.25" x14ac:dyDescent="0.15">
      <c r="A336" s="77" t="s">
        <v>1057</v>
      </c>
      <c r="B336" s="85"/>
      <c r="C336" s="86"/>
    </row>
    <row r="337" spans="1:3" x14ac:dyDescent="0.15">
      <c r="A337" s="264" t="s">
        <v>589</v>
      </c>
      <c r="B337" s="87" t="s">
        <v>638</v>
      </c>
      <c r="C337" s="78" t="s">
        <v>593</v>
      </c>
    </row>
    <row r="338" spans="1:3" x14ac:dyDescent="0.15">
      <c r="A338" s="265"/>
      <c r="B338" s="88"/>
      <c r="C338" s="79" t="s">
        <v>594</v>
      </c>
    </row>
    <row r="339" spans="1:3" ht="14.25" x14ac:dyDescent="0.15">
      <c r="A339" s="59">
        <v>3423</v>
      </c>
      <c r="B339" s="60" t="s">
        <v>291</v>
      </c>
      <c r="C339" s="61">
        <v>441</v>
      </c>
    </row>
    <row r="340" spans="1:3" ht="14.25" x14ac:dyDescent="0.15">
      <c r="A340" s="62">
        <v>3424</v>
      </c>
      <c r="B340" s="63" t="s">
        <v>292</v>
      </c>
      <c r="C340" s="64">
        <v>441</v>
      </c>
    </row>
    <row r="341" spans="1:3" ht="14.25" x14ac:dyDescent="0.15">
      <c r="A341" s="62">
        <v>3425</v>
      </c>
      <c r="B341" s="63" t="s">
        <v>753</v>
      </c>
      <c r="C341" s="64">
        <v>309</v>
      </c>
    </row>
    <row r="342" spans="1:3" s="69" customFormat="1" ht="14.25" x14ac:dyDescent="0.15">
      <c r="A342" s="62">
        <v>3426</v>
      </c>
      <c r="B342" s="63" t="s">
        <v>754</v>
      </c>
      <c r="C342" s="64">
        <v>309</v>
      </c>
    </row>
    <row r="343" spans="1:3" s="69" customFormat="1" ht="14.25" x14ac:dyDescent="0.15">
      <c r="A343" s="62">
        <v>3427</v>
      </c>
      <c r="B343" s="63" t="s">
        <v>293</v>
      </c>
      <c r="C343" s="64">
        <v>670</v>
      </c>
    </row>
    <row r="344" spans="1:3" ht="14.25" x14ac:dyDescent="0.15">
      <c r="A344" s="62">
        <v>3428</v>
      </c>
      <c r="B344" s="63" t="s">
        <v>294</v>
      </c>
      <c r="C344" s="64">
        <v>670</v>
      </c>
    </row>
    <row r="345" spans="1:3" ht="14.25" x14ac:dyDescent="0.15">
      <c r="A345" s="62">
        <v>3429</v>
      </c>
      <c r="B345" s="63" t="s">
        <v>755</v>
      </c>
      <c r="C345" s="64">
        <v>469</v>
      </c>
    </row>
    <row r="346" spans="1:3" ht="14.25" x14ac:dyDescent="0.15">
      <c r="A346" s="62">
        <v>3430</v>
      </c>
      <c r="B346" s="63" t="s">
        <v>756</v>
      </c>
      <c r="C346" s="64">
        <v>469</v>
      </c>
    </row>
    <row r="347" spans="1:3" ht="14.25" x14ac:dyDescent="0.15">
      <c r="A347" s="62">
        <v>3431</v>
      </c>
      <c r="B347" s="63" t="s">
        <v>295</v>
      </c>
      <c r="C347" s="64">
        <v>772</v>
      </c>
    </row>
    <row r="348" spans="1:3" ht="14.25" x14ac:dyDescent="0.15">
      <c r="A348" s="62">
        <v>3432</v>
      </c>
      <c r="B348" s="63" t="s">
        <v>296</v>
      </c>
      <c r="C348" s="64">
        <v>772</v>
      </c>
    </row>
    <row r="349" spans="1:3" ht="14.25" x14ac:dyDescent="0.15">
      <c r="A349" s="62">
        <v>3433</v>
      </c>
      <c r="B349" s="63" t="s">
        <v>757</v>
      </c>
      <c r="C349" s="64">
        <v>540</v>
      </c>
    </row>
    <row r="350" spans="1:3" ht="14.25" x14ac:dyDescent="0.15">
      <c r="A350" s="62">
        <v>3434</v>
      </c>
      <c r="B350" s="63" t="s">
        <v>758</v>
      </c>
      <c r="C350" s="64">
        <v>540</v>
      </c>
    </row>
    <row r="351" spans="1:3" ht="14.25" x14ac:dyDescent="0.15">
      <c r="A351" s="62">
        <v>3435</v>
      </c>
      <c r="B351" s="63" t="s">
        <v>297</v>
      </c>
      <c r="C351" s="64">
        <v>879</v>
      </c>
    </row>
    <row r="352" spans="1:3" ht="14.25" x14ac:dyDescent="0.15">
      <c r="A352" s="62">
        <v>3436</v>
      </c>
      <c r="B352" s="63" t="s">
        <v>298</v>
      </c>
      <c r="C352" s="64">
        <v>879</v>
      </c>
    </row>
    <row r="353" spans="1:3" ht="14.25" x14ac:dyDescent="0.15">
      <c r="A353" s="62">
        <v>3437</v>
      </c>
      <c r="B353" s="63" t="s">
        <v>759</v>
      </c>
      <c r="C353" s="64">
        <v>615</v>
      </c>
    </row>
    <row r="354" spans="1:3" ht="14.25" x14ac:dyDescent="0.15">
      <c r="A354" s="62">
        <v>3438</v>
      </c>
      <c r="B354" s="63" t="s">
        <v>760</v>
      </c>
      <c r="C354" s="64">
        <v>615</v>
      </c>
    </row>
    <row r="355" spans="1:3" ht="14.25" x14ac:dyDescent="0.15">
      <c r="A355" s="62">
        <v>3439</v>
      </c>
      <c r="B355" s="63" t="s">
        <v>299</v>
      </c>
      <c r="C355" s="64">
        <v>982</v>
      </c>
    </row>
    <row r="356" spans="1:3" ht="14.25" x14ac:dyDescent="0.15">
      <c r="A356" s="62">
        <v>3440</v>
      </c>
      <c r="B356" s="63" t="s">
        <v>300</v>
      </c>
      <c r="C356" s="64">
        <v>982</v>
      </c>
    </row>
    <row r="357" spans="1:3" ht="14.25" x14ac:dyDescent="0.15">
      <c r="A357" s="62">
        <v>3441</v>
      </c>
      <c r="B357" s="63" t="s">
        <v>761</v>
      </c>
      <c r="C357" s="64">
        <v>688</v>
      </c>
    </row>
    <row r="358" spans="1:3" ht="14.25" x14ac:dyDescent="0.15">
      <c r="A358" s="62">
        <v>3442</v>
      </c>
      <c r="B358" s="63" t="s">
        <v>762</v>
      </c>
      <c r="C358" s="64">
        <v>688</v>
      </c>
    </row>
    <row r="359" spans="1:3" ht="14.25" x14ac:dyDescent="0.15">
      <c r="A359" s="62">
        <v>3443</v>
      </c>
      <c r="B359" s="63" t="s">
        <v>301</v>
      </c>
      <c r="C359" s="64">
        <v>633</v>
      </c>
    </row>
    <row r="360" spans="1:3" ht="14.25" x14ac:dyDescent="0.15">
      <c r="A360" s="62">
        <v>3444</v>
      </c>
      <c r="B360" s="63" t="s">
        <v>302</v>
      </c>
      <c r="C360" s="64">
        <v>633</v>
      </c>
    </row>
    <row r="361" spans="1:3" ht="14.25" x14ac:dyDescent="0.15">
      <c r="A361" s="62">
        <v>3445</v>
      </c>
      <c r="B361" s="63" t="s">
        <v>763</v>
      </c>
      <c r="C361" s="64">
        <v>443</v>
      </c>
    </row>
    <row r="362" spans="1:3" ht="14.25" x14ac:dyDescent="0.15">
      <c r="A362" s="62">
        <v>3446</v>
      </c>
      <c r="B362" s="63" t="s">
        <v>764</v>
      </c>
      <c r="C362" s="64">
        <v>443</v>
      </c>
    </row>
    <row r="363" spans="1:3" ht="14.25" x14ac:dyDescent="0.15">
      <c r="A363" s="62">
        <v>3447</v>
      </c>
      <c r="B363" s="63" t="s">
        <v>303</v>
      </c>
      <c r="C363" s="64">
        <v>735</v>
      </c>
    </row>
    <row r="364" spans="1:3" ht="14.25" x14ac:dyDescent="0.15">
      <c r="A364" s="62">
        <v>3448</v>
      </c>
      <c r="B364" s="63" t="s">
        <v>304</v>
      </c>
      <c r="C364" s="64">
        <v>735</v>
      </c>
    </row>
    <row r="365" spans="1:3" ht="14.25" x14ac:dyDescent="0.15">
      <c r="A365" s="62">
        <v>3449</v>
      </c>
      <c r="B365" s="63" t="s">
        <v>765</v>
      </c>
      <c r="C365" s="64">
        <v>516</v>
      </c>
    </row>
    <row r="366" spans="1:3" ht="14.25" x14ac:dyDescent="0.15">
      <c r="A366" s="62">
        <v>3450</v>
      </c>
      <c r="B366" s="63" t="s">
        <v>766</v>
      </c>
      <c r="C366" s="64">
        <v>516</v>
      </c>
    </row>
    <row r="367" spans="1:3" ht="14.25" x14ac:dyDescent="0.15">
      <c r="A367" s="62">
        <v>3451</v>
      </c>
      <c r="B367" s="63" t="s">
        <v>305</v>
      </c>
      <c r="C367" s="64">
        <v>842</v>
      </c>
    </row>
    <row r="368" spans="1:3" ht="14.25" x14ac:dyDescent="0.15">
      <c r="A368" s="62">
        <v>3452</v>
      </c>
      <c r="B368" s="63" t="s">
        <v>306</v>
      </c>
      <c r="C368" s="64">
        <v>842</v>
      </c>
    </row>
    <row r="369" spans="1:3" ht="14.25" x14ac:dyDescent="0.15">
      <c r="A369" s="62">
        <v>3453</v>
      </c>
      <c r="B369" s="63" t="s">
        <v>767</v>
      </c>
      <c r="C369" s="64">
        <v>589</v>
      </c>
    </row>
    <row r="370" spans="1:3" ht="14.25" x14ac:dyDescent="0.15">
      <c r="A370" s="62">
        <v>3454</v>
      </c>
      <c r="B370" s="63" t="s">
        <v>768</v>
      </c>
      <c r="C370" s="64">
        <v>589</v>
      </c>
    </row>
    <row r="371" spans="1:3" ht="14.25" x14ac:dyDescent="0.15">
      <c r="A371" s="62">
        <v>3455</v>
      </c>
      <c r="B371" s="63" t="s">
        <v>307</v>
      </c>
      <c r="C371" s="64">
        <v>945</v>
      </c>
    </row>
    <row r="372" spans="1:3" ht="14.25" x14ac:dyDescent="0.15">
      <c r="A372" s="62">
        <v>3456</v>
      </c>
      <c r="B372" s="63" t="s">
        <v>308</v>
      </c>
      <c r="C372" s="64">
        <v>945</v>
      </c>
    </row>
    <row r="373" spans="1:3" ht="14.25" x14ac:dyDescent="0.15">
      <c r="A373" s="62">
        <v>3457</v>
      </c>
      <c r="B373" s="63" t="s">
        <v>769</v>
      </c>
      <c r="C373" s="64">
        <v>662</v>
      </c>
    </row>
    <row r="374" spans="1:3" ht="14.25" x14ac:dyDescent="0.15">
      <c r="A374" s="62">
        <v>3458</v>
      </c>
      <c r="B374" s="63" t="s">
        <v>770</v>
      </c>
      <c r="C374" s="64">
        <v>662</v>
      </c>
    </row>
    <row r="375" spans="1:3" ht="14.25" x14ac:dyDescent="0.15">
      <c r="A375" s="62">
        <v>3459</v>
      </c>
      <c r="B375" s="63" t="s">
        <v>309</v>
      </c>
      <c r="C375" s="64">
        <v>690</v>
      </c>
    </row>
    <row r="376" spans="1:3" ht="14.25" x14ac:dyDescent="0.15">
      <c r="A376" s="62">
        <v>3460</v>
      </c>
      <c r="B376" s="63" t="s">
        <v>310</v>
      </c>
      <c r="C376" s="64">
        <v>690</v>
      </c>
    </row>
    <row r="377" spans="1:3" ht="14.25" x14ac:dyDescent="0.15">
      <c r="A377" s="62">
        <v>3461</v>
      </c>
      <c r="B377" s="63" t="s">
        <v>771</v>
      </c>
      <c r="C377" s="64">
        <v>482</v>
      </c>
    </row>
    <row r="378" spans="1:3" ht="14.25" x14ac:dyDescent="0.15">
      <c r="A378" s="62">
        <v>3462</v>
      </c>
      <c r="B378" s="63" t="s">
        <v>772</v>
      </c>
      <c r="C378" s="64">
        <v>482</v>
      </c>
    </row>
    <row r="379" spans="1:3" ht="14.25" x14ac:dyDescent="0.15">
      <c r="A379" s="62">
        <v>3463</v>
      </c>
      <c r="B379" s="63" t="s">
        <v>311</v>
      </c>
      <c r="C379" s="64">
        <v>796</v>
      </c>
    </row>
    <row r="380" spans="1:3" ht="14.25" x14ac:dyDescent="0.15">
      <c r="A380" s="62">
        <v>3464</v>
      </c>
      <c r="B380" s="63" t="s">
        <v>312</v>
      </c>
      <c r="C380" s="64">
        <v>796</v>
      </c>
    </row>
    <row r="381" spans="1:3" ht="14.25" x14ac:dyDescent="0.15">
      <c r="A381" s="62">
        <v>3465</v>
      </c>
      <c r="B381" s="63" t="s">
        <v>773</v>
      </c>
      <c r="C381" s="64">
        <v>557</v>
      </c>
    </row>
    <row r="382" spans="1:3" ht="14.25" x14ac:dyDescent="0.15">
      <c r="A382" s="62">
        <v>3466</v>
      </c>
      <c r="B382" s="63" t="s">
        <v>774</v>
      </c>
      <c r="C382" s="64">
        <v>557</v>
      </c>
    </row>
    <row r="383" spans="1:3" ht="14.25" x14ac:dyDescent="0.15">
      <c r="A383" s="62">
        <v>3467</v>
      </c>
      <c r="B383" s="63" t="s">
        <v>313</v>
      </c>
      <c r="C383" s="64">
        <v>900</v>
      </c>
    </row>
    <row r="384" spans="1:3" s="69" customFormat="1" ht="14.25" x14ac:dyDescent="0.15">
      <c r="A384" s="62">
        <v>3468</v>
      </c>
      <c r="B384" s="63" t="s">
        <v>314</v>
      </c>
      <c r="C384" s="64">
        <v>900</v>
      </c>
    </row>
    <row r="385" spans="1:3" s="69" customFormat="1" ht="14.25" x14ac:dyDescent="0.15">
      <c r="A385" s="62">
        <v>3469</v>
      </c>
      <c r="B385" s="63" t="s">
        <v>775</v>
      </c>
      <c r="C385" s="64">
        <v>630</v>
      </c>
    </row>
    <row r="386" spans="1:3" ht="14.25" x14ac:dyDescent="0.15">
      <c r="A386" s="62">
        <v>3470</v>
      </c>
      <c r="B386" s="63" t="s">
        <v>776</v>
      </c>
      <c r="C386" s="64">
        <v>630</v>
      </c>
    </row>
    <row r="387" spans="1:3" ht="14.25" x14ac:dyDescent="0.15">
      <c r="A387" s="59">
        <v>3471</v>
      </c>
      <c r="B387" s="60" t="s">
        <v>315</v>
      </c>
      <c r="C387" s="61">
        <v>775</v>
      </c>
    </row>
    <row r="388" spans="1:3" s="69" customFormat="1" ht="14.25" x14ac:dyDescent="0.15">
      <c r="A388" s="62">
        <v>3472</v>
      </c>
      <c r="B388" s="63" t="s">
        <v>316</v>
      </c>
      <c r="C388" s="64">
        <v>775</v>
      </c>
    </row>
    <row r="389" spans="1:3" s="69" customFormat="1" ht="14.25" x14ac:dyDescent="0.15">
      <c r="A389" s="62">
        <v>3473</v>
      </c>
      <c r="B389" s="63" t="s">
        <v>777</v>
      </c>
      <c r="C389" s="64">
        <v>543</v>
      </c>
    </row>
    <row r="390" spans="1:3" ht="14.25" x14ac:dyDescent="0.15">
      <c r="A390" s="62">
        <v>3474</v>
      </c>
      <c r="B390" s="63" t="s">
        <v>778</v>
      </c>
      <c r="C390" s="64">
        <v>543</v>
      </c>
    </row>
    <row r="391" spans="1:3" ht="14.25" x14ac:dyDescent="0.15">
      <c r="A391" s="62">
        <v>3475</v>
      </c>
      <c r="B391" s="63" t="s">
        <v>317</v>
      </c>
      <c r="C391" s="64">
        <v>879</v>
      </c>
    </row>
    <row r="392" spans="1:3" ht="14.25" x14ac:dyDescent="0.15">
      <c r="A392" s="62">
        <v>3476</v>
      </c>
      <c r="B392" s="63" t="s">
        <v>318</v>
      </c>
      <c r="C392" s="64">
        <v>879</v>
      </c>
    </row>
    <row r="393" spans="1:3" ht="14.25" x14ac:dyDescent="0.15">
      <c r="A393" s="62">
        <v>3477</v>
      </c>
      <c r="B393" s="63" t="s">
        <v>779</v>
      </c>
      <c r="C393" s="64">
        <v>616</v>
      </c>
    </row>
    <row r="394" spans="1:3" ht="14.25" x14ac:dyDescent="0.15">
      <c r="A394" s="62">
        <v>3478</v>
      </c>
      <c r="B394" s="63" t="s">
        <v>780</v>
      </c>
      <c r="C394" s="64">
        <v>616</v>
      </c>
    </row>
    <row r="395" spans="1:3" ht="14.25" x14ac:dyDescent="0.15">
      <c r="A395" s="62">
        <v>3479</v>
      </c>
      <c r="B395" s="63" t="s">
        <v>319</v>
      </c>
      <c r="C395" s="64">
        <v>858</v>
      </c>
    </row>
    <row r="396" spans="1:3" ht="14.25" x14ac:dyDescent="0.15">
      <c r="A396" s="62">
        <v>3480</v>
      </c>
      <c r="B396" s="63" t="s">
        <v>320</v>
      </c>
      <c r="C396" s="64">
        <v>858</v>
      </c>
    </row>
    <row r="397" spans="1:3" ht="14.25" x14ac:dyDescent="0.15">
      <c r="A397" s="62">
        <v>3481</v>
      </c>
      <c r="B397" s="63" t="s">
        <v>781</v>
      </c>
      <c r="C397" s="64">
        <v>601</v>
      </c>
    </row>
    <row r="398" spans="1:3" ht="14.25" x14ac:dyDescent="0.15">
      <c r="A398" s="62">
        <v>3482</v>
      </c>
      <c r="B398" s="63" t="s">
        <v>782</v>
      </c>
      <c r="C398" s="64">
        <v>601</v>
      </c>
    </row>
    <row r="399" spans="1:3" ht="14.25" x14ac:dyDescent="0.15">
      <c r="A399" s="66"/>
      <c r="B399" s="67"/>
      <c r="C399" s="68"/>
    </row>
    <row r="400" spans="1:3" ht="17.25" x14ac:dyDescent="0.15">
      <c r="A400" s="77" t="s">
        <v>1058</v>
      </c>
      <c r="B400" s="85"/>
      <c r="C400" s="86"/>
    </row>
    <row r="401" spans="1:3" x14ac:dyDescent="0.15">
      <c r="A401" s="264" t="s">
        <v>589</v>
      </c>
      <c r="B401" s="87" t="s">
        <v>638</v>
      </c>
      <c r="C401" s="78" t="s">
        <v>593</v>
      </c>
    </row>
    <row r="402" spans="1:3" x14ac:dyDescent="0.15">
      <c r="A402" s="265"/>
      <c r="B402" s="88"/>
      <c r="C402" s="79" t="s">
        <v>594</v>
      </c>
    </row>
    <row r="403" spans="1:3" ht="14.25" x14ac:dyDescent="0.15">
      <c r="A403" s="59">
        <v>3483</v>
      </c>
      <c r="B403" s="60" t="s">
        <v>321</v>
      </c>
      <c r="C403" s="61">
        <v>1090</v>
      </c>
    </row>
    <row r="404" spans="1:3" ht="14.25" x14ac:dyDescent="0.15">
      <c r="A404" s="62">
        <v>3484</v>
      </c>
      <c r="B404" s="63" t="s">
        <v>322</v>
      </c>
      <c r="C404" s="64">
        <v>1090</v>
      </c>
    </row>
    <row r="405" spans="1:3" ht="14.25" x14ac:dyDescent="0.15">
      <c r="A405" s="62">
        <v>3485</v>
      </c>
      <c r="B405" s="63" t="s">
        <v>783</v>
      </c>
      <c r="C405" s="64">
        <v>763</v>
      </c>
    </row>
    <row r="406" spans="1:3" ht="14.25" x14ac:dyDescent="0.15">
      <c r="A406" s="62">
        <v>3486</v>
      </c>
      <c r="B406" s="63" t="s">
        <v>784</v>
      </c>
      <c r="C406" s="64">
        <v>763</v>
      </c>
    </row>
    <row r="407" spans="1:3" ht="14.25" x14ac:dyDescent="0.15">
      <c r="A407" s="83"/>
      <c r="B407" s="84"/>
      <c r="C407" s="68"/>
    </row>
    <row r="408" spans="1:3" ht="17.25" x14ac:dyDescent="0.15">
      <c r="A408" s="77" t="s">
        <v>1059</v>
      </c>
      <c r="B408" s="85"/>
      <c r="C408" s="89"/>
    </row>
    <row r="409" spans="1:3" x14ac:dyDescent="0.15">
      <c r="A409" s="264" t="s">
        <v>589</v>
      </c>
      <c r="B409" s="87" t="s">
        <v>638</v>
      </c>
      <c r="C409" s="78" t="s">
        <v>593</v>
      </c>
    </row>
    <row r="410" spans="1:3" x14ac:dyDescent="0.15">
      <c r="A410" s="265"/>
      <c r="B410" s="88"/>
      <c r="C410" s="79" t="s">
        <v>594</v>
      </c>
    </row>
    <row r="411" spans="1:3" ht="14.25" x14ac:dyDescent="0.15">
      <c r="A411" s="59">
        <v>3487</v>
      </c>
      <c r="B411" s="60" t="s">
        <v>323</v>
      </c>
      <c r="C411" s="61">
        <v>542</v>
      </c>
    </row>
    <row r="412" spans="1:3" ht="14.25" x14ac:dyDescent="0.15">
      <c r="A412" s="62">
        <v>3488</v>
      </c>
      <c r="B412" s="63" t="s">
        <v>324</v>
      </c>
      <c r="C412" s="64">
        <v>542</v>
      </c>
    </row>
    <row r="413" spans="1:3" ht="14.25" x14ac:dyDescent="0.15">
      <c r="A413" s="62">
        <v>3489</v>
      </c>
      <c r="B413" s="63" t="s">
        <v>785</v>
      </c>
      <c r="C413" s="64">
        <v>380</v>
      </c>
    </row>
    <row r="414" spans="1:3" ht="14.25" x14ac:dyDescent="0.15">
      <c r="A414" s="62">
        <v>3490</v>
      </c>
      <c r="B414" s="63" t="s">
        <v>786</v>
      </c>
      <c r="C414" s="64">
        <v>380</v>
      </c>
    </row>
    <row r="415" spans="1:3" ht="14.25" x14ac:dyDescent="0.15">
      <c r="A415" s="62">
        <v>3491</v>
      </c>
      <c r="B415" s="63" t="s">
        <v>325</v>
      </c>
      <c r="C415" s="64">
        <v>817</v>
      </c>
    </row>
    <row r="416" spans="1:3" ht="14.25" x14ac:dyDescent="0.15">
      <c r="A416" s="62">
        <v>3492</v>
      </c>
      <c r="B416" s="63" t="s">
        <v>326</v>
      </c>
      <c r="C416" s="64">
        <v>817</v>
      </c>
    </row>
    <row r="417" spans="1:3" ht="14.25" x14ac:dyDescent="0.15">
      <c r="A417" s="62">
        <v>3493</v>
      </c>
      <c r="B417" s="63" t="s">
        <v>787</v>
      </c>
      <c r="C417" s="64">
        <v>572</v>
      </c>
    </row>
    <row r="418" spans="1:3" ht="14.25" x14ac:dyDescent="0.15">
      <c r="A418" s="62">
        <v>3494</v>
      </c>
      <c r="B418" s="63" t="s">
        <v>788</v>
      </c>
      <c r="C418" s="64">
        <v>572</v>
      </c>
    </row>
    <row r="419" spans="1:3" ht="14.25" x14ac:dyDescent="0.15">
      <c r="A419" s="62">
        <v>3495</v>
      </c>
      <c r="B419" s="63" t="s">
        <v>327</v>
      </c>
      <c r="C419" s="64">
        <v>940</v>
      </c>
    </row>
    <row r="420" spans="1:3" ht="14.25" x14ac:dyDescent="0.15">
      <c r="A420" s="62">
        <v>3496</v>
      </c>
      <c r="B420" s="63" t="s">
        <v>328</v>
      </c>
      <c r="C420" s="64">
        <v>940</v>
      </c>
    </row>
    <row r="421" spans="1:3" ht="14.25" x14ac:dyDescent="0.15">
      <c r="A421" s="62">
        <v>3497</v>
      </c>
      <c r="B421" s="63" t="s">
        <v>789</v>
      </c>
      <c r="C421" s="64">
        <v>658</v>
      </c>
    </row>
    <row r="422" spans="1:3" ht="14.25" x14ac:dyDescent="0.15">
      <c r="A422" s="62">
        <v>3498</v>
      </c>
      <c r="B422" s="63" t="s">
        <v>790</v>
      </c>
      <c r="C422" s="64">
        <v>658</v>
      </c>
    </row>
    <row r="423" spans="1:3" ht="14.25" x14ac:dyDescent="0.15">
      <c r="A423" s="62">
        <v>3499</v>
      </c>
      <c r="B423" s="63" t="s">
        <v>329</v>
      </c>
      <c r="C423" s="64">
        <v>1067</v>
      </c>
    </row>
    <row r="424" spans="1:3" ht="14.25" x14ac:dyDescent="0.15">
      <c r="A424" s="62">
        <v>3500</v>
      </c>
      <c r="B424" s="63" t="s">
        <v>330</v>
      </c>
      <c r="C424" s="64">
        <v>1067</v>
      </c>
    </row>
    <row r="425" spans="1:3" ht="14.25" x14ac:dyDescent="0.15">
      <c r="A425" s="62">
        <v>3501</v>
      </c>
      <c r="B425" s="63" t="s">
        <v>791</v>
      </c>
      <c r="C425" s="64">
        <v>748</v>
      </c>
    </row>
    <row r="426" spans="1:3" ht="14.25" x14ac:dyDescent="0.15">
      <c r="A426" s="62">
        <v>3502</v>
      </c>
      <c r="B426" s="63" t="s">
        <v>792</v>
      </c>
      <c r="C426" s="64">
        <v>748</v>
      </c>
    </row>
    <row r="427" spans="1:3" ht="14.25" x14ac:dyDescent="0.15">
      <c r="A427" s="62">
        <v>3503</v>
      </c>
      <c r="B427" s="63" t="s">
        <v>331</v>
      </c>
      <c r="C427" s="64">
        <v>1192</v>
      </c>
    </row>
    <row r="428" spans="1:3" ht="14.25" x14ac:dyDescent="0.15">
      <c r="A428" s="62">
        <v>3504</v>
      </c>
      <c r="B428" s="63" t="s">
        <v>332</v>
      </c>
      <c r="C428" s="64">
        <v>1192</v>
      </c>
    </row>
    <row r="429" spans="1:3" ht="14.25" x14ac:dyDescent="0.15">
      <c r="A429" s="62">
        <v>3505</v>
      </c>
      <c r="B429" s="63" t="s">
        <v>793</v>
      </c>
      <c r="C429" s="64">
        <v>835</v>
      </c>
    </row>
    <row r="430" spans="1:3" ht="14.25" x14ac:dyDescent="0.15">
      <c r="A430" s="62">
        <v>3506</v>
      </c>
      <c r="B430" s="63" t="s">
        <v>794</v>
      </c>
      <c r="C430" s="64">
        <v>835</v>
      </c>
    </row>
    <row r="431" spans="1:3" ht="14.25" x14ac:dyDescent="0.15">
      <c r="A431" s="62">
        <v>3507</v>
      </c>
      <c r="B431" s="63" t="s">
        <v>333</v>
      </c>
      <c r="C431" s="64">
        <v>780</v>
      </c>
    </row>
    <row r="432" spans="1:3" s="69" customFormat="1" ht="14.25" x14ac:dyDescent="0.15">
      <c r="A432" s="62">
        <v>3508</v>
      </c>
      <c r="B432" s="63" t="s">
        <v>334</v>
      </c>
      <c r="C432" s="64">
        <v>780</v>
      </c>
    </row>
    <row r="433" spans="1:3" s="69" customFormat="1" ht="14.25" x14ac:dyDescent="0.15">
      <c r="A433" s="62">
        <v>3509</v>
      </c>
      <c r="B433" s="63" t="s">
        <v>795</v>
      </c>
      <c r="C433" s="64">
        <v>546</v>
      </c>
    </row>
    <row r="434" spans="1:3" ht="14.25" x14ac:dyDescent="0.15">
      <c r="A434" s="62">
        <v>3510</v>
      </c>
      <c r="B434" s="63" t="s">
        <v>796</v>
      </c>
      <c r="C434" s="64">
        <v>546</v>
      </c>
    </row>
    <row r="435" spans="1:3" ht="14.25" x14ac:dyDescent="0.15">
      <c r="A435" s="62">
        <v>3511</v>
      </c>
      <c r="B435" s="63" t="s">
        <v>335</v>
      </c>
      <c r="C435" s="64">
        <v>903</v>
      </c>
    </row>
    <row r="436" spans="1:3" ht="14.25" x14ac:dyDescent="0.15">
      <c r="A436" s="62">
        <v>3512</v>
      </c>
      <c r="B436" s="63" t="s">
        <v>336</v>
      </c>
      <c r="C436" s="64">
        <v>903</v>
      </c>
    </row>
    <row r="437" spans="1:3" ht="14.25" x14ac:dyDescent="0.15">
      <c r="A437" s="62">
        <v>3513</v>
      </c>
      <c r="B437" s="63" t="s">
        <v>797</v>
      </c>
      <c r="C437" s="64">
        <v>633</v>
      </c>
    </row>
    <row r="438" spans="1:3" ht="14.25" x14ac:dyDescent="0.15">
      <c r="A438" s="62">
        <v>3514</v>
      </c>
      <c r="B438" s="63" t="s">
        <v>798</v>
      </c>
      <c r="C438" s="64">
        <v>633</v>
      </c>
    </row>
    <row r="439" spans="1:3" ht="14.25" x14ac:dyDescent="0.15">
      <c r="A439" s="62">
        <v>3515</v>
      </c>
      <c r="B439" s="63" t="s">
        <v>337</v>
      </c>
      <c r="C439" s="64">
        <v>1030</v>
      </c>
    </row>
    <row r="440" spans="1:3" ht="14.25" x14ac:dyDescent="0.15">
      <c r="A440" s="62">
        <v>3516</v>
      </c>
      <c r="B440" s="63" t="s">
        <v>338</v>
      </c>
      <c r="C440" s="64">
        <v>1030</v>
      </c>
    </row>
    <row r="441" spans="1:3" ht="14.25" x14ac:dyDescent="0.15">
      <c r="A441" s="62">
        <v>3517</v>
      </c>
      <c r="B441" s="63" t="s">
        <v>799</v>
      </c>
      <c r="C441" s="64">
        <v>722</v>
      </c>
    </row>
    <row r="442" spans="1:3" ht="14.25" x14ac:dyDescent="0.15">
      <c r="A442" s="62">
        <v>3518</v>
      </c>
      <c r="B442" s="63" t="s">
        <v>800</v>
      </c>
      <c r="C442" s="64">
        <v>722</v>
      </c>
    </row>
    <row r="443" spans="1:3" ht="14.25" x14ac:dyDescent="0.15">
      <c r="A443" s="62">
        <v>3519</v>
      </c>
      <c r="B443" s="63" t="s">
        <v>339</v>
      </c>
      <c r="C443" s="64">
        <v>1155</v>
      </c>
    </row>
    <row r="444" spans="1:3" s="69" customFormat="1" ht="14.25" x14ac:dyDescent="0.15">
      <c r="A444" s="62">
        <v>3520</v>
      </c>
      <c r="B444" s="63" t="s">
        <v>340</v>
      </c>
      <c r="C444" s="64">
        <v>1155</v>
      </c>
    </row>
    <row r="445" spans="1:3" s="69" customFormat="1" ht="14.25" x14ac:dyDescent="0.15">
      <c r="A445" s="62">
        <v>3521</v>
      </c>
      <c r="B445" s="63" t="s">
        <v>801</v>
      </c>
      <c r="C445" s="64">
        <v>809</v>
      </c>
    </row>
    <row r="446" spans="1:3" ht="14.25" x14ac:dyDescent="0.15">
      <c r="A446" s="62">
        <v>3522</v>
      </c>
      <c r="B446" s="63" t="s">
        <v>802</v>
      </c>
      <c r="C446" s="64">
        <v>809</v>
      </c>
    </row>
    <row r="447" spans="1:3" ht="14.25" x14ac:dyDescent="0.15">
      <c r="A447" s="59">
        <v>3523</v>
      </c>
      <c r="B447" s="60" t="s">
        <v>341</v>
      </c>
      <c r="C447" s="61">
        <v>857</v>
      </c>
    </row>
    <row r="448" spans="1:3" ht="14.25" x14ac:dyDescent="0.15">
      <c r="A448" s="62">
        <v>3524</v>
      </c>
      <c r="B448" s="63" t="s">
        <v>342</v>
      </c>
      <c r="C448" s="64">
        <v>857</v>
      </c>
    </row>
    <row r="449" spans="1:3" ht="14.25" x14ac:dyDescent="0.15">
      <c r="A449" s="62">
        <v>3525</v>
      </c>
      <c r="B449" s="63" t="s">
        <v>803</v>
      </c>
      <c r="C449" s="64">
        <v>600</v>
      </c>
    </row>
    <row r="450" spans="1:3" ht="14.25" x14ac:dyDescent="0.15">
      <c r="A450" s="62">
        <v>3526</v>
      </c>
      <c r="B450" s="63" t="s">
        <v>804</v>
      </c>
      <c r="C450" s="64">
        <v>600</v>
      </c>
    </row>
    <row r="451" spans="1:3" ht="14.25" x14ac:dyDescent="0.15">
      <c r="A451" s="62">
        <v>3527</v>
      </c>
      <c r="B451" s="63" t="s">
        <v>343</v>
      </c>
      <c r="C451" s="64">
        <v>985</v>
      </c>
    </row>
    <row r="452" spans="1:3" ht="14.25" x14ac:dyDescent="0.15">
      <c r="A452" s="62">
        <v>3528</v>
      </c>
      <c r="B452" s="63" t="s">
        <v>344</v>
      </c>
      <c r="C452" s="64">
        <v>985</v>
      </c>
    </row>
    <row r="453" spans="1:3" ht="14.25" x14ac:dyDescent="0.15">
      <c r="A453" s="62">
        <v>3529</v>
      </c>
      <c r="B453" s="63" t="s">
        <v>805</v>
      </c>
      <c r="C453" s="64">
        <v>690</v>
      </c>
    </row>
    <row r="454" spans="1:3" ht="14.25" x14ac:dyDescent="0.15">
      <c r="A454" s="62">
        <v>3530</v>
      </c>
      <c r="B454" s="63" t="s">
        <v>806</v>
      </c>
      <c r="C454" s="64">
        <v>690</v>
      </c>
    </row>
    <row r="455" spans="1:3" ht="14.25" x14ac:dyDescent="0.15">
      <c r="A455" s="62">
        <v>3531</v>
      </c>
      <c r="B455" s="63" t="s">
        <v>345</v>
      </c>
      <c r="C455" s="64">
        <v>1109</v>
      </c>
    </row>
    <row r="456" spans="1:3" ht="14.25" x14ac:dyDescent="0.15">
      <c r="A456" s="62">
        <v>3532</v>
      </c>
      <c r="B456" s="63" t="s">
        <v>346</v>
      </c>
      <c r="C456" s="64">
        <v>1109</v>
      </c>
    </row>
    <row r="457" spans="1:3" ht="14.25" x14ac:dyDescent="0.15">
      <c r="A457" s="62">
        <v>3533</v>
      </c>
      <c r="B457" s="63" t="s">
        <v>807</v>
      </c>
      <c r="C457" s="64">
        <v>777</v>
      </c>
    </row>
    <row r="458" spans="1:3" ht="14.25" x14ac:dyDescent="0.15">
      <c r="A458" s="62">
        <v>3534</v>
      </c>
      <c r="B458" s="63" t="s">
        <v>808</v>
      </c>
      <c r="C458" s="64">
        <v>777</v>
      </c>
    </row>
    <row r="459" spans="1:3" ht="14.25" x14ac:dyDescent="0.15">
      <c r="A459" s="62">
        <v>3535</v>
      </c>
      <c r="B459" s="63" t="s">
        <v>347</v>
      </c>
      <c r="C459" s="64">
        <v>964</v>
      </c>
    </row>
    <row r="460" spans="1:3" ht="14.25" x14ac:dyDescent="0.15">
      <c r="A460" s="62">
        <v>3536</v>
      </c>
      <c r="B460" s="63" t="s">
        <v>348</v>
      </c>
      <c r="C460" s="64">
        <v>964</v>
      </c>
    </row>
    <row r="461" spans="1:3" ht="14.25" x14ac:dyDescent="0.15">
      <c r="A461" s="62">
        <v>3537</v>
      </c>
      <c r="B461" s="63" t="s">
        <v>809</v>
      </c>
      <c r="C461" s="64">
        <v>675</v>
      </c>
    </row>
    <row r="462" spans="1:3" ht="14.25" x14ac:dyDescent="0.15">
      <c r="A462" s="62">
        <v>3538</v>
      </c>
      <c r="B462" s="63" t="s">
        <v>810</v>
      </c>
      <c r="C462" s="64">
        <v>675</v>
      </c>
    </row>
    <row r="463" spans="1:3" ht="14.25" x14ac:dyDescent="0.15">
      <c r="A463" s="62">
        <v>3539</v>
      </c>
      <c r="B463" s="63" t="s">
        <v>349</v>
      </c>
      <c r="C463" s="64">
        <v>1088</v>
      </c>
    </row>
    <row r="464" spans="1:3" s="69" customFormat="1" ht="14.25" x14ac:dyDescent="0.15">
      <c r="A464" s="62">
        <v>3540</v>
      </c>
      <c r="B464" s="63" t="s">
        <v>350</v>
      </c>
      <c r="C464" s="64">
        <v>1088</v>
      </c>
    </row>
    <row r="465" spans="1:3" s="69" customFormat="1" ht="14.25" x14ac:dyDescent="0.15">
      <c r="A465" s="62">
        <v>3541</v>
      </c>
      <c r="B465" s="63" t="s">
        <v>811</v>
      </c>
      <c r="C465" s="64">
        <v>762</v>
      </c>
    </row>
    <row r="466" spans="1:3" ht="14.25" x14ac:dyDescent="0.15">
      <c r="A466" s="62">
        <v>3542</v>
      </c>
      <c r="B466" s="63" t="s">
        <v>812</v>
      </c>
      <c r="C466" s="64">
        <v>762</v>
      </c>
    </row>
    <row r="467" spans="1:3" ht="14.25" x14ac:dyDescent="0.15">
      <c r="A467" s="62">
        <v>3543</v>
      </c>
      <c r="B467" s="63" t="s">
        <v>351</v>
      </c>
      <c r="C467" s="64">
        <v>1068</v>
      </c>
    </row>
    <row r="468" spans="1:3" ht="14.25" x14ac:dyDescent="0.15">
      <c r="A468" s="62">
        <v>3544</v>
      </c>
      <c r="B468" s="63" t="s">
        <v>352</v>
      </c>
      <c r="C468" s="64">
        <v>1068</v>
      </c>
    </row>
    <row r="469" spans="1:3" ht="14.25" x14ac:dyDescent="0.15">
      <c r="A469" s="62">
        <v>3545</v>
      </c>
      <c r="B469" s="63" t="s">
        <v>813</v>
      </c>
      <c r="C469" s="64">
        <v>747</v>
      </c>
    </row>
    <row r="470" spans="1:3" ht="14.25" x14ac:dyDescent="0.15">
      <c r="A470" s="62">
        <v>3546</v>
      </c>
      <c r="B470" s="63" t="s">
        <v>814</v>
      </c>
      <c r="C470" s="64">
        <v>747</v>
      </c>
    </row>
    <row r="471" spans="1:3" ht="14.25" x14ac:dyDescent="0.15">
      <c r="A471" s="66"/>
      <c r="B471" s="67"/>
      <c r="C471" s="68"/>
    </row>
    <row r="472" spans="1:3" ht="17.25" x14ac:dyDescent="0.15">
      <c r="A472" s="77" t="s">
        <v>1060</v>
      </c>
      <c r="B472" s="85"/>
      <c r="C472" s="85"/>
    </row>
    <row r="473" spans="1:3" x14ac:dyDescent="0.15">
      <c r="A473" s="264" t="s">
        <v>589</v>
      </c>
      <c r="B473" s="87" t="s">
        <v>638</v>
      </c>
      <c r="C473" s="78" t="s">
        <v>593</v>
      </c>
    </row>
    <row r="474" spans="1:3" x14ac:dyDescent="0.15">
      <c r="A474" s="265"/>
      <c r="B474" s="88"/>
      <c r="C474" s="79" t="s">
        <v>594</v>
      </c>
    </row>
    <row r="475" spans="1:3" ht="14.25" x14ac:dyDescent="0.15">
      <c r="A475" s="59">
        <v>3547</v>
      </c>
      <c r="B475" s="60" t="s">
        <v>353</v>
      </c>
      <c r="C475" s="61">
        <v>222</v>
      </c>
    </row>
    <row r="476" spans="1:3" ht="14.25" x14ac:dyDescent="0.15">
      <c r="A476" s="62">
        <v>3548</v>
      </c>
      <c r="B476" s="63" t="s">
        <v>354</v>
      </c>
      <c r="C476" s="64">
        <v>222</v>
      </c>
    </row>
    <row r="477" spans="1:3" ht="14.25" x14ac:dyDescent="0.15">
      <c r="A477" s="62">
        <v>3549</v>
      </c>
      <c r="B477" s="63" t="s">
        <v>815</v>
      </c>
      <c r="C477" s="64">
        <v>156</v>
      </c>
    </row>
    <row r="478" spans="1:3" ht="14.25" x14ac:dyDescent="0.15">
      <c r="A478" s="62">
        <v>3550</v>
      </c>
      <c r="B478" s="63" t="s">
        <v>816</v>
      </c>
      <c r="C478" s="64">
        <v>156</v>
      </c>
    </row>
    <row r="479" spans="1:3" ht="14.25" x14ac:dyDescent="0.15">
      <c r="A479" s="62">
        <v>3551</v>
      </c>
      <c r="B479" s="63" t="s">
        <v>355</v>
      </c>
      <c r="C479" s="64">
        <v>497</v>
      </c>
    </row>
    <row r="480" spans="1:3" ht="14.25" x14ac:dyDescent="0.15">
      <c r="A480" s="62">
        <v>3552</v>
      </c>
      <c r="B480" s="63" t="s">
        <v>356</v>
      </c>
      <c r="C480" s="64">
        <v>497</v>
      </c>
    </row>
    <row r="481" spans="1:3" ht="14.25" x14ac:dyDescent="0.15">
      <c r="A481" s="62">
        <v>3553</v>
      </c>
      <c r="B481" s="63" t="s">
        <v>817</v>
      </c>
      <c r="C481" s="64">
        <v>348</v>
      </c>
    </row>
    <row r="482" spans="1:3" ht="14.25" x14ac:dyDescent="0.15">
      <c r="A482" s="62">
        <v>3554</v>
      </c>
      <c r="B482" s="63" t="s">
        <v>818</v>
      </c>
      <c r="C482" s="64">
        <v>348</v>
      </c>
    </row>
    <row r="483" spans="1:3" ht="14.25" x14ac:dyDescent="0.15">
      <c r="A483" s="62">
        <v>3555</v>
      </c>
      <c r="B483" s="63" t="s">
        <v>357</v>
      </c>
      <c r="C483" s="64">
        <v>620</v>
      </c>
    </row>
    <row r="484" spans="1:3" ht="14.25" x14ac:dyDescent="0.15">
      <c r="A484" s="62">
        <v>3556</v>
      </c>
      <c r="B484" s="63" t="s">
        <v>358</v>
      </c>
      <c r="C484" s="64">
        <v>620</v>
      </c>
    </row>
    <row r="485" spans="1:3" ht="14.25" x14ac:dyDescent="0.15">
      <c r="A485" s="62">
        <v>3557</v>
      </c>
      <c r="B485" s="63" t="s">
        <v>819</v>
      </c>
      <c r="C485" s="64">
        <v>434</v>
      </c>
    </row>
    <row r="486" spans="1:3" ht="14.25" x14ac:dyDescent="0.15">
      <c r="A486" s="62">
        <v>3558</v>
      </c>
      <c r="B486" s="63" t="s">
        <v>820</v>
      </c>
      <c r="C486" s="64">
        <v>434</v>
      </c>
    </row>
    <row r="487" spans="1:3" ht="14.25" x14ac:dyDescent="0.15">
      <c r="A487" s="62">
        <v>3559</v>
      </c>
      <c r="B487" s="63" t="s">
        <v>359</v>
      </c>
      <c r="C487" s="64">
        <v>747</v>
      </c>
    </row>
    <row r="488" spans="1:3" ht="14.25" x14ac:dyDescent="0.15">
      <c r="A488" s="62">
        <v>3560</v>
      </c>
      <c r="B488" s="63" t="s">
        <v>360</v>
      </c>
      <c r="C488" s="64">
        <v>747</v>
      </c>
    </row>
    <row r="489" spans="1:3" ht="14.25" x14ac:dyDescent="0.15">
      <c r="A489" s="62">
        <v>3561</v>
      </c>
      <c r="B489" s="63" t="s">
        <v>821</v>
      </c>
      <c r="C489" s="64">
        <v>524</v>
      </c>
    </row>
    <row r="490" spans="1:3" ht="14.25" x14ac:dyDescent="0.15">
      <c r="A490" s="62">
        <v>3562</v>
      </c>
      <c r="B490" s="63" t="s">
        <v>822</v>
      </c>
      <c r="C490" s="64">
        <v>524</v>
      </c>
    </row>
    <row r="491" spans="1:3" ht="14.25" x14ac:dyDescent="0.15">
      <c r="A491" s="62">
        <v>3563</v>
      </c>
      <c r="B491" s="63" t="s">
        <v>361</v>
      </c>
      <c r="C491" s="64">
        <v>872</v>
      </c>
    </row>
    <row r="492" spans="1:3" ht="14.25" x14ac:dyDescent="0.15">
      <c r="A492" s="62">
        <v>3564</v>
      </c>
      <c r="B492" s="63" t="s">
        <v>362</v>
      </c>
      <c r="C492" s="64">
        <v>872</v>
      </c>
    </row>
    <row r="493" spans="1:3" ht="14.25" x14ac:dyDescent="0.15">
      <c r="A493" s="62">
        <v>3565</v>
      </c>
      <c r="B493" s="63" t="s">
        <v>823</v>
      </c>
      <c r="C493" s="64">
        <v>611</v>
      </c>
    </row>
    <row r="494" spans="1:3" ht="14.25" x14ac:dyDescent="0.15">
      <c r="A494" s="62">
        <v>3566</v>
      </c>
      <c r="B494" s="63" t="s">
        <v>824</v>
      </c>
      <c r="C494" s="64">
        <v>611</v>
      </c>
    </row>
    <row r="495" spans="1:3" ht="14.25" x14ac:dyDescent="0.15">
      <c r="A495" s="62">
        <v>3567</v>
      </c>
      <c r="B495" s="63" t="s">
        <v>363</v>
      </c>
      <c r="C495" s="64">
        <v>275</v>
      </c>
    </row>
    <row r="496" spans="1:3" ht="14.25" x14ac:dyDescent="0.15">
      <c r="A496" s="62">
        <v>3568</v>
      </c>
      <c r="B496" s="63" t="s">
        <v>364</v>
      </c>
      <c r="C496" s="64">
        <v>275</v>
      </c>
    </row>
    <row r="497" spans="1:3" ht="14.25" x14ac:dyDescent="0.15">
      <c r="A497" s="62">
        <v>3569</v>
      </c>
      <c r="B497" s="63" t="s">
        <v>825</v>
      </c>
      <c r="C497" s="64">
        <v>192</v>
      </c>
    </row>
    <row r="498" spans="1:3" ht="14.25" x14ac:dyDescent="0.15">
      <c r="A498" s="62">
        <v>3570</v>
      </c>
      <c r="B498" s="63" t="s">
        <v>826</v>
      </c>
      <c r="C498" s="64">
        <v>192</v>
      </c>
    </row>
    <row r="499" spans="1:3" ht="14.25" x14ac:dyDescent="0.15">
      <c r="A499" s="62">
        <v>3571</v>
      </c>
      <c r="B499" s="63" t="s">
        <v>365</v>
      </c>
      <c r="C499" s="64">
        <v>398</v>
      </c>
    </row>
    <row r="500" spans="1:3" ht="14.25" x14ac:dyDescent="0.15">
      <c r="A500" s="62">
        <v>3572</v>
      </c>
      <c r="B500" s="63" t="s">
        <v>366</v>
      </c>
      <c r="C500" s="64">
        <v>398</v>
      </c>
    </row>
    <row r="501" spans="1:3" ht="14.25" x14ac:dyDescent="0.15">
      <c r="A501" s="62">
        <v>3573</v>
      </c>
      <c r="B501" s="63" t="s">
        <v>827</v>
      </c>
      <c r="C501" s="64">
        <v>279</v>
      </c>
    </row>
    <row r="502" spans="1:3" ht="14.25" x14ac:dyDescent="0.15">
      <c r="A502" s="62">
        <v>3574</v>
      </c>
      <c r="B502" s="63" t="s">
        <v>828</v>
      </c>
      <c r="C502" s="64">
        <v>279</v>
      </c>
    </row>
    <row r="503" spans="1:3" ht="14.25" x14ac:dyDescent="0.15">
      <c r="A503" s="62">
        <v>3575</v>
      </c>
      <c r="B503" s="63" t="s">
        <v>367</v>
      </c>
      <c r="C503" s="64">
        <v>525</v>
      </c>
    </row>
    <row r="504" spans="1:3" ht="14.25" x14ac:dyDescent="0.15">
      <c r="A504" s="62">
        <v>3576</v>
      </c>
      <c r="B504" s="63" t="s">
        <v>368</v>
      </c>
      <c r="C504" s="64">
        <v>525</v>
      </c>
    </row>
    <row r="505" spans="1:3" ht="14.25" x14ac:dyDescent="0.15">
      <c r="A505" s="62">
        <v>3577</v>
      </c>
      <c r="B505" s="63" t="s">
        <v>829</v>
      </c>
      <c r="C505" s="64">
        <v>368</v>
      </c>
    </row>
    <row r="506" spans="1:3" ht="14.25" x14ac:dyDescent="0.15">
      <c r="A506" s="62">
        <v>3578</v>
      </c>
      <c r="B506" s="63" t="s">
        <v>830</v>
      </c>
      <c r="C506" s="64">
        <v>368</v>
      </c>
    </row>
    <row r="507" spans="1:3" ht="14.25" x14ac:dyDescent="0.15">
      <c r="A507" s="62">
        <v>3579</v>
      </c>
      <c r="B507" s="63" t="s">
        <v>369</v>
      </c>
      <c r="C507" s="64">
        <v>650</v>
      </c>
    </row>
    <row r="508" spans="1:3" ht="14.25" x14ac:dyDescent="0.15">
      <c r="A508" s="62">
        <v>3580</v>
      </c>
      <c r="B508" s="63" t="s">
        <v>370</v>
      </c>
      <c r="C508" s="64">
        <v>650</v>
      </c>
    </row>
    <row r="509" spans="1:3" ht="14.25" x14ac:dyDescent="0.15">
      <c r="A509" s="62">
        <v>3581</v>
      </c>
      <c r="B509" s="63" t="s">
        <v>831</v>
      </c>
      <c r="C509" s="64">
        <v>455</v>
      </c>
    </row>
    <row r="510" spans="1:3" ht="14.25" x14ac:dyDescent="0.15">
      <c r="A510" s="62">
        <v>3582</v>
      </c>
      <c r="B510" s="63" t="s">
        <v>832</v>
      </c>
      <c r="C510" s="64">
        <v>455</v>
      </c>
    </row>
    <row r="511" spans="1:3" ht="14.25" x14ac:dyDescent="0.15">
      <c r="A511" s="62">
        <v>3583</v>
      </c>
      <c r="B511" s="63" t="s">
        <v>371</v>
      </c>
      <c r="C511" s="64">
        <v>123</v>
      </c>
    </row>
    <row r="512" spans="1:3" ht="14.25" x14ac:dyDescent="0.15">
      <c r="A512" s="62">
        <v>3584</v>
      </c>
      <c r="B512" s="63" t="s">
        <v>372</v>
      </c>
      <c r="C512" s="64">
        <v>123</v>
      </c>
    </row>
    <row r="513" spans="1:3" ht="14.25" x14ac:dyDescent="0.15">
      <c r="A513" s="62">
        <v>3585</v>
      </c>
      <c r="B513" s="63" t="s">
        <v>833</v>
      </c>
      <c r="C513" s="64">
        <v>86</v>
      </c>
    </row>
    <row r="514" spans="1:3" ht="14.25" x14ac:dyDescent="0.15">
      <c r="A514" s="62">
        <v>3586</v>
      </c>
      <c r="B514" s="63" t="s">
        <v>834</v>
      </c>
      <c r="C514" s="64">
        <v>86</v>
      </c>
    </row>
    <row r="515" spans="1:3" ht="14.25" x14ac:dyDescent="0.15">
      <c r="A515" s="62">
        <v>3587</v>
      </c>
      <c r="B515" s="63" t="s">
        <v>373</v>
      </c>
      <c r="C515" s="64">
        <v>251</v>
      </c>
    </row>
    <row r="516" spans="1:3" ht="14.25" x14ac:dyDescent="0.15">
      <c r="A516" s="62">
        <v>3588</v>
      </c>
      <c r="B516" s="63" t="s">
        <v>374</v>
      </c>
      <c r="C516" s="64">
        <v>251</v>
      </c>
    </row>
    <row r="517" spans="1:3" ht="14.25" x14ac:dyDescent="0.15">
      <c r="A517" s="62">
        <v>3589</v>
      </c>
      <c r="B517" s="63" t="s">
        <v>835</v>
      </c>
      <c r="C517" s="64">
        <v>176</v>
      </c>
    </row>
    <row r="518" spans="1:3" ht="14.25" x14ac:dyDescent="0.15">
      <c r="A518" s="62">
        <v>3590</v>
      </c>
      <c r="B518" s="63" t="s">
        <v>836</v>
      </c>
      <c r="C518" s="64">
        <v>176</v>
      </c>
    </row>
    <row r="519" spans="1:3" ht="14.25" x14ac:dyDescent="0.15">
      <c r="A519" s="59">
        <v>3591</v>
      </c>
      <c r="B519" s="60" t="s">
        <v>375</v>
      </c>
      <c r="C519" s="61">
        <v>375</v>
      </c>
    </row>
    <row r="520" spans="1:3" ht="14.25" x14ac:dyDescent="0.15">
      <c r="A520" s="62">
        <v>3592</v>
      </c>
      <c r="B520" s="63" t="s">
        <v>376</v>
      </c>
      <c r="C520" s="64">
        <v>375</v>
      </c>
    </row>
    <row r="521" spans="1:3" ht="14.25" x14ac:dyDescent="0.15">
      <c r="A521" s="62">
        <v>3593</v>
      </c>
      <c r="B521" s="63" t="s">
        <v>837</v>
      </c>
      <c r="C521" s="64">
        <v>263</v>
      </c>
    </row>
    <row r="522" spans="1:3" ht="14.25" x14ac:dyDescent="0.15">
      <c r="A522" s="62">
        <v>3594</v>
      </c>
      <c r="B522" s="63" t="s">
        <v>838</v>
      </c>
      <c r="C522" s="64">
        <v>263</v>
      </c>
    </row>
    <row r="523" spans="1:3" ht="14.25" x14ac:dyDescent="0.15">
      <c r="A523" s="62">
        <v>3595</v>
      </c>
      <c r="B523" s="63" t="s">
        <v>377</v>
      </c>
      <c r="C523" s="64">
        <v>128</v>
      </c>
    </row>
    <row r="524" spans="1:3" ht="14.25" x14ac:dyDescent="0.15">
      <c r="A524" s="62">
        <v>3596</v>
      </c>
      <c r="B524" s="63" t="s">
        <v>378</v>
      </c>
      <c r="C524" s="64">
        <v>128</v>
      </c>
    </row>
    <row r="525" spans="1:3" ht="14.25" x14ac:dyDescent="0.15">
      <c r="A525" s="62">
        <v>3597</v>
      </c>
      <c r="B525" s="63" t="s">
        <v>839</v>
      </c>
      <c r="C525" s="64">
        <v>90</v>
      </c>
    </row>
    <row r="526" spans="1:3" ht="14.25" x14ac:dyDescent="0.15">
      <c r="A526" s="62">
        <v>3598</v>
      </c>
      <c r="B526" s="63" t="s">
        <v>840</v>
      </c>
      <c r="C526" s="64">
        <v>90</v>
      </c>
    </row>
    <row r="527" spans="1:3" ht="14.25" x14ac:dyDescent="0.15">
      <c r="A527" s="62">
        <v>3599</v>
      </c>
      <c r="B527" s="63" t="s">
        <v>379</v>
      </c>
      <c r="C527" s="64">
        <v>252</v>
      </c>
    </row>
    <row r="528" spans="1:3" ht="14.25" x14ac:dyDescent="0.15">
      <c r="A528" s="62">
        <v>3600</v>
      </c>
      <c r="B528" s="63" t="s">
        <v>380</v>
      </c>
      <c r="C528" s="64">
        <v>252</v>
      </c>
    </row>
    <row r="529" spans="1:3" ht="14.25" x14ac:dyDescent="0.15">
      <c r="A529" s="62">
        <v>3601</v>
      </c>
      <c r="B529" s="63" t="s">
        <v>841</v>
      </c>
      <c r="C529" s="64">
        <v>177</v>
      </c>
    </row>
    <row r="530" spans="1:3" ht="14.25" x14ac:dyDescent="0.15">
      <c r="A530" s="62">
        <v>3602</v>
      </c>
      <c r="B530" s="63" t="s">
        <v>842</v>
      </c>
      <c r="C530" s="64">
        <v>177</v>
      </c>
    </row>
    <row r="531" spans="1:3" ht="14.25" x14ac:dyDescent="0.15">
      <c r="A531" s="62">
        <v>3603</v>
      </c>
      <c r="B531" s="63" t="s">
        <v>381</v>
      </c>
      <c r="C531" s="64">
        <v>125</v>
      </c>
    </row>
    <row r="532" spans="1:3" ht="14.25" x14ac:dyDescent="0.15">
      <c r="A532" s="62">
        <v>3604</v>
      </c>
      <c r="B532" s="63" t="s">
        <v>382</v>
      </c>
      <c r="C532" s="64">
        <v>125</v>
      </c>
    </row>
    <row r="533" spans="1:3" ht="14.25" x14ac:dyDescent="0.15">
      <c r="A533" s="62">
        <v>3605</v>
      </c>
      <c r="B533" s="63" t="s">
        <v>843</v>
      </c>
      <c r="C533" s="64">
        <v>87</v>
      </c>
    </row>
    <row r="534" spans="1:3" ht="14.25" x14ac:dyDescent="0.15">
      <c r="A534" s="62">
        <v>3606</v>
      </c>
      <c r="B534" s="63" t="s">
        <v>844</v>
      </c>
      <c r="C534" s="64">
        <v>87</v>
      </c>
    </row>
    <row r="535" spans="1:3" ht="14.25" x14ac:dyDescent="0.15">
      <c r="A535" s="66"/>
      <c r="B535" s="67"/>
      <c r="C535" s="68"/>
    </row>
    <row r="536" spans="1:3" ht="17.25" x14ac:dyDescent="0.15">
      <c r="A536" s="77" t="s">
        <v>1061</v>
      </c>
      <c r="B536" s="85"/>
      <c r="C536" s="89"/>
    </row>
    <row r="537" spans="1:3" x14ac:dyDescent="0.15">
      <c r="A537" s="264" t="s">
        <v>589</v>
      </c>
      <c r="B537" s="87" t="s">
        <v>638</v>
      </c>
      <c r="C537" s="78" t="s">
        <v>593</v>
      </c>
    </row>
    <row r="538" spans="1:3" x14ac:dyDescent="0.15">
      <c r="A538" s="265"/>
      <c r="B538" s="88"/>
      <c r="C538" s="79" t="s">
        <v>594</v>
      </c>
    </row>
    <row r="539" spans="1:3" ht="14.25" x14ac:dyDescent="0.15">
      <c r="A539" s="59">
        <v>3607</v>
      </c>
      <c r="B539" s="60" t="s">
        <v>383</v>
      </c>
      <c r="C539" s="61">
        <v>985</v>
      </c>
    </row>
    <row r="540" spans="1:3" ht="14.25" x14ac:dyDescent="0.15">
      <c r="A540" s="62">
        <v>3608</v>
      </c>
      <c r="B540" s="63" t="s">
        <v>384</v>
      </c>
      <c r="C540" s="64">
        <v>985</v>
      </c>
    </row>
    <row r="541" spans="1:3" ht="14.25" x14ac:dyDescent="0.15">
      <c r="A541" s="62">
        <v>3609</v>
      </c>
      <c r="B541" s="63" t="s">
        <v>845</v>
      </c>
      <c r="C541" s="64">
        <v>690</v>
      </c>
    </row>
    <row r="542" spans="1:3" ht="14.25" x14ac:dyDescent="0.15">
      <c r="A542" s="62">
        <v>3610</v>
      </c>
      <c r="B542" s="63" t="s">
        <v>846</v>
      </c>
      <c r="C542" s="64">
        <v>690</v>
      </c>
    </row>
    <row r="543" spans="1:3" ht="14.25" x14ac:dyDescent="0.15">
      <c r="A543" s="62">
        <v>3611</v>
      </c>
      <c r="B543" s="63" t="s">
        <v>385</v>
      </c>
      <c r="C543" s="64">
        <v>1068</v>
      </c>
    </row>
    <row r="544" spans="1:3" ht="14.25" x14ac:dyDescent="0.15">
      <c r="A544" s="62">
        <v>3612</v>
      </c>
      <c r="B544" s="63" t="s">
        <v>386</v>
      </c>
      <c r="C544" s="64">
        <v>1068</v>
      </c>
    </row>
    <row r="545" spans="1:3" ht="14.25" x14ac:dyDescent="0.15">
      <c r="A545" s="62">
        <v>3613</v>
      </c>
      <c r="B545" s="63" t="s">
        <v>847</v>
      </c>
      <c r="C545" s="64">
        <v>748</v>
      </c>
    </row>
    <row r="546" spans="1:3" ht="14.25" x14ac:dyDescent="0.15">
      <c r="A546" s="62">
        <v>3614</v>
      </c>
      <c r="B546" s="63" t="s">
        <v>848</v>
      </c>
      <c r="C546" s="64">
        <v>748</v>
      </c>
    </row>
    <row r="547" spans="1:3" ht="14.25" x14ac:dyDescent="0.15">
      <c r="A547" s="62">
        <v>3615</v>
      </c>
      <c r="B547" s="63" t="s">
        <v>387</v>
      </c>
      <c r="C547" s="64">
        <v>1127</v>
      </c>
    </row>
    <row r="548" spans="1:3" ht="14.25" x14ac:dyDescent="0.15">
      <c r="A548" s="62">
        <v>3616</v>
      </c>
      <c r="B548" s="63" t="s">
        <v>388</v>
      </c>
      <c r="C548" s="64">
        <v>1127</v>
      </c>
    </row>
    <row r="549" spans="1:3" ht="14.25" x14ac:dyDescent="0.15">
      <c r="A549" s="62">
        <v>3617</v>
      </c>
      <c r="B549" s="63" t="s">
        <v>849</v>
      </c>
      <c r="C549" s="64">
        <v>789</v>
      </c>
    </row>
    <row r="550" spans="1:3" ht="14.25" x14ac:dyDescent="0.15">
      <c r="A550" s="62">
        <v>3618</v>
      </c>
      <c r="B550" s="63" t="s">
        <v>850</v>
      </c>
      <c r="C550" s="64">
        <v>789</v>
      </c>
    </row>
    <row r="551" spans="1:3" ht="14.25" x14ac:dyDescent="0.15">
      <c r="A551" s="62">
        <v>3619</v>
      </c>
      <c r="B551" s="63" t="s">
        <v>389</v>
      </c>
      <c r="C551" s="64">
        <v>880</v>
      </c>
    </row>
    <row r="552" spans="1:3" ht="14.25" x14ac:dyDescent="0.15">
      <c r="A552" s="62">
        <v>3620</v>
      </c>
      <c r="B552" s="63" t="s">
        <v>390</v>
      </c>
      <c r="C552" s="64">
        <v>880</v>
      </c>
    </row>
    <row r="553" spans="1:3" ht="14.25" x14ac:dyDescent="0.15">
      <c r="A553" s="62">
        <v>3621</v>
      </c>
      <c r="B553" s="63" t="s">
        <v>851</v>
      </c>
      <c r="C553" s="64">
        <v>616</v>
      </c>
    </row>
    <row r="554" spans="1:3" ht="14.25" x14ac:dyDescent="0.15">
      <c r="A554" s="62">
        <v>3622</v>
      </c>
      <c r="B554" s="63" t="s">
        <v>852</v>
      </c>
      <c r="C554" s="64">
        <v>616</v>
      </c>
    </row>
    <row r="555" spans="1:3" ht="14.25" x14ac:dyDescent="0.15">
      <c r="A555" s="62">
        <v>3623</v>
      </c>
      <c r="B555" s="63" t="s">
        <v>391</v>
      </c>
      <c r="C555" s="64">
        <v>965</v>
      </c>
    </row>
    <row r="556" spans="1:3" ht="14.25" x14ac:dyDescent="0.15">
      <c r="A556" s="62">
        <v>3624</v>
      </c>
      <c r="B556" s="63" t="s">
        <v>392</v>
      </c>
      <c r="C556" s="64">
        <v>965</v>
      </c>
    </row>
    <row r="557" spans="1:3" ht="14.25" x14ac:dyDescent="0.15">
      <c r="A557" s="62">
        <v>3625</v>
      </c>
      <c r="B557" s="63" t="s">
        <v>853</v>
      </c>
      <c r="C557" s="64">
        <v>676</v>
      </c>
    </row>
    <row r="558" spans="1:3" ht="14.25" x14ac:dyDescent="0.15">
      <c r="A558" s="62">
        <v>3626</v>
      </c>
      <c r="B558" s="63" t="s">
        <v>854</v>
      </c>
      <c r="C558" s="64">
        <v>676</v>
      </c>
    </row>
    <row r="559" spans="1:3" ht="14.25" x14ac:dyDescent="0.15">
      <c r="A559" s="62">
        <v>3627</v>
      </c>
      <c r="B559" s="63" t="s">
        <v>393</v>
      </c>
      <c r="C559" s="64">
        <v>1048</v>
      </c>
    </row>
    <row r="560" spans="1:3" ht="14.25" x14ac:dyDescent="0.15">
      <c r="A560" s="62">
        <v>3628</v>
      </c>
      <c r="B560" s="63" t="s">
        <v>394</v>
      </c>
      <c r="C560" s="64">
        <v>1048</v>
      </c>
    </row>
    <row r="561" spans="1:3" ht="14.25" x14ac:dyDescent="0.15">
      <c r="A561" s="62">
        <v>3629</v>
      </c>
      <c r="B561" s="63" t="s">
        <v>855</v>
      </c>
      <c r="C561" s="64">
        <v>734</v>
      </c>
    </row>
    <row r="562" spans="1:3" ht="14.25" x14ac:dyDescent="0.15">
      <c r="A562" s="62">
        <v>3630</v>
      </c>
      <c r="B562" s="63" t="s">
        <v>856</v>
      </c>
      <c r="C562" s="64">
        <v>734</v>
      </c>
    </row>
    <row r="563" spans="1:3" ht="14.25" x14ac:dyDescent="0.15">
      <c r="A563" s="62">
        <v>3631</v>
      </c>
      <c r="B563" s="63" t="s">
        <v>395</v>
      </c>
      <c r="C563" s="64">
        <v>1022</v>
      </c>
    </row>
    <row r="564" spans="1:3" ht="14.25" x14ac:dyDescent="0.15">
      <c r="A564" s="62">
        <v>3632</v>
      </c>
      <c r="B564" s="63" t="s">
        <v>396</v>
      </c>
      <c r="C564" s="64">
        <v>1022</v>
      </c>
    </row>
    <row r="565" spans="1:3" ht="14.25" x14ac:dyDescent="0.15">
      <c r="A565" s="62">
        <v>3633</v>
      </c>
      <c r="B565" s="63" t="s">
        <v>857</v>
      </c>
      <c r="C565" s="64">
        <v>718</v>
      </c>
    </row>
    <row r="566" spans="1:3" ht="14.25" x14ac:dyDescent="0.15">
      <c r="A566" s="62">
        <v>3634</v>
      </c>
      <c r="B566" s="63" t="s">
        <v>858</v>
      </c>
      <c r="C566" s="64">
        <v>718</v>
      </c>
    </row>
    <row r="567" spans="1:3" ht="14.25" x14ac:dyDescent="0.15">
      <c r="A567" s="62">
        <v>3635</v>
      </c>
      <c r="B567" s="63" t="s">
        <v>397</v>
      </c>
      <c r="C567" s="64">
        <v>1105</v>
      </c>
    </row>
    <row r="568" spans="1:3" ht="14.25" x14ac:dyDescent="0.15">
      <c r="A568" s="62">
        <v>3636</v>
      </c>
      <c r="B568" s="63" t="s">
        <v>398</v>
      </c>
      <c r="C568" s="64">
        <v>1105</v>
      </c>
    </row>
    <row r="569" spans="1:3" ht="14.25" x14ac:dyDescent="0.15">
      <c r="A569" s="62">
        <v>3637</v>
      </c>
      <c r="B569" s="63" t="s">
        <v>859</v>
      </c>
      <c r="C569" s="64">
        <v>776</v>
      </c>
    </row>
    <row r="570" spans="1:3" ht="14.25" x14ac:dyDescent="0.15">
      <c r="A570" s="62">
        <v>3638</v>
      </c>
      <c r="B570" s="63" t="s">
        <v>860</v>
      </c>
      <c r="C570" s="64">
        <v>776</v>
      </c>
    </row>
    <row r="571" spans="1:3" ht="14.25" x14ac:dyDescent="0.15">
      <c r="A571" s="62">
        <v>3639</v>
      </c>
      <c r="B571" s="63" t="s">
        <v>399</v>
      </c>
      <c r="C571" s="64">
        <v>1173</v>
      </c>
    </row>
    <row r="572" spans="1:3" ht="14.25" x14ac:dyDescent="0.15">
      <c r="A572" s="62">
        <v>3640</v>
      </c>
      <c r="B572" s="63" t="s">
        <v>400</v>
      </c>
      <c r="C572" s="64">
        <v>1173</v>
      </c>
    </row>
    <row r="573" spans="1:3" ht="14.25" x14ac:dyDescent="0.15">
      <c r="A573" s="62">
        <v>3641</v>
      </c>
      <c r="B573" s="63" t="s">
        <v>861</v>
      </c>
      <c r="C573" s="64">
        <v>821</v>
      </c>
    </row>
    <row r="574" spans="1:3" ht="14.25" x14ac:dyDescent="0.15">
      <c r="A574" s="62">
        <v>3642</v>
      </c>
      <c r="B574" s="63" t="s">
        <v>862</v>
      </c>
      <c r="C574" s="64">
        <v>821</v>
      </c>
    </row>
    <row r="575" spans="1:3" ht="14.25" x14ac:dyDescent="0.15">
      <c r="A575" s="62">
        <v>3643</v>
      </c>
      <c r="B575" s="63" t="s">
        <v>401</v>
      </c>
      <c r="C575" s="64">
        <v>752</v>
      </c>
    </row>
    <row r="576" spans="1:3" ht="14.25" x14ac:dyDescent="0.15">
      <c r="A576" s="62">
        <v>3644</v>
      </c>
      <c r="B576" s="63" t="s">
        <v>402</v>
      </c>
      <c r="C576" s="64">
        <v>752</v>
      </c>
    </row>
    <row r="577" spans="1:3" ht="14.25" x14ac:dyDescent="0.15">
      <c r="A577" s="62">
        <v>3645</v>
      </c>
      <c r="B577" s="63" t="s">
        <v>863</v>
      </c>
      <c r="C577" s="64">
        <v>527</v>
      </c>
    </row>
    <row r="578" spans="1:3" ht="14.25" x14ac:dyDescent="0.15">
      <c r="A578" s="62">
        <v>3646</v>
      </c>
      <c r="B578" s="63" t="s">
        <v>864</v>
      </c>
      <c r="C578" s="64">
        <v>527</v>
      </c>
    </row>
    <row r="579" spans="1:3" ht="14.25" x14ac:dyDescent="0.15">
      <c r="A579" s="62">
        <v>3647</v>
      </c>
      <c r="B579" s="63" t="s">
        <v>403</v>
      </c>
      <c r="C579" s="64">
        <v>834</v>
      </c>
    </row>
    <row r="580" spans="1:3" ht="14.25" x14ac:dyDescent="0.15">
      <c r="A580" s="62">
        <v>3648</v>
      </c>
      <c r="B580" s="63" t="s">
        <v>404</v>
      </c>
      <c r="C580" s="64">
        <v>834</v>
      </c>
    </row>
    <row r="581" spans="1:3" ht="14.25" x14ac:dyDescent="0.15">
      <c r="A581" s="62">
        <v>3649</v>
      </c>
      <c r="B581" s="63" t="s">
        <v>865</v>
      </c>
      <c r="C581" s="64">
        <v>585</v>
      </c>
    </row>
    <row r="582" spans="1:3" ht="14.25" x14ac:dyDescent="0.15">
      <c r="A582" s="62">
        <v>3650</v>
      </c>
      <c r="B582" s="63" t="s">
        <v>866</v>
      </c>
      <c r="C582" s="64">
        <v>585</v>
      </c>
    </row>
    <row r="583" spans="1:3" ht="14.25" x14ac:dyDescent="0.15">
      <c r="A583" s="62">
        <v>3651</v>
      </c>
      <c r="B583" s="63" t="s">
        <v>405</v>
      </c>
      <c r="C583" s="64">
        <v>919</v>
      </c>
    </row>
    <row r="584" spans="1:3" ht="14.25" x14ac:dyDescent="0.15">
      <c r="A584" s="62">
        <v>3652</v>
      </c>
      <c r="B584" s="63" t="s">
        <v>406</v>
      </c>
      <c r="C584" s="64">
        <v>919</v>
      </c>
    </row>
    <row r="585" spans="1:3" ht="14.25" x14ac:dyDescent="0.15">
      <c r="A585" s="62">
        <v>3653</v>
      </c>
      <c r="B585" s="63" t="s">
        <v>867</v>
      </c>
      <c r="C585" s="64">
        <v>644</v>
      </c>
    </row>
    <row r="586" spans="1:3" ht="14.25" x14ac:dyDescent="0.15">
      <c r="A586" s="62">
        <v>3654</v>
      </c>
      <c r="B586" s="63" t="s">
        <v>868</v>
      </c>
      <c r="C586" s="64">
        <v>644</v>
      </c>
    </row>
    <row r="587" spans="1:3" ht="14.25" x14ac:dyDescent="0.15">
      <c r="A587" s="62">
        <v>3655</v>
      </c>
      <c r="B587" s="63" t="s">
        <v>407</v>
      </c>
      <c r="C587" s="64">
        <v>1002</v>
      </c>
    </row>
    <row r="588" spans="1:3" ht="14.25" x14ac:dyDescent="0.15">
      <c r="A588" s="62">
        <v>3656</v>
      </c>
      <c r="B588" s="63" t="s">
        <v>408</v>
      </c>
      <c r="C588" s="64">
        <v>1002</v>
      </c>
    </row>
    <row r="589" spans="1:3" ht="14.25" x14ac:dyDescent="0.15">
      <c r="A589" s="62">
        <v>3657</v>
      </c>
      <c r="B589" s="63" t="s">
        <v>869</v>
      </c>
      <c r="C589" s="64">
        <v>702</v>
      </c>
    </row>
    <row r="590" spans="1:3" ht="14.25" x14ac:dyDescent="0.15">
      <c r="A590" s="62">
        <v>3658</v>
      </c>
      <c r="B590" s="63" t="s">
        <v>870</v>
      </c>
      <c r="C590" s="64">
        <v>702</v>
      </c>
    </row>
    <row r="591" spans="1:3" ht="14.25" x14ac:dyDescent="0.15">
      <c r="A591" s="59">
        <v>3659</v>
      </c>
      <c r="B591" s="60" t="s">
        <v>409</v>
      </c>
      <c r="C591" s="61">
        <v>917</v>
      </c>
    </row>
    <row r="592" spans="1:3" ht="14.25" x14ac:dyDescent="0.15">
      <c r="A592" s="62">
        <v>3660</v>
      </c>
      <c r="B592" s="63" t="s">
        <v>410</v>
      </c>
      <c r="C592" s="64">
        <v>917</v>
      </c>
    </row>
    <row r="593" spans="1:3" ht="14.25" x14ac:dyDescent="0.15">
      <c r="A593" s="62">
        <v>3661</v>
      </c>
      <c r="B593" s="63" t="s">
        <v>871</v>
      </c>
      <c r="C593" s="64">
        <v>642</v>
      </c>
    </row>
    <row r="594" spans="1:3" ht="14.25" x14ac:dyDescent="0.15">
      <c r="A594" s="62">
        <v>3662</v>
      </c>
      <c r="B594" s="63" t="s">
        <v>872</v>
      </c>
      <c r="C594" s="64">
        <v>642</v>
      </c>
    </row>
    <row r="595" spans="1:3" ht="14.25" x14ac:dyDescent="0.15">
      <c r="A595" s="62">
        <v>3663</v>
      </c>
      <c r="B595" s="63" t="s">
        <v>411</v>
      </c>
      <c r="C595" s="64">
        <v>1002</v>
      </c>
    </row>
    <row r="596" spans="1:3" ht="14.25" x14ac:dyDescent="0.15">
      <c r="A596" s="62">
        <v>3664</v>
      </c>
      <c r="B596" s="63" t="s">
        <v>412</v>
      </c>
      <c r="C596" s="64">
        <v>1002</v>
      </c>
    </row>
    <row r="597" spans="1:3" ht="14.25" x14ac:dyDescent="0.15">
      <c r="A597" s="62">
        <v>3665</v>
      </c>
      <c r="B597" s="63" t="s">
        <v>873</v>
      </c>
      <c r="C597" s="64">
        <v>702</v>
      </c>
    </row>
    <row r="598" spans="1:3" ht="14.25" x14ac:dyDescent="0.15">
      <c r="A598" s="62">
        <v>3666</v>
      </c>
      <c r="B598" s="63" t="s">
        <v>874</v>
      </c>
      <c r="C598" s="64">
        <v>702</v>
      </c>
    </row>
    <row r="599" spans="1:3" ht="14.25" x14ac:dyDescent="0.15">
      <c r="A599" s="62">
        <v>3667</v>
      </c>
      <c r="B599" s="63" t="s">
        <v>413</v>
      </c>
      <c r="C599" s="64">
        <v>1085</v>
      </c>
    </row>
    <row r="600" spans="1:3" ht="14.25" x14ac:dyDescent="0.15">
      <c r="A600" s="62">
        <v>3668</v>
      </c>
      <c r="B600" s="63" t="s">
        <v>414</v>
      </c>
      <c r="C600" s="64">
        <v>1085</v>
      </c>
    </row>
    <row r="601" spans="1:3" ht="14.25" x14ac:dyDescent="0.15">
      <c r="A601" s="62">
        <v>3669</v>
      </c>
      <c r="B601" s="63" t="s">
        <v>875</v>
      </c>
      <c r="C601" s="64">
        <v>760</v>
      </c>
    </row>
    <row r="602" spans="1:3" ht="14.25" x14ac:dyDescent="0.15">
      <c r="A602" s="62">
        <v>3670</v>
      </c>
      <c r="B602" s="63" t="s">
        <v>876</v>
      </c>
      <c r="C602" s="64">
        <v>760</v>
      </c>
    </row>
    <row r="603" spans="1:3" ht="14.25" x14ac:dyDescent="0.15">
      <c r="A603" s="62">
        <v>3671</v>
      </c>
      <c r="B603" s="63" t="s">
        <v>415</v>
      </c>
      <c r="C603" s="64">
        <v>1069</v>
      </c>
    </row>
    <row r="604" spans="1:3" ht="14.25" x14ac:dyDescent="0.15">
      <c r="A604" s="62">
        <v>3672</v>
      </c>
      <c r="B604" s="63" t="s">
        <v>416</v>
      </c>
      <c r="C604" s="64">
        <v>1069</v>
      </c>
    </row>
    <row r="605" spans="1:3" ht="14.25" x14ac:dyDescent="0.15">
      <c r="A605" s="62">
        <v>3673</v>
      </c>
      <c r="B605" s="63" t="s">
        <v>877</v>
      </c>
      <c r="C605" s="64">
        <v>748</v>
      </c>
    </row>
    <row r="606" spans="1:3" ht="14.25" x14ac:dyDescent="0.15">
      <c r="A606" s="62">
        <v>3674</v>
      </c>
      <c r="B606" s="63" t="s">
        <v>878</v>
      </c>
      <c r="C606" s="64">
        <v>748</v>
      </c>
    </row>
    <row r="607" spans="1:3" ht="14.25" x14ac:dyDescent="0.15">
      <c r="A607" s="62">
        <v>3675</v>
      </c>
      <c r="B607" s="63" t="s">
        <v>417</v>
      </c>
      <c r="C607" s="64">
        <v>1152</v>
      </c>
    </row>
    <row r="608" spans="1:3" ht="14.25" x14ac:dyDescent="0.15">
      <c r="A608" s="62">
        <v>3676</v>
      </c>
      <c r="B608" s="63" t="s">
        <v>418</v>
      </c>
      <c r="C608" s="64">
        <v>1152</v>
      </c>
    </row>
    <row r="609" spans="1:3" ht="14.25" x14ac:dyDescent="0.15">
      <c r="A609" s="62">
        <v>3677</v>
      </c>
      <c r="B609" s="63" t="s">
        <v>879</v>
      </c>
      <c r="C609" s="64">
        <v>806</v>
      </c>
    </row>
    <row r="610" spans="1:3" ht="14.25" x14ac:dyDescent="0.15">
      <c r="A610" s="62">
        <v>3678</v>
      </c>
      <c r="B610" s="63" t="s">
        <v>880</v>
      </c>
      <c r="C610" s="64">
        <v>806</v>
      </c>
    </row>
    <row r="611" spans="1:3" ht="14.25" x14ac:dyDescent="0.15">
      <c r="A611" s="62">
        <v>3679</v>
      </c>
      <c r="B611" s="63" t="s">
        <v>419</v>
      </c>
      <c r="C611" s="64">
        <v>1193</v>
      </c>
    </row>
    <row r="612" spans="1:3" ht="14.25" x14ac:dyDescent="0.15">
      <c r="A612" s="62">
        <v>3680</v>
      </c>
      <c r="B612" s="63" t="s">
        <v>420</v>
      </c>
      <c r="C612" s="64">
        <v>1193</v>
      </c>
    </row>
    <row r="613" spans="1:3" ht="14.25" x14ac:dyDescent="0.15">
      <c r="A613" s="62">
        <v>3681</v>
      </c>
      <c r="B613" s="63" t="s">
        <v>881</v>
      </c>
      <c r="C613" s="64">
        <v>835</v>
      </c>
    </row>
    <row r="614" spans="1:3" ht="14.25" x14ac:dyDescent="0.15">
      <c r="A614" s="62">
        <v>3682</v>
      </c>
      <c r="B614" s="63" t="s">
        <v>882</v>
      </c>
      <c r="C614" s="64">
        <v>835</v>
      </c>
    </row>
    <row r="615" spans="1:3" ht="14.25" x14ac:dyDescent="0.15">
      <c r="A615" s="66"/>
      <c r="B615" s="67"/>
      <c r="C615" s="68"/>
    </row>
    <row r="616" spans="1:3" ht="17.25" x14ac:dyDescent="0.15">
      <c r="A616" s="77" t="s">
        <v>1062</v>
      </c>
      <c r="B616" s="85"/>
      <c r="C616" s="86"/>
    </row>
    <row r="617" spans="1:3" x14ac:dyDescent="0.15">
      <c r="A617" s="264" t="s">
        <v>589</v>
      </c>
      <c r="B617" s="87" t="s">
        <v>638</v>
      </c>
      <c r="C617" s="78" t="s">
        <v>593</v>
      </c>
    </row>
    <row r="618" spans="1:3" x14ac:dyDescent="0.15">
      <c r="A618" s="265"/>
      <c r="B618" s="88"/>
      <c r="C618" s="79" t="s">
        <v>594</v>
      </c>
    </row>
    <row r="619" spans="1:3" ht="14.25" x14ac:dyDescent="0.15">
      <c r="A619" s="59">
        <v>3683</v>
      </c>
      <c r="B619" s="60" t="s">
        <v>421</v>
      </c>
      <c r="C619" s="61">
        <v>532</v>
      </c>
    </row>
    <row r="620" spans="1:3" ht="14.25" x14ac:dyDescent="0.15">
      <c r="A620" s="62">
        <v>3684</v>
      </c>
      <c r="B620" s="63" t="s">
        <v>422</v>
      </c>
      <c r="C620" s="64">
        <v>532</v>
      </c>
    </row>
    <row r="621" spans="1:3" ht="14.25" x14ac:dyDescent="0.15">
      <c r="A621" s="62">
        <v>3685</v>
      </c>
      <c r="B621" s="63" t="s">
        <v>883</v>
      </c>
      <c r="C621" s="64">
        <v>373</v>
      </c>
    </row>
    <row r="622" spans="1:3" ht="14.25" x14ac:dyDescent="0.15">
      <c r="A622" s="62">
        <v>3686</v>
      </c>
      <c r="B622" s="63" t="s">
        <v>884</v>
      </c>
      <c r="C622" s="64">
        <v>373</v>
      </c>
    </row>
    <row r="623" spans="1:3" ht="14.25" x14ac:dyDescent="0.15">
      <c r="A623" s="62">
        <v>3687</v>
      </c>
      <c r="B623" s="63" t="s">
        <v>423</v>
      </c>
      <c r="C623" s="64">
        <v>715</v>
      </c>
    </row>
    <row r="624" spans="1:3" ht="14.25" x14ac:dyDescent="0.15">
      <c r="A624" s="62">
        <v>3688</v>
      </c>
      <c r="B624" s="63" t="s">
        <v>424</v>
      </c>
      <c r="C624" s="64">
        <v>715</v>
      </c>
    </row>
    <row r="625" spans="1:3" ht="14.25" x14ac:dyDescent="0.15">
      <c r="A625" s="62">
        <v>3689</v>
      </c>
      <c r="B625" s="63" t="s">
        <v>885</v>
      </c>
      <c r="C625" s="64">
        <v>501</v>
      </c>
    </row>
    <row r="626" spans="1:3" ht="14.25" x14ac:dyDescent="0.15">
      <c r="A626" s="62">
        <v>3690</v>
      </c>
      <c r="B626" s="63" t="s">
        <v>886</v>
      </c>
      <c r="C626" s="64">
        <v>501</v>
      </c>
    </row>
    <row r="627" spans="1:3" ht="14.25" x14ac:dyDescent="0.15">
      <c r="A627" s="62">
        <v>3691</v>
      </c>
      <c r="B627" s="63" t="s">
        <v>425</v>
      </c>
      <c r="C627" s="64">
        <v>797</v>
      </c>
    </row>
    <row r="628" spans="1:3" ht="14.25" x14ac:dyDescent="0.15">
      <c r="A628" s="62">
        <v>3692</v>
      </c>
      <c r="B628" s="63" t="s">
        <v>426</v>
      </c>
      <c r="C628" s="64">
        <v>797</v>
      </c>
    </row>
    <row r="629" spans="1:3" ht="14.25" x14ac:dyDescent="0.15">
      <c r="A629" s="62">
        <v>3693</v>
      </c>
      <c r="B629" s="63" t="s">
        <v>887</v>
      </c>
      <c r="C629" s="64">
        <v>558</v>
      </c>
    </row>
    <row r="630" spans="1:3" ht="14.25" x14ac:dyDescent="0.15">
      <c r="A630" s="62">
        <v>3694</v>
      </c>
      <c r="B630" s="63" t="s">
        <v>888</v>
      </c>
      <c r="C630" s="64">
        <v>558</v>
      </c>
    </row>
    <row r="631" spans="1:3" ht="14.25" x14ac:dyDescent="0.15">
      <c r="A631" s="62">
        <v>3695</v>
      </c>
      <c r="B631" s="63" t="s">
        <v>427</v>
      </c>
      <c r="C631" s="64">
        <v>882</v>
      </c>
    </row>
    <row r="632" spans="1:3" ht="14.25" x14ac:dyDescent="0.15">
      <c r="A632" s="62">
        <v>3696</v>
      </c>
      <c r="B632" s="63" t="s">
        <v>428</v>
      </c>
      <c r="C632" s="64">
        <v>882</v>
      </c>
    </row>
    <row r="633" spans="1:3" ht="14.25" x14ac:dyDescent="0.15">
      <c r="A633" s="62">
        <v>3697</v>
      </c>
      <c r="B633" s="63" t="s">
        <v>889</v>
      </c>
      <c r="C633" s="64">
        <v>618</v>
      </c>
    </row>
    <row r="634" spans="1:3" ht="14.25" x14ac:dyDescent="0.15">
      <c r="A634" s="62">
        <v>3698</v>
      </c>
      <c r="B634" s="63" t="s">
        <v>890</v>
      </c>
      <c r="C634" s="64">
        <v>618</v>
      </c>
    </row>
    <row r="635" spans="1:3" ht="14.25" x14ac:dyDescent="0.15">
      <c r="A635" s="62">
        <v>3699</v>
      </c>
      <c r="B635" s="63" t="s">
        <v>429</v>
      </c>
      <c r="C635" s="64">
        <v>965</v>
      </c>
    </row>
    <row r="636" spans="1:3" ht="14.25" x14ac:dyDescent="0.15">
      <c r="A636" s="62">
        <v>3700</v>
      </c>
      <c r="B636" s="63" t="s">
        <v>430</v>
      </c>
      <c r="C636" s="64">
        <v>965</v>
      </c>
    </row>
    <row r="637" spans="1:3" ht="14.25" x14ac:dyDescent="0.15">
      <c r="A637" s="62">
        <v>3701</v>
      </c>
      <c r="B637" s="63" t="s">
        <v>891</v>
      </c>
      <c r="C637" s="64">
        <v>676</v>
      </c>
    </row>
    <row r="638" spans="1:3" ht="14.25" x14ac:dyDescent="0.15">
      <c r="A638" s="62">
        <v>3702</v>
      </c>
      <c r="B638" s="63" t="s">
        <v>892</v>
      </c>
      <c r="C638" s="64">
        <v>676</v>
      </c>
    </row>
    <row r="639" spans="1:3" ht="14.25" x14ac:dyDescent="0.15">
      <c r="A639" s="62">
        <v>3703</v>
      </c>
      <c r="B639" s="63" t="s">
        <v>431</v>
      </c>
      <c r="C639" s="64">
        <v>789</v>
      </c>
    </row>
    <row r="640" spans="1:3" ht="14.25" x14ac:dyDescent="0.15">
      <c r="A640" s="62">
        <v>3704</v>
      </c>
      <c r="B640" s="63" t="s">
        <v>432</v>
      </c>
      <c r="C640" s="64">
        <v>789</v>
      </c>
    </row>
    <row r="641" spans="1:3" ht="14.25" x14ac:dyDescent="0.15">
      <c r="A641" s="62">
        <v>3705</v>
      </c>
      <c r="B641" s="63" t="s">
        <v>893</v>
      </c>
      <c r="C641" s="64">
        <v>553</v>
      </c>
    </row>
    <row r="642" spans="1:3" ht="14.25" x14ac:dyDescent="0.15">
      <c r="A642" s="62">
        <v>3706</v>
      </c>
      <c r="B642" s="63" t="s">
        <v>894</v>
      </c>
      <c r="C642" s="64">
        <v>553</v>
      </c>
    </row>
    <row r="643" spans="1:3" ht="14.25" x14ac:dyDescent="0.15">
      <c r="A643" s="62">
        <v>3707</v>
      </c>
      <c r="B643" s="63" t="s">
        <v>433</v>
      </c>
      <c r="C643" s="64">
        <v>871</v>
      </c>
    </row>
    <row r="644" spans="1:3" ht="14.25" x14ac:dyDescent="0.15">
      <c r="A644" s="62">
        <v>3708</v>
      </c>
      <c r="B644" s="63" t="s">
        <v>434</v>
      </c>
      <c r="C644" s="64">
        <v>871</v>
      </c>
    </row>
    <row r="645" spans="1:3" ht="14.25" x14ac:dyDescent="0.15">
      <c r="A645" s="62">
        <v>3709</v>
      </c>
      <c r="B645" s="63" t="s">
        <v>895</v>
      </c>
      <c r="C645" s="64">
        <v>611</v>
      </c>
    </row>
    <row r="646" spans="1:3" ht="14.25" x14ac:dyDescent="0.15">
      <c r="A646" s="62">
        <v>3710</v>
      </c>
      <c r="B646" s="63" t="s">
        <v>896</v>
      </c>
      <c r="C646" s="64">
        <v>611</v>
      </c>
    </row>
    <row r="647" spans="1:3" ht="14.25" x14ac:dyDescent="0.15">
      <c r="A647" s="62">
        <v>3711</v>
      </c>
      <c r="B647" s="63" t="s">
        <v>435</v>
      </c>
      <c r="C647" s="64">
        <v>956</v>
      </c>
    </row>
    <row r="648" spans="1:3" ht="14.25" x14ac:dyDescent="0.15">
      <c r="A648" s="62">
        <v>3712</v>
      </c>
      <c r="B648" s="63" t="s">
        <v>436</v>
      </c>
      <c r="C648" s="64">
        <v>956</v>
      </c>
    </row>
    <row r="649" spans="1:3" ht="14.25" x14ac:dyDescent="0.15">
      <c r="A649" s="62">
        <v>3713</v>
      </c>
      <c r="B649" s="63" t="s">
        <v>897</v>
      </c>
      <c r="C649" s="64">
        <v>670</v>
      </c>
    </row>
    <row r="650" spans="1:3" ht="14.25" x14ac:dyDescent="0.15">
      <c r="A650" s="62">
        <v>3714</v>
      </c>
      <c r="B650" s="63" t="s">
        <v>898</v>
      </c>
      <c r="C650" s="64">
        <v>670</v>
      </c>
    </row>
    <row r="651" spans="1:3" ht="14.25" x14ac:dyDescent="0.15">
      <c r="A651" s="62">
        <v>3715</v>
      </c>
      <c r="B651" s="63" t="s">
        <v>437</v>
      </c>
      <c r="C651" s="64">
        <v>1039</v>
      </c>
    </row>
    <row r="652" spans="1:3" ht="14.25" x14ac:dyDescent="0.15">
      <c r="A652" s="62">
        <v>3716</v>
      </c>
      <c r="B652" s="63" t="s">
        <v>438</v>
      </c>
      <c r="C652" s="64">
        <v>1039</v>
      </c>
    </row>
    <row r="653" spans="1:3" ht="14.25" x14ac:dyDescent="0.15">
      <c r="A653" s="62">
        <v>3717</v>
      </c>
      <c r="B653" s="63" t="s">
        <v>899</v>
      </c>
      <c r="C653" s="64">
        <v>728</v>
      </c>
    </row>
    <row r="654" spans="1:3" ht="14.25" x14ac:dyDescent="0.15">
      <c r="A654" s="62">
        <v>3718</v>
      </c>
      <c r="B654" s="63" t="s">
        <v>900</v>
      </c>
      <c r="C654" s="64">
        <v>728</v>
      </c>
    </row>
    <row r="655" spans="1:3" ht="14.25" x14ac:dyDescent="0.15">
      <c r="A655" s="59">
        <v>3719</v>
      </c>
      <c r="B655" s="60" t="s">
        <v>439</v>
      </c>
      <c r="C655" s="61">
        <v>963</v>
      </c>
    </row>
    <row r="656" spans="1:3" ht="14.25" x14ac:dyDescent="0.15">
      <c r="A656" s="62">
        <v>3720</v>
      </c>
      <c r="B656" s="63" t="s">
        <v>440</v>
      </c>
      <c r="C656" s="64">
        <v>963</v>
      </c>
    </row>
    <row r="657" spans="1:3" ht="14.25" x14ac:dyDescent="0.15">
      <c r="A657" s="62">
        <v>3721</v>
      </c>
      <c r="B657" s="63" t="s">
        <v>901</v>
      </c>
      <c r="C657" s="64">
        <v>674</v>
      </c>
    </row>
    <row r="658" spans="1:3" ht="14.25" x14ac:dyDescent="0.15">
      <c r="A658" s="62">
        <v>3722</v>
      </c>
      <c r="B658" s="63" t="s">
        <v>902</v>
      </c>
      <c r="C658" s="64">
        <v>674</v>
      </c>
    </row>
    <row r="659" spans="1:3" ht="14.25" x14ac:dyDescent="0.15">
      <c r="A659" s="62">
        <v>3723</v>
      </c>
      <c r="B659" s="63" t="s">
        <v>441</v>
      </c>
      <c r="C659" s="64">
        <v>1048</v>
      </c>
    </row>
    <row r="660" spans="1:3" ht="14.25" x14ac:dyDescent="0.15">
      <c r="A660" s="62">
        <v>3724</v>
      </c>
      <c r="B660" s="63" t="s">
        <v>442</v>
      </c>
      <c r="C660" s="64">
        <v>1048</v>
      </c>
    </row>
    <row r="661" spans="1:3" ht="14.25" x14ac:dyDescent="0.15">
      <c r="A661" s="62">
        <v>3725</v>
      </c>
      <c r="B661" s="63" t="s">
        <v>903</v>
      </c>
      <c r="C661" s="64">
        <v>734</v>
      </c>
    </row>
    <row r="662" spans="1:3" ht="14.25" x14ac:dyDescent="0.15">
      <c r="A662" s="62">
        <v>3726</v>
      </c>
      <c r="B662" s="63" t="s">
        <v>904</v>
      </c>
      <c r="C662" s="64">
        <v>734</v>
      </c>
    </row>
    <row r="663" spans="1:3" ht="14.25" x14ac:dyDescent="0.15">
      <c r="A663" s="62">
        <v>3727</v>
      </c>
      <c r="B663" s="63" t="s">
        <v>443</v>
      </c>
      <c r="C663" s="64">
        <v>1131</v>
      </c>
    </row>
    <row r="664" spans="1:3" ht="14.25" x14ac:dyDescent="0.15">
      <c r="A664" s="62">
        <v>3728</v>
      </c>
      <c r="B664" s="63" t="s">
        <v>444</v>
      </c>
      <c r="C664" s="64">
        <v>1131</v>
      </c>
    </row>
    <row r="665" spans="1:3" ht="14.25" x14ac:dyDescent="0.15">
      <c r="A665" s="62">
        <v>3729</v>
      </c>
      <c r="B665" s="63" t="s">
        <v>905</v>
      </c>
      <c r="C665" s="64">
        <v>792</v>
      </c>
    </row>
    <row r="666" spans="1:3" ht="14.25" x14ac:dyDescent="0.15">
      <c r="A666" s="62">
        <v>3730</v>
      </c>
      <c r="B666" s="63" t="s">
        <v>906</v>
      </c>
      <c r="C666" s="64">
        <v>792</v>
      </c>
    </row>
    <row r="667" spans="1:3" ht="14.25" x14ac:dyDescent="0.15">
      <c r="A667" s="62">
        <v>3731</v>
      </c>
      <c r="B667" s="63" t="s">
        <v>445</v>
      </c>
      <c r="C667" s="64">
        <v>1089</v>
      </c>
    </row>
    <row r="668" spans="1:3" ht="14.25" x14ac:dyDescent="0.15">
      <c r="A668" s="62">
        <v>3732</v>
      </c>
      <c r="B668" s="63" t="s">
        <v>446</v>
      </c>
      <c r="C668" s="64">
        <v>1089</v>
      </c>
    </row>
    <row r="669" spans="1:3" ht="14.25" x14ac:dyDescent="0.15">
      <c r="A669" s="62">
        <v>3733</v>
      </c>
      <c r="B669" s="63" t="s">
        <v>907</v>
      </c>
      <c r="C669" s="64">
        <v>762</v>
      </c>
    </row>
    <row r="670" spans="1:3" ht="14.25" x14ac:dyDescent="0.15">
      <c r="A670" s="62">
        <v>3734</v>
      </c>
      <c r="B670" s="63" t="s">
        <v>908</v>
      </c>
      <c r="C670" s="64">
        <v>762</v>
      </c>
    </row>
    <row r="671" spans="1:3" ht="14.25" x14ac:dyDescent="0.15">
      <c r="A671" s="62">
        <v>3735</v>
      </c>
      <c r="B671" s="63" t="s">
        <v>447</v>
      </c>
      <c r="C671" s="64">
        <v>1172</v>
      </c>
    </row>
    <row r="672" spans="1:3" ht="14.25" x14ac:dyDescent="0.15">
      <c r="A672" s="62">
        <v>3736</v>
      </c>
      <c r="B672" s="63" t="s">
        <v>448</v>
      </c>
      <c r="C672" s="64">
        <v>1172</v>
      </c>
    </row>
    <row r="673" spans="1:3" ht="14.25" x14ac:dyDescent="0.15">
      <c r="A673" s="62">
        <v>3737</v>
      </c>
      <c r="B673" s="63" t="s">
        <v>909</v>
      </c>
      <c r="C673" s="64">
        <v>820</v>
      </c>
    </row>
    <row r="674" spans="1:3" ht="14.25" x14ac:dyDescent="0.15">
      <c r="A674" s="62">
        <v>3738</v>
      </c>
      <c r="B674" s="63" t="s">
        <v>910</v>
      </c>
      <c r="C674" s="64">
        <v>820</v>
      </c>
    </row>
    <row r="675" spans="1:3" ht="14.25" x14ac:dyDescent="0.15">
      <c r="A675" s="62">
        <v>3739</v>
      </c>
      <c r="B675" s="63" t="s">
        <v>449</v>
      </c>
      <c r="C675" s="64">
        <v>1214</v>
      </c>
    </row>
    <row r="676" spans="1:3" ht="14.25" x14ac:dyDescent="0.15">
      <c r="A676" s="62">
        <v>3740</v>
      </c>
      <c r="B676" s="63" t="s">
        <v>450</v>
      </c>
      <c r="C676" s="64">
        <v>1214</v>
      </c>
    </row>
    <row r="677" spans="1:3" ht="14.25" x14ac:dyDescent="0.15">
      <c r="A677" s="62">
        <v>3741</v>
      </c>
      <c r="B677" s="63" t="s">
        <v>911</v>
      </c>
      <c r="C677" s="64">
        <v>850</v>
      </c>
    </row>
    <row r="678" spans="1:3" ht="14.25" x14ac:dyDescent="0.15">
      <c r="A678" s="62">
        <v>3742</v>
      </c>
      <c r="B678" s="63" t="s">
        <v>912</v>
      </c>
      <c r="C678" s="64">
        <v>850</v>
      </c>
    </row>
    <row r="679" spans="1:3" ht="14.25" x14ac:dyDescent="0.15">
      <c r="A679" s="66"/>
      <c r="B679" s="67"/>
      <c r="C679" s="68"/>
    </row>
    <row r="680" spans="1:3" ht="17.25" x14ac:dyDescent="0.15">
      <c r="A680" s="77" t="s">
        <v>1063</v>
      </c>
      <c r="B680" s="85"/>
      <c r="C680" s="86"/>
    </row>
    <row r="681" spans="1:3" x14ac:dyDescent="0.15">
      <c r="A681" s="264" t="s">
        <v>589</v>
      </c>
      <c r="B681" s="87" t="s">
        <v>638</v>
      </c>
      <c r="C681" s="78" t="s">
        <v>593</v>
      </c>
    </row>
    <row r="682" spans="1:3" x14ac:dyDescent="0.15">
      <c r="A682" s="265"/>
      <c r="B682" s="88"/>
      <c r="C682" s="79" t="s">
        <v>594</v>
      </c>
    </row>
    <row r="683" spans="1:3" ht="14.25" x14ac:dyDescent="0.15">
      <c r="A683" s="59">
        <v>3743</v>
      </c>
      <c r="B683" s="60" t="s">
        <v>451</v>
      </c>
      <c r="C683" s="61">
        <v>1004</v>
      </c>
    </row>
    <row r="684" spans="1:3" ht="14.25" x14ac:dyDescent="0.15">
      <c r="A684" s="62">
        <v>3744</v>
      </c>
      <c r="B684" s="63" t="s">
        <v>452</v>
      </c>
      <c r="C684" s="64">
        <v>1004</v>
      </c>
    </row>
    <row r="685" spans="1:3" ht="14.25" x14ac:dyDescent="0.15">
      <c r="A685" s="62">
        <v>3745</v>
      </c>
      <c r="B685" s="63" t="s">
        <v>913</v>
      </c>
      <c r="C685" s="64">
        <v>702</v>
      </c>
    </row>
    <row r="686" spans="1:3" ht="14.25" x14ac:dyDescent="0.15">
      <c r="A686" s="62">
        <v>3746</v>
      </c>
      <c r="B686" s="63" t="s">
        <v>914</v>
      </c>
      <c r="C686" s="64">
        <v>702</v>
      </c>
    </row>
    <row r="687" spans="1:3" ht="14.25" x14ac:dyDescent="0.15">
      <c r="A687" s="62">
        <v>3747</v>
      </c>
      <c r="B687" s="63" t="s">
        <v>453</v>
      </c>
      <c r="C687" s="64">
        <v>900</v>
      </c>
    </row>
    <row r="688" spans="1:3" ht="14.25" x14ac:dyDescent="0.15">
      <c r="A688" s="62">
        <v>3748</v>
      </c>
      <c r="B688" s="63" t="s">
        <v>454</v>
      </c>
      <c r="C688" s="64">
        <v>900</v>
      </c>
    </row>
    <row r="689" spans="1:3" ht="14.25" x14ac:dyDescent="0.15">
      <c r="A689" s="62">
        <v>3749</v>
      </c>
      <c r="B689" s="63" t="s">
        <v>915</v>
      </c>
      <c r="C689" s="64">
        <v>630</v>
      </c>
    </row>
    <row r="690" spans="1:3" ht="14.25" x14ac:dyDescent="0.15">
      <c r="A690" s="62">
        <v>3750</v>
      </c>
      <c r="B690" s="63" t="s">
        <v>916</v>
      </c>
      <c r="C690" s="64">
        <v>630</v>
      </c>
    </row>
    <row r="691" spans="1:3" ht="14.25" x14ac:dyDescent="0.15">
      <c r="A691" s="62">
        <v>3751</v>
      </c>
      <c r="B691" s="63" t="s">
        <v>455</v>
      </c>
      <c r="C691" s="64">
        <v>1024</v>
      </c>
    </row>
    <row r="692" spans="1:3" ht="14.25" x14ac:dyDescent="0.15">
      <c r="A692" s="62">
        <v>3752</v>
      </c>
      <c r="B692" s="63" t="s">
        <v>456</v>
      </c>
      <c r="C692" s="64">
        <v>1024</v>
      </c>
    </row>
    <row r="693" spans="1:3" ht="14.25" x14ac:dyDescent="0.15">
      <c r="A693" s="62">
        <v>3753</v>
      </c>
      <c r="B693" s="63" t="s">
        <v>917</v>
      </c>
      <c r="C693" s="64">
        <v>717</v>
      </c>
    </row>
    <row r="694" spans="1:3" ht="14.25" x14ac:dyDescent="0.15">
      <c r="A694" s="62">
        <v>3754</v>
      </c>
      <c r="B694" s="63" t="s">
        <v>918</v>
      </c>
      <c r="C694" s="64">
        <v>717</v>
      </c>
    </row>
    <row r="695" spans="1:3" ht="14.25" x14ac:dyDescent="0.15">
      <c r="A695" s="62">
        <v>3755</v>
      </c>
      <c r="B695" s="63" t="s">
        <v>457</v>
      </c>
      <c r="C695" s="64">
        <v>967</v>
      </c>
    </row>
    <row r="696" spans="1:3" ht="14.25" x14ac:dyDescent="0.15">
      <c r="A696" s="62">
        <v>3756</v>
      </c>
      <c r="B696" s="63" t="s">
        <v>458</v>
      </c>
      <c r="C696" s="64">
        <v>967</v>
      </c>
    </row>
    <row r="697" spans="1:3" ht="14.25" x14ac:dyDescent="0.15">
      <c r="A697" s="62">
        <v>3757</v>
      </c>
      <c r="B697" s="63" t="s">
        <v>919</v>
      </c>
      <c r="C697" s="64">
        <v>676</v>
      </c>
    </row>
    <row r="698" spans="1:3" ht="14.25" x14ac:dyDescent="0.15">
      <c r="A698" s="62">
        <v>3758</v>
      </c>
      <c r="B698" s="63" t="s">
        <v>920</v>
      </c>
      <c r="C698" s="64">
        <v>676</v>
      </c>
    </row>
    <row r="699" spans="1:3" ht="14.25" x14ac:dyDescent="0.15">
      <c r="A699" s="62">
        <v>3759</v>
      </c>
      <c r="B699" s="63" t="s">
        <v>459</v>
      </c>
      <c r="C699" s="64">
        <v>793</v>
      </c>
    </row>
    <row r="700" spans="1:3" ht="14.25" x14ac:dyDescent="0.15">
      <c r="A700" s="62">
        <v>3760</v>
      </c>
      <c r="B700" s="63" t="s">
        <v>460</v>
      </c>
      <c r="C700" s="64">
        <v>793</v>
      </c>
    </row>
    <row r="701" spans="1:3" ht="14.25" x14ac:dyDescent="0.15">
      <c r="A701" s="62">
        <v>3761</v>
      </c>
      <c r="B701" s="63" t="s">
        <v>921</v>
      </c>
      <c r="C701" s="64">
        <v>555</v>
      </c>
    </row>
    <row r="702" spans="1:3" ht="14.25" x14ac:dyDescent="0.15">
      <c r="A702" s="62">
        <v>3762</v>
      </c>
      <c r="B702" s="63" t="s">
        <v>922</v>
      </c>
      <c r="C702" s="64">
        <v>555</v>
      </c>
    </row>
    <row r="703" spans="1:3" ht="14.25" x14ac:dyDescent="0.15">
      <c r="A703" s="62">
        <v>3763</v>
      </c>
      <c r="B703" s="63" t="s">
        <v>461</v>
      </c>
      <c r="C703" s="64">
        <v>921</v>
      </c>
    </row>
    <row r="704" spans="1:3" ht="14.25" x14ac:dyDescent="0.15">
      <c r="A704" s="62">
        <v>3764</v>
      </c>
      <c r="B704" s="63" t="s">
        <v>462</v>
      </c>
      <c r="C704" s="64">
        <v>921</v>
      </c>
    </row>
    <row r="705" spans="1:3" ht="14.25" x14ac:dyDescent="0.15">
      <c r="A705" s="62">
        <v>3765</v>
      </c>
      <c r="B705" s="63" t="s">
        <v>923</v>
      </c>
      <c r="C705" s="64">
        <v>645</v>
      </c>
    </row>
    <row r="706" spans="1:3" ht="14.25" x14ac:dyDescent="0.15">
      <c r="A706" s="62">
        <v>3766</v>
      </c>
      <c r="B706" s="63" t="s">
        <v>924</v>
      </c>
      <c r="C706" s="64">
        <v>645</v>
      </c>
    </row>
    <row r="707" spans="1:3" ht="14.25" x14ac:dyDescent="0.15">
      <c r="A707" s="62">
        <v>3767</v>
      </c>
      <c r="B707" s="63" t="s">
        <v>463</v>
      </c>
      <c r="C707" s="64">
        <v>1045</v>
      </c>
    </row>
    <row r="708" spans="1:3" ht="14.25" x14ac:dyDescent="0.15">
      <c r="A708" s="62">
        <v>3768</v>
      </c>
      <c r="B708" s="63" t="s">
        <v>464</v>
      </c>
      <c r="C708" s="64">
        <v>1045</v>
      </c>
    </row>
    <row r="709" spans="1:3" ht="14.25" x14ac:dyDescent="0.15">
      <c r="A709" s="62">
        <v>3769</v>
      </c>
      <c r="B709" s="63" t="s">
        <v>925</v>
      </c>
      <c r="C709" s="64">
        <v>732</v>
      </c>
    </row>
    <row r="710" spans="1:3" ht="14.25" x14ac:dyDescent="0.15">
      <c r="A710" s="62">
        <v>3770</v>
      </c>
      <c r="B710" s="63" t="s">
        <v>926</v>
      </c>
      <c r="C710" s="64">
        <v>732</v>
      </c>
    </row>
    <row r="711" spans="1:3" ht="14.25" x14ac:dyDescent="0.15">
      <c r="A711" s="62">
        <v>3771</v>
      </c>
      <c r="B711" s="63" t="s">
        <v>465</v>
      </c>
      <c r="C711" s="64">
        <v>863</v>
      </c>
    </row>
    <row r="712" spans="1:3" ht="14.25" x14ac:dyDescent="0.15">
      <c r="A712" s="62">
        <v>3772</v>
      </c>
      <c r="B712" s="63" t="s">
        <v>466</v>
      </c>
      <c r="C712" s="64">
        <v>863</v>
      </c>
    </row>
    <row r="713" spans="1:3" ht="14.25" x14ac:dyDescent="0.15">
      <c r="A713" s="62">
        <v>3773</v>
      </c>
      <c r="B713" s="63" t="s">
        <v>927</v>
      </c>
      <c r="C713" s="64">
        <v>606</v>
      </c>
    </row>
    <row r="714" spans="1:3" ht="14.25" x14ac:dyDescent="0.15">
      <c r="A714" s="62">
        <v>3774</v>
      </c>
      <c r="B714" s="63" t="s">
        <v>928</v>
      </c>
      <c r="C714" s="64">
        <v>606</v>
      </c>
    </row>
    <row r="715" spans="1:3" ht="14.25" x14ac:dyDescent="0.15">
      <c r="A715" s="62">
        <v>3775</v>
      </c>
      <c r="B715" s="63" t="s">
        <v>467</v>
      </c>
      <c r="C715" s="64">
        <v>987</v>
      </c>
    </row>
    <row r="716" spans="1:3" ht="14.25" x14ac:dyDescent="0.15">
      <c r="A716" s="62">
        <v>3776</v>
      </c>
      <c r="B716" s="63" t="s">
        <v>468</v>
      </c>
      <c r="C716" s="64">
        <v>987</v>
      </c>
    </row>
    <row r="717" spans="1:3" ht="14.25" x14ac:dyDescent="0.15">
      <c r="A717" s="62">
        <v>3777</v>
      </c>
      <c r="B717" s="63" t="s">
        <v>929</v>
      </c>
      <c r="C717" s="64">
        <v>693</v>
      </c>
    </row>
    <row r="718" spans="1:3" ht="14.25" x14ac:dyDescent="0.15">
      <c r="A718" s="62">
        <v>3778</v>
      </c>
      <c r="B718" s="63" t="s">
        <v>930</v>
      </c>
      <c r="C718" s="64">
        <v>693</v>
      </c>
    </row>
    <row r="719" spans="1:3" ht="14.25" x14ac:dyDescent="0.15">
      <c r="A719" s="62">
        <v>3779</v>
      </c>
      <c r="B719" s="63" t="s">
        <v>469</v>
      </c>
      <c r="C719" s="64">
        <v>921</v>
      </c>
    </row>
    <row r="720" spans="1:3" ht="14.25" x14ac:dyDescent="0.15">
      <c r="A720" s="62">
        <v>3780</v>
      </c>
      <c r="B720" s="63" t="s">
        <v>470</v>
      </c>
      <c r="C720" s="64">
        <v>921</v>
      </c>
    </row>
    <row r="721" spans="1:3" ht="14.25" x14ac:dyDescent="0.15">
      <c r="A721" s="62">
        <v>3781</v>
      </c>
      <c r="B721" s="63" t="s">
        <v>931</v>
      </c>
      <c r="C721" s="64">
        <v>644</v>
      </c>
    </row>
    <row r="722" spans="1:3" ht="14.25" x14ac:dyDescent="0.15">
      <c r="A722" s="62">
        <v>3782</v>
      </c>
      <c r="B722" s="63" t="s">
        <v>932</v>
      </c>
      <c r="C722" s="64">
        <v>644</v>
      </c>
    </row>
    <row r="723" spans="1:3" ht="14.25" x14ac:dyDescent="0.15">
      <c r="A723" s="62">
        <v>3783</v>
      </c>
      <c r="B723" s="63" t="s">
        <v>471</v>
      </c>
      <c r="C723" s="64">
        <v>716</v>
      </c>
    </row>
    <row r="724" spans="1:3" ht="14.25" x14ac:dyDescent="0.15">
      <c r="A724" s="62">
        <v>3784</v>
      </c>
      <c r="B724" s="63" t="s">
        <v>472</v>
      </c>
      <c r="C724" s="64">
        <v>716</v>
      </c>
    </row>
    <row r="725" spans="1:3" ht="14.25" x14ac:dyDescent="0.15">
      <c r="A725" s="62">
        <v>3785</v>
      </c>
      <c r="B725" s="63" t="s">
        <v>933</v>
      </c>
      <c r="C725" s="64">
        <v>501</v>
      </c>
    </row>
    <row r="726" spans="1:3" ht="14.25" x14ac:dyDescent="0.15">
      <c r="A726" s="62">
        <v>3786</v>
      </c>
      <c r="B726" s="63" t="s">
        <v>934</v>
      </c>
      <c r="C726" s="64">
        <v>501</v>
      </c>
    </row>
    <row r="727" spans="1:3" ht="14.25" x14ac:dyDescent="0.15">
      <c r="A727" s="62">
        <v>3787</v>
      </c>
      <c r="B727" s="63" t="s">
        <v>473</v>
      </c>
      <c r="C727" s="64">
        <v>839</v>
      </c>
    </row>
    <row r="728" spans="1:3" ht="14.25" x14ac:dyDescent="0.15">
      <c r="A728" s="62">
        <v>3788</v>
      </c>
      <c r="B728" s="63" t="s">
        <v>474</v>
      </c>
      <c r="C728" s="64">
        <v>839</v>
      </c>
    </row>
    <row r="729" spans="1:3" ht="14.25" x14ac:dyDescent="0.15">
      <c r="A729" s="62">
        <v>3789</v>
      </c>
      <c r="B729" s="63" t="s">
        <v>935</v>
      </c>
      <c r="C729" s="64">
        <v>588</v>
      </c>
    </row>
    <row r="730" spans="1:3" ht="14.25" x14ac:dyDescent="0.15">
      <c r="A730" s="62">
        <v>3790</v>
      </c>
      <c r="B730" s="63" t="s">
        <v>936</v>
      </c>
      <c r="C730" s="64">
        <v>588</v>
      </c>
    </row>
    <row r="731" spans="1:3" ht="14.25" x14ac:dyDescent="0.15">
      <c r="A731" s="59">
        <v>3791</v>
      </c>
      <c r="B731" s="60" t="s">
        <v>475</v>
      </c>
      <c r="C731" s="61">
        <v>966</v>
      </c>
    </row>
    <row r="732" spans="1:3" ht="14.25" x14ac:dyDescent="0.15">
      <c r="A732" s="62">
        <v>3792</v>
      </c>
      <c r="B732" s="63" t="s">
        <v>476</v>
      </c>
      <c r="C732" s="64">
        <v>966</v>
      </c>
    </row>
    <row r="733" spans="1:3" ht="14.25" x14ac:dyDescent="0.15">
      <c r="A733" s="62">
        <v>3793</v>
      </c>
      <c r="B733" s="63" t="s">
        <v>937</v>
      </c>
      <c r="C733" s="64">
        <v>677</v>
      </c>
    </row>
    <row r="734" spans="1:3" ht="14.25" x14ac:dyDescent="0.15">
      <c r="A734" s="62">
        <v>3794</v>
      </c>
      <c r="B734" s="63" t="s">
        <v>938</v>
      </c>
      <c r="C734" s="64">
        <v>677</v>
      </c>
    </row>
    <row r="735" spans="1:3" ht="14.25" x14ac:dyDescent="0.15">
      <c r="A735" s="62">
        <v>3795</v>
      </c>
      <c r="B735" s="63" t="s">
        <v>477</v>
      </c>
      <c r="C735" s="64">
        <v>1091</v>
      </c>
    </row>
    <row r="736" spans="1:3" ht="14.25" x14ac:dyDescent="0.15">
      <c r="A736" s="62">
        <v>3796</v>
      </c>
      <c r="B736" s="63" t="s">
        <v>478</v>
      </c>
      <c r="C736" s="64">
        <v>1091</v>
      </c>
    </row>
    <row r="737" spans="1:3" ht="14.25" x14ac:dyDescent="0.15">
      <c r="A737" s="62">
        <v>3797</v>
      </c>
      <c r="B737" s="63" t="s">
        <v>939</v>
      </c>
      <c r="C737" s="64">
        <v>764</v>
      </c>
    </row>
    <row r="738" spans="1:3" ht="14.25" x14ac:dyDescent="0.15">
      <c r="A738" s="62">
        <v>3798</v>
      </c>
      <c r="B738" s="63" t="s">
        <v>940</v>
      </c>
      <c r="C738" s="64">
        <v>764</v>
      </c>
    </row>
    <row r="739" spans="1:3" ht="14.25" x14ac:dyDescent="0.15">
      <c r="A739" s="62">
        <v>3799</v>
      </c>
      <c r="B739" s="63" t="s">
        <v>479</v>
      </c>
      <c r="C739" s="64">
        <v>756</v>
      </c>
    </row>
    <row r="740" spans="1:3" ht="14.25" x14ac:dyDescent="0.15">
      <c r="A740" s="62">
        <v>3800</v>
      </c>
      <c r="B740" s="63" t="s">
        <v>480</v>
      </c>
      <c r="C740" s="64">
        <v>756</v>
      </c>
    </row>
    <row r="741" spans="1:3" ht="14.25" x14ac:dyDescent="0.15">
      <c r="A741" s="62">
        <v>3801</v>
      </c>
      <c r="B741" s="63" t="s">
        <v>941</v>
      </c>
      <c r="C741" s="64">
        <v>529</v>
      </c>
    </row>
    <row r="742" spans="1:3" ht="14.25" x14ac:dyDescent="0.15">
      <c r="A742" s="62">
        <v>3802</v>
      </c>
      <c r="B742" s="63" t="s">
        <v>942</v>
      </c>
      <c r="C742" s="64">
        <v>529</v>
      </c>
    </row>
    <row r="743" spans="1:3" ht="14.25" x14ac:dyDescent="0.15">
      <c r="A743" s="62">
        <v>3803</v>
      </c>
      <c r="B743" s="63" t="s">
        <v>481</v>
      </c>
      <c r="C743" s="64">
        <v>884</v>
      </c>
    </row>
    <row r="744" spans="1:3" ht="14.25" x14ac:dyDescent="0.15">
      <c r="A744" s="62">
        <v>3804</v>
      </c>
      <c r="B744" s="63" t="s">
        <v>482</v>
      </c>
      <c r="C744" s="64">
        <v>884</v>
      </c>
    </row>
    <row r="745" spans="1:3" ht="14.25" x14ac:dyDescent="0.15">
      <c r="A745" s="62">
        <v>3805</v>
      </c>
      <c r="B745" s="63" t="s">
        <v>943</v>
      </c>
      <c r="C745" s="64">
        <v>619</v>
      </c>
    </row>
    <row r="746" spans="1:3" ht="14.25" x14ac:dyDescent="0.15">
      <c r="A746" s="62">
        <v>3806</v>
      </c>
      <c r="B746" s="63" t="s">
        <v>944</v>
      </c>
      <c r="C746" s="64">
        <v>619</v>
      </c>
    </row>
    <row r="747" spans="1:3" ht="14.25" x14ac:dyDescent="0.15">
      <c r="A747" s="62">
        <v>3807</v>
      </c>
      <c r="B747" s="63" t="s">
        <v>483</v>
      </c>
      <c r="C747" s="64">
        <v>1008</v>
      </c>
    </row>
    <row r="748" spans="1:3" ht="14.25" x14ac:dyDescent="0.15">
      <c r="A748" s="62">
        <v>3808</v>
      </c>
      <c r="B748" s="63" t="s">
        <v>484</v>
      </c>
      <c r="C748" s="64">
        <v>1008</v>
      </c>
    </row>
    <row r="749" spans="1:3" ht="14.25" x14ac:dyDescent="0.15">
      <c r="A749" s="62">
        <v>3809</v>
      </c>
      <c r="B749" s="63" t="s">
        <v>945</v>
      </c>
      <c r="C749" s="64">
        <v>706</v>
      </c>
    </row>
    <row r="750" spans="1:3" ht="14.25" x14ac:dyDescent="0.15">
      <c r="A750" s="62">
        <v>3810</v>
      </c>
      <c r="B750" s="63" t="s">
        <v>946</v>
      </c>
      <c r="C750" s="64">
        <v>706</v>
      </c>
    </row>
    <row r="751" spans="1:3" ht="14.25" x14ac:dyDescent="0.15">
      <c r="A751" s="62">
        <v>3811</v>
      </c>
      <c r="B751" s="63" t="s">
        <v>485</v>
      </c>
      <c r="C751" s="64">
        <v>818</v>
      </c>
    </row>
    <row r="752" spans="1:3" ht="14.25" x14ac:dyDescent="0.15">
      <c r="A752" s="62">
        <v>3812</v>
      </c>
      <c r="B752" s="63" t="s">
        <v>486</v>
      </c>
      <c r="C752" s="64">
        <v>818</v>
      </c>
    </row>
    <row r="753" spans="1:3" ht="14.25" x14ac:dyDescent="0.15">
      <c r="A753" s="62">
        <v>3813</v>
      </c>
      <c r="B753" s="63" t="s">
        <v>947</v>
      </c>
      <c r="C753" s="64">
        <v>572</v>
      </c>
    </row>
    <row r="754" spans="1:3" ht="14.25" x14ac:dyDescent="0.15">
      <c r="A754" s="62">
        <v>3814</v>
      </c>
      <c r="B754" s="63" t="s">
        <v>948</v>
      </c>
      <c r="C754" s="64">
        <v>572</v>
      </c>
    </row>
    <row r="755" spans="1:3" ht="14.25" x14ac:dyDescent="0.15">
      <c r="A755" s="62">
        <v>3815</v>
      </c>
      <c r="B755" s="63" t="s">
        <v>487</v>
      </c>
      <c r="C755" s="64">
        <v>942</v>
      </c>
    </row>
    <row r="756" spans="1:3" ht="14.25" x14ac:dyDescent="0.15">
      <c r="A756" s="62">
        <v>3816</v>
      </c>
      <c r="B756" s="63" t="s">
        <v>488</v>
      </c>
      <c r="C756" s="64">
        <v>942</v>
      </c>
    </row>
    <row r="757" spans="1:3" ht="14.25" x14ac:dyDescent="0.15">
      <c r="A757" s="62">
        <v>3817</v>
      </c>
      <c r="B757" s="63" t="s">
        <v>949</v>
      </c>
      <c r="C757" s="64">
        <v>659</v>
      </c>
    </row>
    <row r="758" spans="1:3" ht="14.25" x14ac:dyDescent="0.15">
      <c r="A758" s="62">
        <v>3818</v>
      </c>
      <c r="B758" s="63" t="s">
        <v>950</v>
      </c>
      <c r="C758" s="64">
        <v>659</v>
      </c>
    </row>
    <row r="759" spans="1:3" ht="14.25" x14ac:dyDescent="0.15">
      <c r="A759" s="62">
        <v>3819</v>
      </c>
      <c r="B759" s="63" t="s">
        <v>489</v>
      </c>
      <c r="C759" s="64">
        <v>900</v>
      </c>
    </row>
    <row r="760" spans="1:3" ht="14.25" x14ac:dyDescent="0.15">
      <c r="A760" s="62">
        <v>3820</v>
      </c>
      <c r="B760" s="63" t="s">
        <v>490</v>
      </c>
      <c r="C760" s="64">
        <v>900</v>
      </c>
    </row>
    <row r="761" spans="1:3" ht="14.25" x14ac:dyDescent="0.15">
      <c r="A761" s="62">
        <v>3821</v>
      </c>
      <c r="B761" s="63" t="s">
        <v>951</v>
      </c>
      <c r="C761" s="64">
        <v>630</v>
      </c>
    </row>
    <row r="762" spans="1:3" ht="14.25" x14ac:dyDescent="0.15">
      <c r="A762" s="62">
        <v>3822</v>
      </c>
      <c r="B762" s="63" t="s">
        <v>952</v>
      </c>
      <c r="C762" s="64">
        <v>630</v>
      </c>
    </row>
    <row r="763" spans="1:3" ht="14.25" x14ac:dyDescent="0.15">
      <c r="A763" s="66"/>
      <c r="B763" s="67"/>
      <c r="C763" s="68"/>
    </row>
    <row r="764" spans="1:3" ht="17.25" x14ac:dyDescent="0.15">
      <c r="A764" s="77" t="s">
        <v>1064</v>
      </c>
      <c r="B764" s="85"/>
      <c r="C764" s="86"/>
    </row>
    <row r="765" spans="1:3" x14ac:dyDescent="0.15">
      <c r="A765" s="264" t="s">
        <v>589</v>
      </c>
      <c r="B765" s="87" t="s">
        <v>638</v>
      </c>
      <c r="C765" s="78" t="s">
        <v>593</v>
      </c>
    </row>
    <row r="766" spans="1:3" x14ac:dyDescent="0.15">
      <c r="A766" s="265"/>
      <c r="B766" s="88"/>
      <c r="C766" s="79" t="s">
        <v>594</v>
      </c>
    </row>
    <row r="767" spans="1:3" ht="14.25" x14ac:dyDescent="0.15">
      <c r="A767" s="59">
        <v>3823</v>
      </c>
      <c r="B767" s="60" t="s">
        <v>491</v>
      </c>
      <c r="C767" s="61">
        <v>922</v>
      </c>
    </row>
    <row r="768" spans="1:3" ht="14.25" x14ac:dyDescent="0.15">
      <c r="A768" s="62">
        <v>3824</v>
      </c>
      <c r="B768" s="63" t="s">
        <v>492</v>
      </c>
      <c r="C768" s="64">
        <v>922</v>
      </c>
    </row>
    <row r="769" spans="1:3" ht="14.25" x14ac:dyDescent="0.15">
      <c r="A769" s="80">
        <v>3825</v>
      </c>
      <c r="B769" s="81" t="s">
        <v>953</v>
      </c>
      <c r="C769" s="82">
        <v>646</v>
      </c>
    </row>
    <row r="770" spans="1:3" ht="14.25" x14ac:dyDescent="0.15">
      <c r="A770" s="62">
        <v>3826</v>
      </c>
      <c r="B770" s="63" t="s">
        <v>954</v>
      </c>
      <c r="C770" s="64">
        <v>646</v>
      </c>
    </row>
    <row r="771" spans="1:3" ht="14.25" x14ac:dyDescent="0.15">
      <c r="A771" s="66"/>
      <c r="B771" s="67"/>
      <c r="C771" s="68"/>
    </row>
    <row r="772" spans="1:3" ht="17.25" x14ac:dyDescent="0.15">
      <c r="A772" s="77" t="s">
        <v>1065</v>
      </c>
      <c r="B772" s="85"/>
      <c r="C772" s="89"/>
    </row>
    <row r="773" spans="1:3" x14ac:dyDescent="0.15">
      <c r="A773" s="264" t="s">
        <v>589</v>
      </c>
      <c r="B773" s="87" t="s">
        <v>638</v>
      </c>
      <c r="C773" s="78" t="s">
        <v>593</v>
      </c>
    </row>
    <row r="774" spans="1:3" x14ac:dyDescent="0.15">
      <c r="A774" s="265"/>
      <c r="B774" s="88"/>
      <c r="C774" s="79" t="s">
        <v>594</v>
      </c>
    </row>
    <row r="775" spans="1:3" ht="14.25" x14ac:dyDescent="0.15">
      <c r="A775" s="59">
        <v>3827</v>
      </c>
      <c r="B775" s="60" t="s">
        <v>493</v>
      </c>
      <c r="C775" s="61">
        <v>83</v>
      </c>
    </row>
    <row r="776" spans="1:3" ht="14.25" x14ac:dyDescent="0.15">
      <c r="A776" s="62">
        <v>3828</v>
      </c>
      <c r="B776" s="63" t="s">
        <v>494</v>
      </c>
      <c r="C776" s="64">
        <v>83</v>
      </c>
    </row>
    <row r="777" spans="1:3" ht="14.25" x14ac:dyDescent="0.15">
      <c r="A777" s="62">
        <v>3829</v>
      </c>
      <c r="B777" s="63" t="s">
        <v>955</v>
      </c>
      <c r="C777" s="64">
        <v>58</v>
      </c>
    </row>
    <row r="778" spans="1:3" ht="14.25" x14ac:dyDescent="0.15">
      <c r="A778" s="62">
        <v>3830</v>
      </c>
      <c r="B778" s="63" t="s">
        <v>956</v>
      </c>
      <c r="C778" s="64">
        <v>58</v>
      </c>
    </row>
    <row r="779" spans="1:3" ht="14.25" x14ac:dyDescent="0.15">
      <c r="A779" s="62">
        <v>3831</v>
      </c>
      <c r="B779" s="63" t="s">
        <v>495</v>
      </c>
      <c r="C779" s="64">
        <v>166</v>
      </c>
    </row>
    <row r="780" spans="1:3" ht="14.25" x14ac:dyDescent="0.15">
      <c r="A780" s="62">
        <v>3832</v>
      </c>
      <c r="B780" s="63" t="s">
        <v>496</v>
      </c>
      <c r="C780" s="64">
        <v>166</v>
      </c>
    </row>
    <row r="781" spans="1:3" ht="14.25" x14ac:dyDescent="0.15">
      <c r="A781" s="62">
        <v>3833</v>
      </c>
      <c r="B781" s="63" t="s">
        <v>957</v>
      </c>
      <c r="C781" s="64">
        <v>116</v>
      </c>
    </row>
    <row r="782" spans="1:3" ht="14.25" x14ac:dyDescent="0.15">
      <c r="A782" s="62">
        <v>3834</v>
      </c>
      <c r="B782" s="63" t="s">
        <v>958</v>
      </c>
      <c r="C782" s="64">
        <v>116</v>
      </c>
    </row>
    <row r="783" spans="1:3" ht="14.25" x14ac:dyDescent="0.15">
      <c r="A783" s="62">
        <v>3835</v>
      </c>
      <c r="B783" s="63" t="s">
        <v>497</v>
      </c>
      <c r="C783" s="64">
        <v>249</v>
      </c>
    </row>
    <row r="784" spans="1:3" ht="14.25" x14ac:dyDescent="0.15">
      <c r="A784" s="62">
        <v>3836</v>
      </c>
      <c r="B784" s="63" t="s">
        <v>498</v>
      </c>
      <c r="C784" s="64">
        <v>249</v>
      </c>
    </row>
    <row r="785" spans="1:3" ht="14.25" x14ac:dyDescent="0.15">
      <c r="A785" s="62">
        <v>3837</v>
      </c>
      <c r="B785" s="63" t="s">
        <v>959</v>
      </c>
      <c r="C785" s="64">
        <v>174</v>
      </c>
    </row>
    <row r="786" spans="1:3" ht="14.25" x14ac:dyDescent="0.15">
      <c r="A786" s="62">
        <v>3838</v>
      </c>
      <c r="B786" s="63" t="s">
        <v>960</v>
      </c>
      <c r="C786" s="64">
        <v>174</v>
      </c>
    </row>
    <row r="787" spans="1:3" ht="14.25" x14ac:dyDescent="0.15">
      <c r="A787" s="62">
        <v>3839</v>
      </c>
      <c r="B787" s="63" t="s">
        <v>499</v>
      </c>
      <c r="C787" s="64">
        <v>332</v>
      </c>
    </row>
    <row r="788" spans="1:3" ht="14.25" x14ac:dyDescent="0.15">
      <c r="A788" s="62">
        <v>3840</v>
      </c>
      <c r="B788" s="63" t="s">
        <v>500</v>
      </c>
      <c r="C788" s="64">
        <v>332</v>
      </c>
    </row>
    <row r="789" spans="1:3" ht="14.25" x14ac:dyDescent="0.15">
      <c r="A789" s="62">
        <v>3841</v>
      </c>
      <c r="B789" s="63" t="s">
        <v>961</v>
      </c>
      <c r="C789" s="64">
        <v>232</v>
      </c>
    </row>
    <row r="790" spans="1:3" ht="14.25" x14ac:dyDescent="0.15">
      <c r="A790" s="62">
        <v>3842</v>
      </c>
      <c r="B790" s="63" t="s">
        <v>962</v>
      </c>
      <c r="C790" s="64">
        <v>232</v>
      </c>
    </row>
    <row r="791" spans="1:3" ht="14.25" x14ac:dyDescent="0.15">
      <c r="A791" s="62">
        <v>3843</v>
      </c>
      <c r="B791" s="63" t="s">
        <v>501</v>
      </c>
      <c r="C791" s="64">
        <v>415</v>
      </c>
    </row>
    <row r="792" spans="1:3" ht="14.25" x14ac:dyDescent="0.15">
      <c r="A792" s="62">
        <v>3844</v>
      </c>
      <c r="B792" s="63" t="s">
        <v>502</v>
      </c>
      <c r="C792" s="64">
        <v>415</v>
      </c>
    </row>
    <row r="793" spans="1:3" ht="14.25" x14ac:dyDescent="0.15">
      <c r="A793" s="62">
        <v>3845</v>
      </c>
      <c r="B793" s="63" t="s">
        <v>963</v>
      </c>
      <c r="C793" s="64">
        <v>291</v>
      </c>
    </row>
    <row r="794" spans="1:3" ht="14.25" x14ac:dyDescent="0.15">
      <c r="A794" s="62">
        <v>3846</v>
      </c>
      <c r="B794" s="63" t="s">
        <v>964</v>
      </c>
      <c r="C794" s="64">
        <v>291</v>
      </c>
    </row>
    <row r="795" spans="1:3" ht="14.25" x14ac:dyDescent="0.15">
      <c r="A795" s="62">
        <v>3847</v>
      </c>
      <c r="B795" s="63" t="s">
        <v>503</v>
      </c>
      <c r="C795" s="64">
        <v>498</v>
      </c>
    </row>
    <row r="796" spans="1:3" ht="14.25" x14ac:dyDescent="0.15">
      <c r="A796" s="62">
        <v>3848</v>
      </c>
      <c r="B796" s="63" t="s">
        <v>504</v>
      </c>
      <c r="C796" s="64">
        <v>498</v>
      </c>
    </row>
    <row r="797" spans="1:3" ht="14.25" x14ac:dyDescent="0.15">
      <c r="A797" s="62">
        <v>3849</v>
      </c>
      <c r="B797" s="63" t="s">
        <v>965</v>
      </c>
      <c r="C797" s="64">
        <v>349</v>
      </c>
    </row>
    <row r="798" spans="1:3" ht="14.25" x14ac:dyDescent="0.15">
      <c r="A798" s="62">
        <v>3850</v>
      </c>
      <c r="B798" s="63" t="s">
        <v>966</v>
      </c>
      <c r="C798" s="64">
        <v>349</v>
      </c>
    </row>
    <row r="799" spans="1:3" ht="14.25" x14ac:dyDescent="0.15">
      <c r="A799" s="62">
        <v>3851</v>
      </c>
      <c r="B799" s="63" t="s">
        <v>505</v>
      </c>
      <c r="C799" s="64">
        <v>581</v>
      </c>
    </row>
    <row r="800" spans="1:3" ht="14.25" x14ac:dyDescent="0.15">
      <c r="A800" s="62">
        <v>3852</v>
      </c>
      <c r="B800" s="63" t="s">
        <v>506</v>
      </c>
      <c r="C800" s="64">
        <v>581</v>
      </c>
    </row>
    <row r="801" spans="1:3" ht="14.25" x14ac:dyDescent="0.15">
      <c r="A801" s="62">
        <v>3853</v>
      </c>
      <c r="B801" s="63" t="s">
        <v>967</v>
      </c>
      <c r="C801" s="64">
        <v>407</v>
      </c>
    </row>
    <row r="802" spans="1:3" ht="14.25" x14ac:dyDescent="0.15">
      <c r="A802" s="62">
        <v>3854</v>
      </c>
      <c r="B802" s="63" t="s">
        <v>968</v>
      </c>
      <c r="C802" s="64">
        <v>407</v>
      </c>
    </row>
    <row r="803" spans="1:3" ht="14.25" x14ac:dyDescent="0.15">
      <c r="A803" s="62">
        <v>3855</v>
      </c>
      <c r="B803" s="63" t="s">
        <v>507</v>
      </c>
      <c r="C803" s="64">
        <v>664</v>
      </c>
    </row>
    <row r="804" spans="1:3" ht="14.25" x14ac:dyDescent="0.15">
      <c r="A804" s="62">
        <v>3856</v>
      </c>
      <c r="B804" s="63" t="s">
        <v>508</v>
      </c>
      <c r="C804" s="64">
        <v>664</v>
      </c>
    </row>
    <row r="805" spans="1:3" ht="14.25" x14ac:dyDescent="0.15">
      <c r="A805" s="62">
        <v>3857</v>
      </c>
      <c r="B805" s="63" t="s">
        <v>969</v>
      </c>
      <c r="C805" s="64">
        <v>465</v>
      </c>
    </row>
    <row r="806" spans="1:3" ht="14.25" x14ac:dyDescent="0.15">
      <c r="A806" s="62">
        <v>3858</v>
      </c>
      <c r="B806" s="63" t="s">
        <v>970</v>
      </c>
      <c r="C806" s="64">
        <v>465</v>
      </c>
    </row>
    <row r="807" spans="1:3" ht="14.25" x14ac:dyDescent="0.15">
      <c r="A807" s="62">
        <v>3859</v>
      </c>
      <c r="B807" s="63" t="s">
        <v>509</v>
      </c>
      <c r="C807" s="64">
        <v>747</v>
      </c>
    </row>
    <row r="808" spans="1:3" ht="14.25" x14ac:dyDescent="0.15">
      <c r="A808" s="62">
        <v>3860</v>
      </c>
      <c r="B808" s="63" t="s">
        <v>510</v>
      </c>
      <c r="C808" s="64">
        <v>747</v>
      </c>
    </row>
    <row r="809" spans="1:3" ht="14.25" x14ac:dyDescent="0.15">
      <c r="A809" s="62">
        <v>3861</v>
      </c>
      <c r="B809" s="63" t="s">
        <v>971</v>
      </c>
      <c r="C809" s="64">
        <v>523</v>
      </c>
    </row>
    <row r="810" spans="1:3" ht="14.25" x14ac:dyDescent="0.15">
      <c r="A810" s="62">
        <v>3862</v>
      </c>
      <c r="B810" s="63" t="s">
        <v>972</v>
      </c>
      <c r="C810" s="64">
        <v>523</v>
      </c>
    </row>
    <row r="811" spans="1:3" ht="14.25" x14ac:dyDescent="0.15">
      <c r="A811" s="62">
        <v>3863</v>
      </c>
      <c r="B811" s="63" t="s">
        <v>511</v>
      </c>
      <c r="C811" s="64">
        <v>830</v>
      </c>
    </row>
    <row r="812" spans="1:3" ht="14.25" x14ac:dyDescent="0.15">
      <c r="A812" s="62">
        <v>3864</v>
      </c>
      <c r="B812" s="63" t="s">
        <v>512</v>
      </c>
      <c r="C812" s="64">
        <v>830</v>
      </c>
    </row>
    <row r="813" spans="1:3" ht="14.25" x14ac:dyDescent="0.15">
      <c r="A813" s="62">
        <v>3865</v>
      </c>
      <c r="B813" s="63" t="s">
        <v>973</v>
      </c>
      <c r="C813" s="64">
        <v>581</v>
      </c>
    </row>
    <row r="814" spans="1:3" ht="14.25" x14ac:dyDescent="0.15">
      <c r="A814" s="62">
        <v>3866</v>
      </c>
      <c r="B814" s="63" t="s">
        <v>974</v>
      </c>
      <c r="C814" s="64">
        <v>581</v>
      </c>
    </row>
    <row r="815" spans="1:3" ht="14.25" x14ac:dyDescent="0.15">
      <c r="A815" s="62">
        <v>3867</v>
      </c>
      <c r="B815" s="63" t="s">
        <v>513</v>
      </c>
      <c r="C815" s="64">
        <v>913</v>
      </c>
    </row>
    <row r="816" spans="1:3" ht="14.25" x14ac:dyDescent="0.15">
      <c r="A816" s="62">
        <v>3868</v>
      </c>
      <c r="B816" s="63" t="s">
        <v>514</v>
      </c>
      <c r="C816" s="64">
        <v>913</v>
      </c>
    </row>
    <row r="817" spans="1:3" ht="14.25" x14ac:dyDescent="0.15">
      <c r="A817" s="62">
        <v>3869</v>
      </c>
      <c r="B817" s="63" t="s">
        <v>975</v>
      </c>
      <c r="C817" s="64">
        <v>639</v>
      </c>
    </row>
    <row r="818" spans="1:3" ht="14.25" x14ac:dyDescent="0.15">
      <c r="A818" s="62">
        <v>3870</v>
      </c>
      <c r="B818" s="63" t="s">
        <v>976</v>
      </c>
      <c r="C818" s="64">
        <v>639</v>
      </c>
    </row>
    <row r="819" spans="1:3" ht="14.25" x14ac:dyDescent="0.15">
      <c r="A819" s="62">
        <v>3871</v>
      </c>
      <c r="B819" s="63" t="s">
        <v>515</v>
      </c>
      <c r="C819" s="64">
        <v>996</v>
      </c>
    </row>
    <row r="820" spans="1:3" ht="14.25" x14ac:dyDescent="0.15">
      <c r="A820" s="62">
        <v>3872</v>
      </c>
      <c r="B820" s="63" t="s">
        <v>516</v>
      </c>
      <c r="C820" s="64">
        <v>996</v>
      </c>
    </row>
    <row r="821" spans="1:3" ht="14.25" x14ac:dyDescent="0.15">
      <c r="A821" s="62">
        <v>3873</v>
      </c>
      <c r="B821" s="63" t="s">
        <v>977</v>
      </c>
      <c r="C821" s="64">
        <v>697</v>
      </c>
    </row>
    <row r="822" spans="1:3" ht="14.25" x14ac:dyDescent="0.15">
      <c r="A822" s="62">
        <v>3874</v>
      </c>
      <c r="B822" s="63" t="s">
        <v>978</v>
      </c>
      <c r="C822" s="64">
        <v>697</v>
      </c>
    </row>
    <row r="823" spans="1:3" ht="14.25" x14ac:dyDescent="0.15">
      <c r="A823" s="62">
        <v>3875</v>
      </c>
      <c r="B823" s="63" t="s">
        <v>517</v>
      </c>
      <c r="C823" s="64">
        <v>1079</v>
      </c>
    </row>
    <row r="824" spans="1:3" ht="14.25" x14ac:dyDescent="0.15">
      <c r="A824" s="62">
        <v>3876</v>
      </c>
      <c r="B824" s="63" t="s">
        <v>518</v>
      </c>
      <c r="C824" s="64">
        <v>1079</v>
      </c>
    </row>
    <row r="825" spans="1:3" ht="14.25" x14ac:dyDescent="0.15">
      <c r="A825" s="62">
        <v>3877</v>
      </c>
      <c r="B825" s="63" t="s">
        <v>979</v>
      </c>
      <c r="C825" s="64">
        <v>755</v>
      </c>
    </row>
    <row r="826" spans="1:3" ht="14.25" x14ac:dyDescent="0.15">
      <c r="A826" s="62">
        <v>3878</v>
      </c>
      <c r="B826" s="63" t="s">
        <v>980</v>
      </c>
      <c r="C826" s="64">
        <v>755</v>
      </c>
    </row>
    <row r="827" spans="1:3" ht="14.25" x14ac:dyDescent="0.15">
      <c r="A827" s="62">
        <v>3879</v>
      </c>
      <c r="B827" s="63" t="s">
        <v>519</v>
      </c>
      <c r="C827" s="64">
        <v>1162</v>
      </c>
    </row>
    <row r="828" spans="1:3" ht="14.25" x14ac:dyDescent="0.15">
      <c r="A828" s="62">
        <v>3880</v>
      </c>
      <c r="B828" s="63" t="s">
        <v>520</v>
      </c>
      <c r="C828" s="64">
        <v>1162</v>
      </c>
    </row>
    <row r="829" spans="1:3" ht="14.25" x14ac:dyDescent="0.15">
      <c r="A829" s="62">
        <v>3881</v>
      </c>
      <c r="B829" s="63" t="s">
        <v>981</v>
      </c>
      <c r="C829" s="64">
        <v>813</v>
      </c>
    </row>
    <row r="830" spans="1:3" ht="14.25" x14ac:dyDescent="0.15">
      <c r="A830" s="62">
        <v>3882</v>
      </c>
      <c r="B830" s="63" t="s">
        <v>982</v>
      </c>
      <c r="C830" s="64">
        <v>813</v>
      </c>
    </row>
    <row r="831" spans="1:3" ht="14.25" x14ac:dyDescent="0.15">
      <c r="A831" s="62">
        <v>3883</v>
      </c>
      <c r="B831" s="63" t="s">
        <v>521</v>
      </c>
      <c r="C831" s="64">
        <v>1245</v>
      </c>
    </row>
    <row r="832" spans="1:3" ht="14.25" x14ac:dyDescent="0.15">
      <c r="A832" s="62">
        <v>3884</v>
      </c>
      <c r="B832" s="63" t="s">
        <v>522</v>
      </c>
      <c r="C832" s="64">
        <v>1245</v>
      </c>
    </row>
    <row r="833" spans="1:3" ht="14.25" x14ac:dyDescent="0.15">
      <c r="A833" s="62">
        <v>3885</v>
      </c>
      <c r="B833" s="63" t="s">
        <v>983</v>
      </c>
      <c r="C833" s="64">
        <v>872</v>
      </c>
    </row>
    <row r="834" spans="1:3" ht="14.25" x14ac:dyDescent="0.15">
      <c r="A834" s="62">
        <v>3886</v>
      </c>
      <c r="B834" s="63" t="s">
        <v>984</v>
      </c>
      <c r="C834" s="64">
        <v>872</v>
      </c>
    </row>
    <row r="835" spans="1:3" ht="14.25" x14ac:dyDescent="0.15">
      <c r="A835" s="62">
        <v>3887</v>
      </c>
      <c r="B835" s="63" t="s">
        <v>523</v>
      </c>
      <c r="C835" s="64">
        <v>1328</v>
      </c>
    </row>
    <row r="836" spans="1:3" ht="14.25" x14ac:dyDescent="0.15">
      <c r="A836" s="62">
        <v>3888</v>
      </c>
      <c r="B836" s="63" t="s">
        <v>524</v>
      </c>
      <c r="C836" s="64">
        <v>1328</v>
      </c>
    </row>
    <row r="837" spans="1:3" ht="14.25" x14ac:dyDescent="0.15">
      <c r="A837" s="62">
        <v>3889</v>
      </c>
      <c r="B837" s="63" t="s">
        <v>985</v>
      </c>
      <c r="C837" s="64">
        <v>930</v>
      </c>
    </row>
    <row r="838" spans="1:3" ht="14.25" x14ac:dyDescent="0.15">
      <c r="A838" s="62">
        <v>3890</v>
      </c>
      <c r="B838" s="63" t="s">
        <v>986</v>
      </c>
      <c r="C838" s="64">
        <v>930</v>
      </c>
    </row>
    <row r="839" spans="1:3" ht="14.25" x14ac:dyDescent="0.15">
      <c r="A839" s="62">
        <v>3891</v>
      </c>
      <c r="B839" s="63" t="s">
        <v>525</v>
      </c>
      <c r="C839" s="64">
        <v>1411</v>
      </c>
    </row>
    <row r="840" spans="1:3" ht="14.25" x14ac:dyDescent="0.15">
      <c r="A840" s="62">
        <v>3892</v>
      </c>
      <c r="B840" s="63" t="s">
        <v>526</v>
      </c>
      <c r="C840" s="64">
        <v>1411</v>
      </c>
    </row>
    <row r="841" spans="1:3" ht="14.25" x14ac:dyDescent="0.15">
      <c r="A841" s="62">
        <v>3893</v>
      </c>
      <c r="B841" s="63" t="s">
        <v>987</v>
      </c>
      <c r="C841" s="64">
        <v>988</v>
      </c>
    </row>
    <row r="842" spans="1:3" ht="14.25" x14ac:dyDescent="0.15">
      <c r="A842" s="62">
        <v>3894</v>
      </c>
      <c r="B842" s="63" t="s">
        <v>988</v>
      </c>
      <c r="C842" s="64">
        <v>988</v>
      </c>
    </row>
    <row r="843" spans="1:3" ht="14.25" x14ac:dyDescent="0.15">
      <c r="A843" s="62">
        <v>3895</v>
      </c>
      <c r="B843" s="63" t="s">
        <v>527</v>
      </c>
      <c r="C843" s="64">
        <v>1494</v>
      </c>
    </row>
    <row r="844" spans="1:3" ht="14.25" x14ac:dyDescent="0.15">
      <c r="A844" s="62">
        <v>3896</v>
      </c>
      <c r="B844" s="63" t="s">
        <v>528</v>
      </c>
      <c r="C844" s="64">
        <v>1494</v>
      </c>
    </row>
    <row r="845" spans="1:3" ht="14.25" x14ac:dyDescent="0.15">
      <c r="A845" s="62">
        <v>3897</v>
      </c>
      <c r="B845" s="63" t="s">
        <v>989</v>
      </c>
      <c r="C845" s="64">
        <v>1046</v>
      </c>
    </row>
    <row r="846" spans="1:3" ht="14.25" x14ac:dyDescent="0.15">
      <c r="A846" s="62">
        <v>3898</v>
      </c>
      <c r="B846" s="63" t="s">
        <v>990</v>
      </c>
      <c r="C846" s="64">
        <v>1046</v>
      </c>
    </row>
    <row r="847" spans="1:3" ht="14.25" x14ac:dyDescent="0.15">
      <c r="A847" s="59">
        <v>3899</v>
      </c>
      <c r="B847" s="60" t="s">
        <v>529</v>
      </c>
      <c r="C847" s="61">
        <v>1577</v>
      </c>
    </row>
    <row r="848" spans="1:3" ht="14.25" x14ac:dyDescent="0.15">
      <c r="A848" s="62">
        <v>3900</v>
      </c>
      <c r="B848" s="63" t="s">
        <v>530</v>
      </c>
      <c r="C848" s="64">
        <v>1577</v>
      </c>
    </row>
    <row r="849" spans="1:3" ht="14.25" x14ac:dyDescent="0.15">
      <c r="A849" s="62">
        <v>3901</v>
      </c>
      <c r="B849" s="63" t="s">
        <v>991</v>
      </c>
      <c r="C849" s="64">
        <v>1104</v>
      </c>
    </row>
    <row r="850" spans="1:3" ht="14.25" x14ac:dyDescent="0.15">
      <c r="A850" s="62">
        <v>3902</v>
      </c>
      <c r="B850" s="63" t="s">
        <v>992</v>
      </c>
      <c r="C850" s="64">
        <v>1104</v>
      </c>
    </row>
    <row r="851" spans="1:3" ht="14.25" x14ac:dyDescent="0.15">
      <c r="A851" s="62">
        <v>3903</v>
      </c>
      <c r="B851" s="63" t="s">
        <v>531</v>
      </c>
      <c r="C851" s="64">
        <v>1660</v>
      </c>
    </row>
    <row r="852" spans="1:3" ht="14.25" x14ac:dyDescent="0.15">
      <c r="A852" s="62">
        <v>3904</v>
      </c>
      <c r="B852" s="63" t="s">
        <v>532</v>
      </c>
      <c r="C852" s="64">
        <v>1660</v>
      </c>
    </row>
    <row r="853" spans="1:3" ht="14.25" x14ac:dyDescent="0.15">
      <c r="A853" s="62">
        <v>3905</v>
      </c>
      <c r="B853" s="63" t="s">
        <v>993</v>
      </c>
      <c r="C853" s="64">
        <v>1162</v>
      </c>
    </row>
    <row r="854" spans="1:3" ht="14.25" x14ac:dyDescent="0.15">
      <c r="A854" s="62">
        <v>3906</v>
      </c>
      <c r="B854" s="63" t="s">
        <v>994</v>
      </c>
      <c r="C854" s="64">
        <v>1162</v>
      </c>
    </row>
    <row r="855" spans="1:3" ht="14.25" x14ac:dyDescent="0.15">
      <c r="A855" s="62">
        <v>3907</v>
      </c>
      <c r="B855" s="63" t="s">
        <v>533</v>
      </c>
      <c r="C855" s="64">
        <v>1743</v>
      </c>
    </row>
    <row r="856" spans="1:3" ht="14.25" x14ac:dyDescent="0.15">
      <c r="A856" s="62">
        <v>3908</v>
      </c>
      <c r="B856" s="63" t="s">
        <v>534</v>
      </c>
      <c r="C856" s="64">
        <v>1743</v>
      </c>
    </row>
    <row r="857" spans="1:3" ht="14.25" x14ac:dyDescent="0.15">
      <c r="A857" s="62">
        <v>3909</v>
      </c>
      <c r="B857" s="63" t="s">
        <v>995</v>
      </c>
      <c r="C857" s="64">
        <v>1220</v>
      </c>
    </row>
    <row r="858" spans="1:3" ht="14.25" x14ac:dyDescent="0.15">
      <c r="A858" s="62">
        <v>3910</v>
      </c>
      <c r="B858" s="63" t="s">
        <v>996</v>
      </c>
      <c r="C858" s="64">
        <v>1220</v>
      </c>
    </row>
    <row r="859" spans="1:3" ht="14.25" x14ac:dyDescent="0.15">
      <c r="A859" s="66"/>
      <c r="B859" s="67"/>
      <c r="C859" s="68"/>
    </row>
    <row r="860" spans="1:3" ht="17.25" x14ac:dyDescent="0.15">
      <c r="A860" s="77" t="s">
        <v>1066</v>
      </c>
      <c r="B860" s="85"/>
      <c r="C860" s="86"/>
    </row>
    <row r="861" spans="1:3" x14ac:dyDescent="0.15">
      <c r="A861" s="264" t="s">
        <v>589</v>
      </c>
      <c r="B861" s="87" t="s">
        <v>638</v>
      </c>
      <c r="C861" s="78" t="s">
        <v>593</v>
      </c>
    </row>
    <row r="862" spans="1:3" x14ac:dyDescent="0.15">
      <c r="A862" s="265"/>
      <c r="B862" s="88"/>
      <c r="C862" s="79" t="s">
        <v>594</v>
      </c>
    </row>
    <row r="863" spans="1:3" ht="14.25" x14ac:dyDescent="0.15">
      <c r="A863" s="59">
        <v>3911</v>
      </c>
      <c r="B863" s="60" t="s">
        <v>535</v>
      </c>
      <c r="C863" s="90">
        <v>104</v>
      </c>
    </row>
    <row r="864" spans="1:3" ht="14.25" x14ac:dyDescent="0.15">
      <c r="A864" s="62">
        <v>3912</v>
      </c>
      <c r="B864" s="63" t="s">
        <v>536</v>
      </c>
      <c r="C864" s="65">
        <v>104</v>
      </c>
    </row>
    <row r="865" spans="1:3" ht="14.25" x14ac:dyDescent="0.15">
      <c r="A865" s="62">
        <v>3913</v>
      </c>
      <c r="B865" s="63" t="s">
        <v>997</v>
      </c>
      <c r="C865" s="65">
        <v>73</v>
      </c>
    </row>
    <row r="866" spans="1:3" ht="14.25" x14ac:dyDescent="0.15">
      <c r="A866" s="62">
        <v>3914</v>
      </c>
      <c r="B866" s="63" t="s">
        <v>998</v>
      </c>
      <c r="C866" s="65">
        <v>73</v>
      </c>
    </row>
    <row r="867" spans="1:3" ht="14.25" x14ac:dyDescent="0.15">
      <c r="A867" s="62">
        <v>3915</v>
      </c>
      <c r="B867" s="63" t="s">
        <v>537</v>
      </c>
      <c r="C867" s="65">
        <v>208</v>
      </c>
    </row>
    <row r="868" spans="1:3" ht="14.25" x14ac:dyDescent="0.15">
      <c r="A868" s="62">
        <v>3916</v>
      </c>
      <c r="B868" s="63" t="s">
        <v>538</v>
      </c>
      <c r="C868" s="65">
        <v>208</v>
      </c>
    </row>
    <row r="869" spans="1:3" ht="14.25" x14ac:dyDescent="0.15">
      <c r="A869" s="62">
        <v>3917</v>
      </c>
      <c r="B869" s="63" t="s">
        <v>999</v>
      </c>
      <c r="C869" s="65">
        <v>145</v>
      </c>
    </row>
    <row r="870" spans="1:3" ht="14.25" x14ac:dyDescent="0.15">
      <c r="A870" s="62">
        <v>3918</v>
      </c>
      <c r="B870" s="63" t="s">
        <v>1000</v>
      </c>
      <c r="C870" s="65">
        <v>145</v>
      </c>
    </row>
    <row r="871" spans="1:3" ht="14.25" x14ac:dyDescent="0.15">
      <c r="A871" s="62">
        <v>3919</v>
      </c>
      <c r="B871" s="63" t="s">
        <v>539</v>
      </c>
      <c r="C871" s="65">
        <v>311</v>
      </c>
    </row>
    <row r="872" spans="1:3" ht="14.25" x14ac:dyDescent="0.15">
      <c r="A872" s="62">
        <v>3920</v>
      </c>
      <c r="B872" s="63" t="s">
        <v>540</v>
      </c>
      <c r="C872" s="65">
        <v>311</v>
      </c>
    </row>
    <row r="873" spans="1:3" ht="14.25" x14ac:dyDescent="0.15">
      <c r="A873" s="62">
        <v>3921</v>
      </c>
      <c r="B873" s="63" t="s">
        <v>1001</v>
      </c>
      <c r="C873" s="65">
        <v>218</v>
      </c>
    </row>
    <row r="874" spans="1:3" ht="14.25" x14ac:dyDescent="0.15">
      <c r="A874" s="62">
        <v>3922</v>
      </c>
      <c r="B874" s="63" t="s">
        <v>1002</v>
      </c>
      <c r="C874" s="65">
        <v>218</v>
      </c>
    </row>
    <row r="875" spans="1:3" ht="14.25" x14ac:dyDescent="0.15">
      <c r="A875" s="62">
        <v>3923</v>
      </c>
      <c r="B875" s="63" t="s">
        <v>541</v>
      </c>
      <c r="C875" s="65">
        <v>415</v>
      </c>
    </row>
    <row r="876" spans="1:3" ht="14.25" x14ac:dyDescent="0.15">
      <c r="A876" s="62">
        <v>3924</v>
      </c>
      <c r="B876" s="63" t="s">
        <v>542</v>
      </c>
      <c r="C876" s="65">
        <v>415</v>
      </c>
    </row>
    <row r="877" spans="1:3" ht="14.25" x14ac:dyDescent="0.15">
      <c r="A877" s="62">
        <v>3925</v>
      </c>
      <c r="B877" s="63" t="s">
        <v>1003</v>
      </c>
      <c r="C877" s="65">
        <v>290</v>
      </c>
    </row>
    <row r="878" spans="1:3" ht="14.25" x14ac:dyDescent="0.15">
      <c r="A878" s="62">
        <v>3926</v>
      </c>
      <c r="B878" s="63" t="s">
        <v>1004</v>
      </c>
      <c r="C878" s="65">
        <v>290</v>
      </c>
    </row>
    <row r="879" spans="1:3" ht="14.25" x14ac:dyDescent="0.15">
      <c r="A879" s="62">
        <v>3927</v>
      </c>
      <c r="B879" s="63" t="s">
        <v>543</v>
      </c>
      <c r="C879" s="65">
        <v>519</v>
      </c>
    </row>
    <row r="880" spans="1:3" ht="14.25" x14ac:dyDescent="0.15">
      <c r="A880" s="62">
        <v>3928</v>
      </c>
      <c r="B880" s="63" t="s">
        <v>544</v>
      </c>
      <c r="C880" s="65">
        <v>519</v>
      </c>
    </row>
    <row r="881" spans="1:3" ht="14.25" x14ac:dyDescent="0.15">
      <c r="A881" s="62">
        <v>3929</v>
      </c>
      <c r="B881" s="63" t="s">
        <v>1005</v>
      </c>
      <c r="C881" s="65">
        <v>364</v>
      </c>
    </row>
    <row r="882" spans="1:3" ht="14.25" x14ac:dyDescent="0.15">
      <c r="A882" s="62">
        <v>3930</v>
      </c>
      <c r="B882" s="63" t="s">
        <v>1006</v>
      </c>
      <c r="C882" s="65">
        <v>364</v>
      </c>
    </row>
    <row r="883" spans="1:3" ht="14.25" x14ac:dyDescent="0.15">
      <c r="A883" s="66"/>
      <c r="B883" s="67"/>
      <c r="C883" s="70"/>
    </row>
    <row r="884" spans="1:3" ht="17.25" x14ac:dyDescent="0.15">
      <c r="A884" s="77" t="s">
        <v>1067</v>
      </c>
      <c r="B884" s="85"/>
      <c r="C884" s="86"/>
    </row>
    <row r="885" spans="1:3" x14ac:dyDescent="0.15">
      <c r="A885" s="264" t="s">
        <v>589</v>
      </c>
      <c r="B885" s="87" t="s">
        <v>638</v>
      </c>
      <c r="C885" s="78" t="s">
        <v>593</v>
      </c>
    </row>
    <row r="886" spans="1:3" x14ac:dyDescent="0.15">
      <c r="A886" s="265"/>
      <c r="B886" s="88"/>
      <c r="C886" s="79" t="s">
        <v>594</v>
      </c>
    </row>
    <row r="887" spans="1:3" ht="14.25" x14ac:dyDescent="0.15">
      <c r="A887" s="59">
        <v>3931</v>
      </c>
      <c r="B887" s="60" t="s">
        <v>545</v>
      </c>
      <c r="C887" s="90">
        <v>104</v>
      </c>
    </row>
    <row r="888" spans="1:3" ht="14.25" x14ac:dyDescent="0.15">
      <c r="A888" s="62">
        <v>3932</v>
      </c>
      <c r="B888" s="63" t="s">
        <v>546</v>
      </c>
      <c r="C888" s="65">
        <v>104</v>
      </c>
    </row>
    <row r="889" spans="1:3" ht="14.25" x14ac:dyDescent="0.15">
      <c r="A889" s="62">
        <v>3933</v>
      </c>
      <c r="B889" s="63" t="s">
        <v>1007</v>
      </c>
      <c r="C889" s="65">
        <v>73</v>
      </c>
    </row>
    <row r="890" spans="1:3" ht="14.25" x14ac:dyDescent="0.15">
      <c r="A890" s="62">
        <v>3934</v>
      </c>
      <c r="B890" s="63" t="s">
        <v>1008</v>
      </c>
      <c r="C890" s="65">
        <v>73</v>
      </c>
    </row>
    <row r="891" spans="1:3" ht="14.25" x14ac:dyDescent="0.15">
      <c r="A891" s="62">
        <v>3935</v>
      </c>
      <c r="B891" s="63" t="s">
        <v>547</v>
      </c>
      <c r="C891" s="65">
        <v>208</v>
      </c>
    </row>
    <row r="892" spans="1:3" ht="14.25" x14ac:dyDescent="0.15">
      <c r="A892" s="62">
        <v>3936</v>
      </c>
      <c r="B892" s="63" t="s">
        <v>548</v>
      </c>
      <c r="C892" s="65">
        <v>208</v>
      </c>
    </row>
    <row r="893" spans="1:3" ht="14.25" x14ac:dyDescent="0.15">
      <c r="A893" s="62">
        <v>3937</v>
      </c>
      <c r="B893" s="63" t="s">
        <v>1009</v>
      </c>
      <c r="C893" s="65">
        <v>145</v>
      </c>
    </row>
    <row r="894" spans="1:3" ht="14.25" x14ac:dyDescent="0.15">
      <c r="A894" s="62">
        <v>3938</v>
      </c>
      <c r="B894" s="63" t="s">
        <v>1010</v>
      </c>
      <c r="C894" s="65">
        <v>145</v>
      </c>
    </row>
    <row r="895" spans="1:3" ht="14.25" x14ac:dyDescent="0.15">
      <c r="A895" s="62">
        <v>3939</v>
      </c>
      <c r="B895" s="63" t="s">
        <v>549</v>
      </c>
      <c r="C895" s="65">
        <v>311</v>
      </c>
    </row>
    <row r="896" spans="1:3" ht="14.25" x14ac:dyDescent="0.15">
      <c r="A896" s="62">
        <v>3940</v>
      </c>
      <c r="B896" s="63" t="s">
        <v>550</v>
      </c>
      <c r="C896" s="65">
        <v>311</v>
      </c>
    </row>
    <row r="897" spans="1:3" ht="14.25" x14ac:dyDescent="0.15">
      <c r="A897" s="62">
        <v>3941</v>
      </c>
      <c r="B897" s="63" t="s">
        <v>1011</v>
      </c>
      <c r="C897" s="65">
        <v>218</v>
      </c>
    </row>
    <row r="898" spans="1:3" ht="14.25" x14ac:dyDescent="0.15">
      <c r="A898" s="62">
        <v>3942</v>
      </c>
      <c r="B898" s="63" t="s">
        <v>1012</v>
      </c>
      <c r="C898" s="65">
        <v>218</v>
      </c>
    </row>
    <row r="899" spans="1:3" ht="14.25" x14ac:dyDescent="0.15">
      <c r="A899" s="62">
        <v>3943</v>
      </c>
      <c r="B899" s="63" t="s">
        <v>551</v>
      </c>
      <c r="C899" s="65">
        <v>415</v>
      </c>
    </row>
    <row r="900" spans="1:3" ht="14.25" x14ac:dyDescent="0.15">
      <c r="A900" s="62">
        <v>3944</v>
      </c>
      <c r="B900" s="63" t="s">
        <v>552</v>
      </c>
      <c r="C900" s="65">
        <v>415</v>
      </c>
    </row>
    <row r="901" spans="1:3" ht="14.25" x14ac:dyDescent="0.15">
      <c r="A901" s="62">
        <v>3945</v>
      </c>
      <c r="B901" s="63" t="s">
        <v>1013</v>
      </c>
      <c r="C901" s="65">
        <v>290</v>
      </c>
    </row>
    <row r="902" spans="1:3" ht="14.25" x14ac:dyDescent="0.15">
      <c r="A902" s="62">
        <v>3946</v>
      </c>
      <c r="B902" s="63" t="s">
        <v>1014</v>
      </c>
      <c r="C902" s="65">
        <v>290</v>
      </c>
    </row>
    <row r="903" spans="1:3" ht="14.25" x14ac:dyDescent="0.15">
      <c r="A903" s="59">
        <v>3947</v>
      </c>
      <c r="B903" s="60" t="s">
        <v>553</v>
      </c>
      <c r="C903" s="90">
        <v>519</v>
      </c>
    </row>
    <row r="904" spans="1:3" ht="14.25" x14ac:dyDescent="0.15">
      <c r="A904" s="62">
        <v>3948</v>
      </c>
      <c r="B904" s="63" t="s">
        <v>554</v>
      </c>
      <c r="C904" s="65">
        <v>519</v>
      </c>
    </row>
    <row r="905" spans="1:3" ht="14.25" x14ac:dyDescent="0.15">
      <c r="A905" s="62">
        <v>3949</v>
      </c>
      <c r="B905" s="63" t="s">
        <v>1015</v>
      </c>
      <c r="C905" s="65">
        <v>364</v>
      </c>
    </row>
    <row r="906" spans="1:3" ht="14.25" x14ac:dyDescent="0.15">
      <c r="A906" s="62">
        <v>3950</v>
      </c>
      <c r="B906" s="63" t="s">
        <v>1016</v>
      </c>
      <c r="C906" s="65">
        <v>364</v>
      </c>
    </row>
    <row r="907" spans="1:3" ht="14.25" x14ac:dyDescent="0.15">
      <c r="A907" s="62">
        <v>3951</v>
      </c>
      <c r="B907" s="63" t="s">
        <v>555</v>
      </c>
      <c r="C907" s="65">
        <v>623</v>
      </c>
    </row>
    <row r="908" spans="1:3" ht="14.25" x14ac:dyDescent="0.15">
      <c r="A908" s="62">
        <v>3952</v>
      </c>
      <c r="B908" s="63" t="s">
        <v>556</v>
      </c>
      <c r="C908" s="65">
        <v>623</v>
      </c>
    </row>
    <row r="909" spans="1:3" ht="14.25" x14ac:dyDescent="0.15">
      <c r="A909" s="62">
        <v>3953</v>
      </c>
      <c r="B909" s="63" t="s">
        <v>1017</v>
      </c>
      <c r="C909" s="65">
        <v>436</v>
      </c>
    </row>
    <row r="910" spans="1:3" ht="14.25" x14ac:dyDescent="0.15">
      <c r="A910" s="62">
        <v>3954</v>
      </c>
      <c r="B910" s="63" t="s">
        <v>1018</v>
      </c>
      <c r="C910" s="65">
        <v>436</v>
      </c>
    </row>
    <row r="911" spans="1:3" ht="14.25" x14ac:dyDescent="0.15">
      <c r="A911" s="62">
        <v>3955</v>
      </c>
      <c r="B911" s="63" t="s">
        <v>557</v>
      </c>
      <c r="C911" s="65">
        <v>726</v>
      </c>
    </row>
    <row r="912" spans="1:3" ht="14.25" x14ac:dyDescent="0.15">
      <c r="A912" s="62">
        <v>3956</v>
      </c>
      <c r="B912" s="63" t="s">
        <v>558</v>
      </c>
      <c r="C912" s="65">
        <v>726</v>
      </c>
    </row>
    <row r="913" spans="1:3" ht="14.25" x14ac:dyDescent="0.15">
      <c r="A913" s="62">
        <v>3957</v>
      </c>
      <c r="B913" s="63" t="s">
        <v>1019</v>
      </c>
      <c r="C913" s="65">
        <v>509</v>
      </c>
    </row>
    <row r="914" spans="1:3" ht="14.25" x14ac:dyDescent="0.15">
      <c r="A914" s="62">
        <v>3958</v>
      </c>
      <c r="B914" s="63" t="s">
        <v>1020</v>
      </c>
      <c r="C914" s="65">
        <v>509</v>
      </c>
    </row>
    <row r="915" spans="1:3" ht="14.25" x14ac:dyDescent="0.15">
      <c r="A915" s="62">
        <v>3959</v>
      </c>
      <c r="B915" s="63" t="s">
        <v>559</v>
      </c>
      <c r="C915" s="65">
        <v>830</v>
      </c>
    </row>
    <row r="916" spans="1:3" ht="14.25" x14ac:dyDescent="0.15">
      <c r="A916" s="62">
        <v>3960</v>
      </c>
      <c r="B916" s="63" t="s">
        <v>560</v>
      </c>
      <c r="C916" s="65">
        <v>830</v>
      </c>
    </row>
    <row r="917" spans="1:3" ht="14.25" x14ac:dyDescent="0.15">
      <c r="A917" s="62">
        <v>3961</v>
      </c>
      <c r="B917" s="63" t="s">
        <v>1021</v>
      </c>
      <c r="C917" s="65">
        <v>581</v>
      </c>
    </row>
    <row r="918" spans="1:3" ht="14.25" x14ac:dyDescent="0.15">
      <c r="A918" s="62">
        <v>3962</v>
      </c>
      <c r="B918" s="63" t="s">
        <v>1022</v>
      </c>
      <c r="C918" s="65">
        <v>581</v>
      </c>
    </row>
    <row r="919" spans="1:3" ht="14.25" x14ac:dyDescent="0.15">
      <c r="A919" s="62">
        <v>3963</v>
      </c>
      <c r="B919" s="63" t="s">
        <v>561</v>
      </c>
      <c r="C919" s="65">
        <v>934</v>
      </c>
    </row>
    <row r="920" spans="1:3" ht="14.25" x14ac:dyDescent="0.15">
      <c r="A920" s="62">
        <v>3964</v>
      </c>
      <c r="B920" s="63" t="s">
        <v>562</v>
      </c>
      <c r="C920" s="65">
        <v>934</v>
      </c>
    </row>
    <row r="921" spans="1:3" ht="14.25" x14ac:dyDescent="0.15">
      <c r="A921" s="62">
        <v>3965</v>
      </c>
      <c r="B921" s="63" t="s">
        <v>1023</v>
      </c>
      <c r="C921" s="65">
        <v>654</v>
      </c>
    </row>
    <row r="922" spans="1:3" ht="14.25" x14ac:dyDescent="0.15">
      <c r="A922" s="62">
        <v>3966</v>
      </c>
      <c r="B922" s="63" t="s">
        <v>1024</v>
      </c>
      <c r="C922" s="65">
        <v>654</v>
      </c>
    </row>
    <row r="923" spans="1:3" ht="14.25" x14ac:dyDescent="0.15">
      <c r="A923" s="66"/>
      <c r="B923" s="67"/>
      <c r="C923" s="70"/>
    </row>
    <row r="924" spans="1:3" ht="17.25" x14ac:dyDescent="0.15">
      <c r="A924" s="77" t="s">
        <v>1068</v>
      </c>
      <c r="B924" s="85"/>
      <c r="C924" s="86"/>
    </row>
    <row r="925" spans="1:3" x14ac:dyDescent="0.15">
      <c r="A925" s="264" t="s">
        <v>589</v>
      </c>
      <c r="B925" s="87" t="s">
        <v>638</v>
      </c>
      <c r="C925" s="78" t="s">
        <v>593</v>
      </c>
    </row>
    <row r="926" spans="1:3" x14ac:dyDescent="0.15">
      <c r="A926" s="265"/>
      <c r="B926" s="88"/>
      <c r="C926" s="79" t="s">
        <v>594</v>
      </c>
    </row>
    <row r="927" spans="1:3" ht="14.25" x14ac:dyDescent="0.15">
      <c r="A927" s="59">
        <v>3967</v>
      </c>
      <c r="B927" s="60" t="s">
        <v>563</v>
      </c>
      <c r="C927" s="61">
        <v>125</v>
      </c>
    </row>
    <row r="928" spans="1:3" ht="14.25" x14ac:dyDescent="0.15">
      <c r="A928" s="62">
        <v>3968</v>
      </c>
      <c r="B928" s="63" t="s">
        <v>564</v>
      </c>
      <c r="C928" s="64">
        <v>125</v>
      </c>
    </row>
    <row r="929" spans="1:3" ht="14.25" x14ac:dyDescent="0.15">
      <c r="A929" s="62">
        <v>3969</v>
      </c>
      <c r="B929" s="63" t="s">
        <v>1025</v>
      </c>
      <c r="C929" s="64">
        <v>87</v>
      </c>
    </row>
    <row r="930" spans="1:3" ht="14.25" x14ac:dyDescent="0.15">
      <c r="A930" s="62">
        <v>3970</v>
      </c>
      <c r="B930" s="63" t="s">
        <v>1026</v>
      </c>
      <c r="C930" s="64">
        <v>87</v>
      </c>
    </row>
    <row r="931" spans="1:3" ht="14.25" x14ac:dyDescent="0.15">
      <c r="A931" s="62">
        <v>3971</v>
      </c>
      <c r="B931" s="63" t="s">
        <v>565</v>
      </c>
      <c r="C931" s="64">
        <v>249</v>
      </c>
    </row>
    <row r="932" spans="1:3" ht="14.25" x14ac:dyDescent="0.15">
      <c r="A932" s="62">
        <v>3972</v>
      </c>
      <c r="B932" s="63" t="s">
        <v>566</v>
      </c>
      <c r="C932" s="64">
        <v>249</v>
      </c>
    </row>
    <row r="933" spans="1:3" ht="14.25" x14ac:dyDescent="0.15">
      <c r="A933" s="62">
        <v>3973</v>
      </c>
      <c r="B933" s="63" t="s">
        <v>1027</v>
      </c>
      <c r="C933" s="64">
        <v>174</v>
      </c>
    </row>
    <row r="934" spans="1:3" ht="14.25" x14ac:dyDescent="0.15">
      <c r="A934" s="62">
        <v>3974</v>
      </c>
      <c r="B934" s="63" t="s">
        <v>1028</v>
      </c>
      <c r="C934" s="64">
        <v>174</v>
      </c>
    </row>
    <row r="935" spans="1:3" ht="14.25" x14ac:dyDescent="0.15">
      <c r="A935" s="62">
        <v>3975</v>
      </c>
      <c r="B935" s="63" t="s">
        <v>567</v>
      </c>
      <c r="C935" s="64">
        <v>374</v>
      </c>
    </row>
    <row r="936" spans="1:3" ht="14.25" x14ac:dyDescent="0.15">
      <c r="A936" s="62">
        <v>3976</v>
      </c>
      <c r="B936" s="63" t="s">
        <v>568</v>
      </c>
      <c r="C936" s="64">
        <v>374</v>
      </c>
    </row>
    <row r="937" spans="1:3" ht="14.25" x14ac:dyDescent="0.15">
      <c r="A937" s="62">
        <v>3977</v>
      </c>
      <c r="B937" s="63" t="s">
        <v>1029</v>
      </c>
      <c r="C937" s="64">
        <v>261</v>
      </c>
    </row>
    <row r="938" spans="1:3" ht="14.25" x14ac:dyDescent="0.15">
      <c r="A938" s="62">
        <v>3978</v>
      </c>
      <c r="B938" s="63" t="s">
        <v>1030</v>
      </c>
      <c r="C938" s="64">
        <v>261</v>
      </c>
    </row>
    <row r="939" spans="1:3" ht="14.25" x14ac:dyDescent="0.15">
      <c r="A939" s="62">
        <v>3979</v>
      </c>
      <c r="B939" s="63" t="s">
        <v>569</v>
      </c>
      <c r="C939" s="64">
        <v>498</v>
      </c>
    </row>
    <row r="940" spans="1:3" ht="14.25" x14ac:dyDescent="0.15">
      <c r="A940" s="62">
        <v>3980</v>
      </c>
      <c r="B940" s="63" t="s">
        <v>570</v>
      </c>
      <c r="C940" s="64">
        <v>498</v>
      </c>
    </row>
    <row r="941" spans="1:3" ht="14.25" x14ac:dyDescent="0.15">
      <c r="A941" s="62">
        <v>3981</v>
      </c>
      <c r="B941" s="63" t="s">
        <v>1031</v>
      </c>
      <c r="C941" s="64">
        <v>348</v>
      </c>
    </row>
    <row r="942" spans="1:3" ht="14.25" x14ac:dyDescent="0.15">
      <c r="A942" s="62">
        <v>3982</v>
      </c>
      <c r="B942" s="63" t="s">
        <v>1032</v>
      </c>
      <c r="C942" s="64">
        <v>348</v>
      </c>
    </row>
    <row r="943" spans="1:3" ht="14.25" x14ac:dyDescent="0.15">
      <c r="A943" s="62">
        <v>3983</v>
      </c>
      <c r="B943" s="63" t="s">
        <v>571</v>
      </c>
      <c r="C943" s="64">
        <v>623</v>
      </c>
    </row>
    <row r="944" spans="1:3" ht="14.25" x14ac:dyDescent="0.15">
      <c r="A944" s="62">
        <v>3984</v>
      </c>
      <c r="B944" s="63" t="s">
        <v>572</v>
      </c>
      <c r="C944" s="64">
        <v>623</v>
      </c>
    </row>
    <row r="945" spans="1:3" ht="14.25" x14ac:dyDescent="0.15">
      <c r="A945" s="62">
        <v>3985</v>
      </c>
      <c r="B945" s="63" t="s">
        <v>1033</v>
      </c>
      <c r="C945" s="64">
        <v>437</v>
      </c>
    </row>
    <row r="946" spans="1:3" ht="14.25" x14ac:dyDescent="0.15">
      <c r="A946" s="62">
        <v>3986</v>
      </c>
      <c r="B946" s="63" t="s">
        <v>1034</v>
      </c>
      <c r="C946" s="64">
        <v>437</v>
      </c>
    </row>
    <row r="947" spans="1:3" ht="14.25" x14ac:dyDescent="0.15">
      <c r="A947" s="62">
        <v>3987</v>
      </c>
      <c r="B947" s="63" t="s">
        <v>573</v>
      </c>
      <c r="C947" s="64">
        <v>747</v>
      </c>
    </row>
    <row r="948" spans="1:3" ht="14.25" x14ac:dyDescent="0.15">
      <c r="A948" s="62">
        <v>3988</v>
      </c>
      <c r="B948" s="63" t="s">
        <v>574</v>
      </c>
      <c r="C948" s="64">
        <v>747</v>
      </c>
    </row>
    <row r="949" spans="1:3" ht="14.25" x14ac:dyDescent="0.15">
      <c r="A949" s="62">
        <v>3989</v>
      </c>
      <c r="B949" s="63" t="s">
        <v>1035</v>
      </c>
      <c r="C949" s="64">
        <v>524</v>
      </c>
    </row>
    <row r="950" spans="1:3" ht="14.25" x14ac:dyDescent="0.15">
      <c r="A950" s="62">
        <v>3990</v>
      </c>
      <c r="B950" s="63" t="s">
        <v>1036</v>
      </c>
      <c r="C950" s="64">
        <v>524</v>
      </c>
    </row>
    <row r="951" spans="1:3" ht="14.25" x14ac:dyDescent="0.15">
      <c r="A951" s="62">
        <v>3991</v>
      </c>
      <c r="B951" s="63" t="s">
        <v>575</v>
      </c>
      <c r="C951" s="64">
        <v>872</v>
      </c>
    </row>
    <row r="952" spans="1:3" ht="14.25" x14ac:dyDescent="0.15">
      <c r="A952" s="62">
        <v>3992</v>
      </c>
      <c r="B952" s="63" t="s">
        <v>576</v>
      </c>
      <c r="C952" s="64">
        <v>872</v>
      </c>
    </row>
    <row r="953" spans="1:3" ht="14.25" x14ac:dyDescent="0.15">
      <c r="A953" s="62">
        <v>3993</v>
      </c>
      <c r="B953" s="63" t="s">
        <v>1037</v>
      </c>
      <c r="C953" s="64">
        <v>611</v>
      </c>
    </row>
    <row r="954" spans="1:3" ht="14.25" x14ac:dyDescent="0.15">
      <c r="A954" s="62">
        <v>3994</v>
      </c>
      <c r="B954" s="63" t="s">
        <v>1038</v>
      </c>
      <c r="C954" s="64">
        <v>611</v>
      </c>
    </row>
    <row r="955" spans="1:3" ht="14.25" x14ac:dyDescent="0.15">
      <c r="A955" s="62">
        <v>3995</v>
      </c>
      <c r="B955" s="63" t="s">
        <v>577</v>
      </c>
      <c r="C955" s="64">
        <v>996</v>
      </c>
    </row>
    <row r="956" spans="1:3" ht="14.25" x14ac:dyDescent="0.15">
      <c r="A956" s="62">
        <v>3996</v>
      </c>
      <c r="B956" s="63" t="s">
        <v>578</v>
      </c>
      <c r="C956" s="64">
        <v>996</v>
      </c>
    </row>
    <row r="957" spans="1:3" ht="14.25" x14ac:dyDescent="0.15">
      <c r="A957" s="62">
        <v>3997</v>
      </c>
      <c r="B957" s="63" t="s">
        <v>1039</v>
      </c>
      <c r="C957" s="64">
        <v>698</v>
      </c>
    </row>
    <row r="958" spans="1:3" ht="14.25" x14ac:dyDescent="0.15">
      <c r="A958" s="62">
        <v>3998</v>
      </c>
      <c r="B958" s="63" t="s">
        <v>1040</v>
      </c>
      <c r="C958" s="64">
        <v>698</v>
      </c>
    </row>
    <row r="959" spans="1:3" ht="14.25" x14ac:dyDescent="0.15">
      <c r="A959" s="62">
        <v>3999</v>
      </c>
      <c r="B959" s="63" t="s">
        <v>579</v>
      </c>
      <c r="C959" s="64">
        <v>1121</v>
      </c>
    </row>
    <row r="960" spans="1:3" ht="14.25" x14ac:dyDescent="0.15">
      <c r="A960" s="62">
        <v>4000</v>
      </c>
      <c r="B960" s="63" t="s">
        <v>580</v>
      </c>
      <c r="C960" s="64">
        <v>1121</v>
      </c>
    </row>
    <row r="961" spans="1:3" ht="14.25" x14ac:dyDescent="0.15">
      <c r="A961" s="62">
        <v>4001</v>
      </c>
      <c r="B961" s="63" t="s">
        <v>1041</v>
      </c>
      <c r="C961" s="64">
        <v>785</v>
      </c>
    </row>
    <row r="962" spans="1:3" ht="14.25" x14ac:dyDescent="0.15">
      <c r="A962" s="62">
        <v>4002</v>
      </c>
      <c r="B962" s="63" t="s">
        <v>1042</v>
      </c>
      <c r="C962" s="64">
        <v>785</v>
      </c>
    </row>
    <row r="963" spans="1:3" ht="14.25" x14ac:dyDescent="0.15">
      <c r="A963" s="59">
        <v>4003</v>
      </c>
      <c r="B963" s="60" t="s">
        <v>581</v>
      </c>
      <c r="C963" s="61">
        <v>1245</v>
      </c>
    </row>
    <row r="964" spans="1:3" ht="14.25" x14ac:dyDescent="0.15">
      <c r="A964" s="62">
        <v>4004</v>
      </c>
      <c r="B964" s="63" t="s">
        <v>582</v>
      </c>
      <c r="C964" s="64">
        <v>1245</v>
      </c>
    </row>
    <row r="965" spans="1:3" ht="14.25" x14ac:dyDescent="0.15">
      <c r="A965" s="62">
        <v>4005</v>
      </c>
      <c r="B965" s="63" t="s">
        <v>1043</v>
      </c>
      <c r="C965" s="64">
        <v>872</v>
      </c>
    </row>
    <row r="966" spans="1:3" ht="14.25" x14ac:dyDescent="0.15">
      <c r="A966" s="62">
        <v>4006</v>
      </c>
      <c r="B966" s="63" t="s">
        <v>1044</v>
      </c>
      <c r="C966" s="64">
        <v>872</v>
      </c>
    </row>
    <row r="967" spans="1:3" ht="14.25" x14ac:dyDescent="0.15">
      <c r="A967" s="62">
        <v>4007</v>
      </c>
      <c r="B967" s="63" t="s">
        <v>583</v>
      </c>
      <c r="C967" s="64">
        <v>1370</v>
      </c>
    </row>
    <row r="968" spans="1:3" ht="14.25" x14ac:dyDescent="0.15">
      <c r="A968" s="62">
        <v>4008</v>
      </c>
      <c r="B968" s="63" t="s">
        <v>584</v>
      </c>
      <c r="C968" s="64">
        <v>1370</v>
      </c>
    </row>
    <row r="969" spans="1:3" ht="14.25" x14ac:dyDescent="0.15">
      <c r="A969" s="62">
        <v>4009</v>
      </c>
      <c r="B969" s="63" t="s">
        <v>1045</v>
      </c>
      <c r="C969" s="64">
        <v>959</v>
      </c>
    </row>
    <row r="970" spans="1:3" ht="14.25" x14ac:dyDescent="0.15">
      <c r="A970" s="62">
        <v>4010</v>
      </c>
      <c r="B970" s="63" t="s">
        <v>1046</v>
      </c>
      <c r="C970" s="64">
        <v>959</v>
      </c>
    </row>
    <row r="971" spans="1:3" ht="14.25" x14ac:dyDescent="0.15">
      <c r="A971" s="62">
        <v>4011</v>
      </c>
      <c r="B971" s="63" t="s">
        <v>585</v>
      </c>
      <c r="C971" s="64">
        <v>1494</v>
      </c>
    </row>
    <row r="972" spans="1:3" ht="14.25" x14ac:dyDescent="0.15">
      <c r="A972" s="62">
        <v>4012</v>
      </c>
      <c r="B972" s="63" t="s">
        <v>586</v>
      </c>
      <c r="C972" s="64">
        <v>1494</v>
      </c>
    </row>
    <row r="973" spans="1:3" ht="14.25" x14ac:dyDescent="0.15">
      <c r="A973" s="62">
        <v>4013</v>
      </c>
      <c r="B973" s="63" t="s">
        <v>1047</v>
      </c>
      <c r="C973" s="64">
        <v>1046</v>
      </c>
    </row>
    <row r="974" spans="1:3" ht="14.25" x14ac:dyDescent="0.15">
      <c r="A974" s="62">
        <v>4014</v>
      </c>
      <c r="B974" s="63" t="s">
        <v>1048</v>
      </c>
      <c r="C974" s="64">
        <v>1046</v>
      </c>
    </row>
    <row r="975" spans="1:3" ht="14.25" x14ac:dyDescent="0.15">
      <c r="A975" s="62">
        <v>4015</v>
      </c>
      <c r="B975" s="63" t="s">
        <v>587</v>
      </c>
      <c r="C975" s="64">
        <v>1619</v>
      </c>
    </row>
    <row r="976" spans="1:3" ht="14.25" x14ac:dyDescent="0.15">
      <c r="A976" s="62">
        <v>4016</v>
      </c>
      <c r="B976" s="63" t="s">
        <v>588</v>
      </c>
      <c r="C976" s="64">
        <v>1619</v>
      </c>
    </row>
    <row r="977" spans="1:3" ht="14.25" x14ac:dyDescent="0.15">
      <c r="A977" s="62">
        <v>4017</v>
      </c>
      <c r="B977" s="63" t="s">
        <v>1049</v>
      </c>
      <c r="C977" s="64">
        <v>1133</v>
      </c>
    </row>
    <row r="978" spans="1:3" ht="14.25" x14ac:dyDescent="0.15">
      <c r="A978" s="62">
        <v>4018</v>
      </c>
      <c r="B978" s="63" t="s">
        <v>1050</v>
      </c>
      <c r="C978" s="64">
        <v>1133</v>
      </c>
    </row>
  </sheetData>
  <mergeCells count="19">
    <mergeCell ref="A773:A774"/>
    <mergeCell ref="A861:A862"/>
    <mergeCell ref="A885:A886"/>
    <mergeCell ref="A925:A926"/>
    <mergeCell ref="A473:A474"/>
    <mergeCell ref="A537:A538"/>
    <mergeCell ref="A617:A618"/>
    <mergeCell ref="A681:A682"/>
    <mergeCell ref="A765:A766"/>
    <mergeCell ref="A156:A157"/>
    <mergeCell ref="A212:A213"/>
    <mergeCell ref="A337:A338"/>
    <mergeCell ref="A401:A402"/>
    <mergeCell ref="A409:A410"/>
    <mergeCell ref="A1:C1"/>
    <mergeCell ref="A4:A5"/>
    <mergeCell ref="B4:B5"/>
    <mergeCell ref="A92:A93"/>
    <mergeCell ref="A116:A117"/>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36"/>
  <sheetViews>
    <sheetView topLeftCell="A13" workbookViewId="0">
      <selection activeCell="A18" sqref="A18"/>
    </sheetView>
  </sheetViews>
  <sheetFormatPr defaultRowHeight="13.5" x14ac:dyDescent="0.15"/>
  <cols>
    <col min="1" max="1" width="3.5" bestFit="1" customWidth="1"/>
    <col min="2" max="3" width="15.625" customWidth="1"/>
  </cols>
  <sheetData>
    <row r="2" spans="1:7" x14ac:dyDescent="0.15">
      <c r="B2" s="11" t="s">
        <v>119</v>
      </c>
      <c r="C2" s="11"/>
      <c r="E2" s="1"/>
      <c r="F2" s="1"/>
      <c r="G2" s="1"/>
    </row>
    <row r="3" spans="1:7" x14ac:dyDescent="0.15">
      <c r="B3" s="266" t="s">
        <v>10</v>
      </c>
      <c r="C3" s="267"/>
      <c r="D3" s="1"/>
      <c r="E3" s="1"/>
      <c r="F3" s="1"/>
    </row>
    <row r="4" spans="1:7" x14ac:dyDescent="0.15">
      <c r="A4">
        <v>69</v>
      </c>
      <c r="B4" s="10" t="s">
        <v>122</v>
      </c>
      <c r="C4" s="51">
        <v>10</v>
      </c>
      <c r="D4" s="1"/>
      <c r="E4" s="1"/>
      <c r="F4" s="1"/>
    </row>
    <row r="5" spans="1:7" x14ac:dyDescent="0.15">
      <c r="A5">
        <v>70</v>
      </c>
      <c r="B5" s="10" t="s">
        <v>130</v>
      </c>
      <c r="C5" s="51">
        <v>10.18</v>
      </c>
      <c r="D5" s="1"/>
      <c r="E5" s="1"/>
      <c r="F5" s="1"/>
    </row>
    <row r="6" spans="1:7" x14ac:dyDescent="0.15">
      <c r="A6">
        <v>71</v>
      </c>
      <c r="B6" s="10" t="s">
        <v>131</v>
      </c>
      <c r="C6" s="51">
        <v>10.36</v>
      </c>
      <c r="D6" s="1"/>
      <c r="E6" s="1"/>
      <c r="F6" s="1"/>
    </row>
    <row r="7" spans="1:7" x14ac:dyDescent="0.15">
      <c r="A7">
        <v>72</v>
      </c>
      <c r="B7" s="10" t="s">
        <v>132</v>
      </c>
      <c r="C7" s="51">
        <v>10.6</v>
      </c>
      <c r="D7" s="1"/>
      <c r="E7" s="1"/>
      <c r="F7" s="1"/>
    </row>
    <row r="8" spans="1:7" x14ac:dyDescent="0.15">
      <c r="A8">
        <v>73</v>
      </c>
      <c r="B8" s="10" t="s">
        <v>133</v>
      </c>
      <c r="C8" s="51">
        <v>10.72</v>
      </c>
      <c r="D8" s="1"/>
      <c r="E8" s="1"/>
      <c r="F8" s="1"/>
    </row>
    <row r="9" spans="1:7" x14ac:dyDescent="0.15">
      <c r="A9">
        <v>74</v>
      </c>
      <c r="B9" s="10" t="s">
        <v>134</v>
      </c>
      <c r="C9" s="51">
        <v>10.9</v>
      </c>
      <c r="D9" s="1"/>
      <c r="E9" s="1"/>
      <c r="F9" s="1"/>
    </row>
    <row r="10" spans="1:7" x14ac:dyDescent="0.15">
      <c r="A10">
        <v>75</v>
      </c>
      <c r="B10" s="10" t="s">
        <v>135</v>
      </c>
      <c r="C10" s="51">
        <v>11.08</v>
      </c>
      <c r="D10" s="1"/>
      <c r="E10" s="1"/>
      <c r="F10" s="1"/>
    </row>
    <row r="11" spans="1:7" x14ac:dyDescent="0.15">
      <c r="B11" s="2"/>
      <c r="C11" s="52"/>
      <c r="D11" s="1"/>
      <c r="E11" s="1"/>
      <c r="F11" s="1"/>
    </row>
    <row r="12" spans="1:7" x14ac:dyDescent="0.15">
      <c r="B12" s="11"/>
      <c r="C12" s="11"/>
      <c r="E12" s="1"/>
      <c r="F12" s="1"/>
      <c r="G12" s="1"/>
    </row>
    <row r="13" spans="1:7" x14ac:dyDescent="0.15">
      <c r="A13" s="37"/>
      <c r="B13" s="38" t="s">
        <v>590</v>
      </c>
      <c r="C13" s="38"/>
      <c r="E13" s="1"/>
    </row>
    <row r="14" spans="1:7" x14ac:dyDescent="0.15">
      <c r="A14" s="37"/>
      <c r="B14" s="266" t="s">
        <v>10</v>
      </c>
      <c r="C14" s="267"/>
      <c r="E14" s="1"/>
    </row>
    <row r="15" spans="1:7" x14ac:dyDescent="0.15">
      <c r="A15" s="37">
        <v>69</v>
      </c>
      <c r="B15" s="10" t="s">
        <v>122</v>
      </c>
      <c r="C15" s="39">
        <v>10</v>
      </c>
      <c r="E15" s="1"/>
    </row>
    <row r="16" spans="1:7" x14ac:dyDescent="0.15">
      <c r="A16" s="37">
        <v>70</v>
      </c>
      <c r="B16" s="10" t="s">
        <v>123</v>
      </c>
      <c r="C16" s="39">
        <v>10.18</v>
      </c>
      <c r="E16" s="1"/>
    </row>
    <row r="17" spans="1:5" x14ac:dyDescent="0.15">
      <c r="A17" s="37">
        <v>71</v>
      </c>
      <c r="B17" s="10" t="s">
        <v>124</v>
      </c>
      <c r="C17" s="39">
        <v>10.36</v>
      </c>
      <c r="E17" s="1"/>
    </row>
    <row r="18" spans="1:5" x14ac:dyDescent="0.15">
      <c r="A18" s="37">
        <v>72</v>
      </c>
      <c r="B18" s="10" t="s">
        <v>125</v>
      </c>
      <c r="C18" s="39">
        <v>10.6</v>
      </c>
      <c r="E18" s="1"/>
    </row>
    <row r="19" spans="1:5" x14ac:dyDescent="0.15">
      <c r="A19" s="37">
        <v>73</v>
      </c>
      <c r="B19" s="10" t="s">
        <v>126</v>
      </c>
      <c r="C19" s="39">
        <v>10.72</v>
      </c>
      <c r="E19" s="1"/>
    </row>
    <row r="20" spans="1:5" x14ac:dyDescent="0.15">
      <c r="A20" s="37">
        <v>74</v>
      </c>
      <c r="B20" s="10" t="s">
        <v>127</v>
      </c>
      <c r="C20" s="39">
        <v>10.9</v>
      </c>
      <c r="E20" s="1"/>
    </row>
    <row r="21" spans="1:5" x14ac:dyDescent="0.15">
      <c r="A21" s="37">
        <v>75</v>
      </c>
      <c r="B21" s="10" t="s">
        <v>128</v>
      </c>
      <c r="C21" s="39">
        <v>10.96</v>
      </c>
      <c r="E21" s="1"/>
    </row>
    <row r="22" spans="1:5" x14ac:dyDescent="0.15">
      <c r="A22" s="37">
        <v>76</v>
      </c>
      <c r="B22" s="10" t="s">
        <v>129</v>
      </c>
      <c r="C22" s="39">
        <v>11.2</v>
      </c>
      <c r="E22" s="1"/>
    </row>
    <row r="23" spans="1:5" x14ac:dyDescent="0.15">
      <c r="B23" s="11"/>
      <c r="C23" s="11"/>
      <c r="E23" s="1"/>
    </row>
    <row r="25" spans="1:5" x14ac:dyDescent="0.15">
      <c r="A25" s="71"/>
      <c r="B25" s="72"/>
      <c r="C25" s="72"/>
      <c r="D25" s="73"/>
      <c r="E25" s="74"/>
    </row>
    <row r="26" spans="1:5" x14ac:dyDescent="0.15">
      <c r="A26" s="71"/>
      <c r="B26" s="268"/>
      <c r="C26" s="268"/>
      <c r="D26" s="73"/>
      <c r="E26" s="74"/>
    </row>
    <row r="27" spans="1:5" x14ac:dyDescent="0.15">
      <c r="A27" s="71"/>
      <c r="B27" s="2"/>
      <c r="C27" s="75"/>
      <c r="D27" s="73"/>
      <c r="E27" s="74"/>
    </row>
    <row r="28" spans="1:5" x14ac:dyDescent="0.15">
      <c r="A28" s="71"/>
      <c r="B28" s="2"/>
      <c r="C28" s="75"/>
      <c r="D28" s="73"/>
      <c r="E28" s="74"/>
    </row>
    <row r="29" spans="1:5" x14ac:dyDescent="0.15">
      <c r="A29" s="71"/>
      <c r="B29" s="2"/>
      <c r="C29" s="75"/>
      <c r="D29" s="73"/>
      <c r="E29" s="74"/>
    </row>
    <row r="30" spans="1:5" x14ac:dyDescent="0.15">
      <c r="A30" s="71"/>
      <c r="B30" s="2"/>
      <c r="C30" s="75"/>
      <c r="D30" s="73"/>
      <c r="E30" s="74"/>
    </row>
    <row r="31" spans="1:5" x14ac:dyDescent="0.15">
      <c r="A31" s="71"/>
      <c r="B31" s="2"/>
      <c r="C31" s="75"/>
      <c r="D31" s="73"/>
      <c r="E31" s="74"/>
    </row>
    <row r="32" spans="1:5" x14ac:dyDescent="0.15">
      <c r="A32" s="71"/>
      <c r="B32" s="2"/>
      <c r="C32" s="75"/>
      <c r="D32" s="73"/>
      <c r="E32" s="74"/>
    </row>
    <row r="33" spans="1:5" x14ac:dyDescent="0.15">
      <c r="A33" s="71"/>
      <c r="B33" s="2"/>
      <c r="C33" s="75"/>
      <c r="D33" s="73"/>
      <c r="E33" s="74"/>
    </row>
    <row r="34" spans="1:5" x14ac:dyDescent="0.15">
      <c r="A34" s="71"/>
      <c r="B34" s="2"/>
      <c r="C34" s="75"/>
      <c r="D34" s="73"/>
      <c r="E34" s="74"/>
    </row>
    <row r="35" spans="1:5" x14ac:dyDescent="0.15">
      <c r="A35" s="73"/>
      <c r="B35" s="73"/>
      <c r="C35" s="73"/>
      <c r="D35" s="73"/>
      <c r="E35" s="73"/>
    </row>
    <row r="36" spans="1:5" x14ac:dyDescent="0.15">
      <c r="A36" s="73"/>
      <c r="B36" s="73"/>
      <c r="C36" s="73"/>
      <c r="D36" s="73"/>
      <c r="E36" s="73"/>
    </row>
  </sheetData>
  <mergeCells count="3">
    <mergeCell ref="B14:C14"/>
    <mergeCell ref="B26:C26"/>
    <mergeCell ref="B3:C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1.○○様分</vt:lpstr>
      <vt:lpstr>2.○○様分</vt:lpstr>
      <vt:lpstr>3.○○様分 </vt:lpstr>
      <vt:lpstr>4.○○様分</vt:lpstr>
      <vt:lpstr>5.○○様分 </vt:lpstr>
      <vt:lpstr>サービスコード表（身体介護あり)</vt:lpstr>
      <vt:lpstr>告示単価</vt:lpstr>
      <vt:lpstr>'1.○○様分'!Print_Area</vt:lpstr>
      <vt:lpstr>'2.○○様分'!Print_Area</vt:lpstr>
      <vt:lpstr>'3.○○様分 '!Print_Area</vt:lpstr>
      <vt:lpstr>'4.○○様分'!Print_Area</vt:lpstr>
      <vt:lpstr>'5.○○様分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2021-03-31T01:48:12Z</cp:lastPrinted>
  <dcterms:modified xsi:type="dcterms:W3CDTF">2024-04-23T02:38:50Z</dcterms:modified>
</cp:coreProperties>
</file>