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lg-fs01\01_070_060_000\500給付係\300　事業関係（委託契約は各事業ごとに管理する）\500 障害者総合支援事業\50　移動支援事業\web公開用\2024\"/>
    </mc:Choice>
  </mc:AlternateContent>
  <xr:revisionPtr revIDLastSave="0" documentId="13_ncr:1_{198A5F64-3641-462B-9A4D-249887AF383E}" xr6:coauthVersionLast="36" xr6:coauthVersionMax="36" xr10:uidLastSave="{00000000-0000-0000-0000-000000000000}"/>
  <bookViews>
    <workbookView xWindow="240" yWindow="60" windowWidth="11700" windowHeight="8010" tabRatio="854" xr2:uid="{00000000-000D-0000-FFFF-FFFF00000000}"/>
  </bookViews>
  <sheets>
    <sheet name="1.〇〇様分" sheetId="17" r:id="rId1"/>
    <sheet name="2.〇〇様分" sheetId="21" r:id="rId2"/>
    <sheet name="3.〇〇様分 " sheetId="22" r:id="rId3"/>
    <sheet name="4.〇〇様分" sheetId="23" r:id="rId4"/>
    <sheet name="5.〇〇様分 " sheetId="24" r:id="rId5"/>
    <sheet name="サービスコード（身体介護なし）" sheetId="26" r:id="rId6"/>
    <sheet name="告示単価" sheetId="20" r:id="rId7"/>
  </sheets>
  <definedNames>
    <definedName name="_xlnm._FilterDatabase" localSheetId="5" hidden="1">'サービスコード（身体介護なし）'!$A$3:$C$265</definedName>
    <definedName name="_xlnm.Print_Area" localSheetId="0">'1.〇〇様分'!$A$1:$AD$94</definedName>
    <definedName name="_xlnm.Print_Area" localSheetId="1">'2.〇〇様分'!$A$1:$AD$94</definedName>
    <definedName name="_xlnm.Print_Area" localSheetId="2">'3.〇〇様分 '!$A$1:$AD$94</definedName>
    <definedName name="_xlnm.Print_Area" localSheetId="3">'4.〇〇様分'!$A$1:$AD$94</definedName>
    <definedName name="_xlnm.Print_Area" localSheetId="4">'5.〇〇様分 '!$A$1:$AD$94</definedName>
  </definedNames>
  <calcPr calcId="191029"/>
</workbook>
</file>

<file path=xl/calcChain.xml><?xml version="1.0" encoding="utf-8"?>
<calcChain xmlns="http://schemas.openxmlformats.org/spreadsheetml/2006/main">
  <c r="AD84" i="24" l="1"/>
  <c r="AC84" i="24"/>
  <c r="AB84" i="24"/>
  <c r="AA84" i="24"/>
  <c r="Z84" i="24"/>
  <c r="Y84" i="24"/>
  <c r="X84" i="24"/>
  <c r="W84" i="24"/>
  <c r="V84" i="24"/>
  <c r="U84" i="24"/>
  <c r="F81" i="24"/>
  <c r="J80" i="24"/>
  <c r="J79" i="24"/>
  <c r="J78" i="24"/>
  <c r="J77" i="24"/>
  <c r="J76" i="24"/>
  <c r="J75" i="24"/>
  <c r="J74" i="24"/>
  <c r="J73" i="24"/>
  <c r="J72" i="24"/>
  <c r="J71" i="24"/>
  <c r="J70" i="24"/>
  <c r="J69" i="24"/>
  <c r="J68" i="24"/>
  <c r="J67" i="24"/>
  <c r="J66" i="24"/>
  <c r="J65" i="24"/>
  <c r="J64" i="24"/>
  <c r="J63" i="24"/>
  <c r="J62" i="24"/>
  <c r="J61" i="24"/>
  <c r="J60" i="24"/>
  <c r="J59" i="24"/>
  <c r="J58" i="24"/>
  <c r="Q53" i="24"/>
  <c r="AC52" i="24"/>
  <c r="U52" i="24"/>
  <c r="Q52" i="24"/>
  <c r="C52" i="24"/>
  <c r="AD51" i="24"/>
  <c r="AC51" i="24"/>
  <c r="AB51" i="24"/>
  <c r="AA51" i="24"/>
  <c r="Z51" i="24"/>
  <c r="Y51" i="24"/>
  <c r="X51" i="24"/>
  <c r="W51" i="24"/>
  <c r="V51" i="24"/>
  <c r="U51" i="24"/>
  <c r="Q51" i="24"/>
  <c r="O51" i="24"/>
  <c r="L50" i="24"/>
  <c r="K50" i="24"/>
  <c r="J50" i="24"/>
  <c r="I50" i="24"/>
  <c r="H50" i="24"/>
  <c r="G50" i="24"/>
  <c r="F50" i="24"/>
  <c r="E50" i="24"/>
  <c r="D50" i="24"/>
  <c r="C50" i="24"/>
  <c r="F49" i="24"/>
  <c r="C49" i="24"/>
  <c r="J35" i="24"/>
  <c r="J82" i="24" s="1"/>
  <c r="F34" i="24"/>
  <c r="J33" i="24"/>
  <c r="J32" i="24"/>
  <c r="J31" i="24"/>
  <c r="J30" i="24"/>
  <c r="J29" i="24"/>
  <c r="J28" i="24"/>
  <c r="J27" i="24"/>
  <c r="J26" i="24"/>
  <c r="J25" i="24"/>
  <c r="J24" i="24"/>
  <c r="J23" i="24"/>
  <c r="J22" i="24"/>
  <c r="J21" i="24"/>
  <c r="J20" i="24"/>
  <c r="J19" i="24"/>
  <c r="J18" i="24"/>
  <c r="J17" i="24"/>
  <c r="J16" i="24"/>
  <c r="J15" i="24"/>
  <c r="J14" i="24"/>
  <c r="J13" i="24"/>
  <c r="J12" i="24"/>
  <c r="J11" i="24"/>
  <c r="J34" i="24" s="1"/>
  <c r="AD84" i="23"/>
  <c r="AC84" i="23"/>
  <c r="AB84" i="23"/>
  <c r="AA84" i="23"/>
  <c r="Z84" i="23"/>
  <c r="Y84" i="23"/>
  <c r="X84" i="23"/>
  <c r="W84" i="23"/>
  <c r="V84" i="23"/>
  <c r="U84" i="23"/>
  <c r="F81" i="23"/>
  <c r="J80" i="23"/>
  <c r="J79" i="23"/>
  <c r="J78" i="23"/>
  <c r="J77" i="23"/>
  <c r="J76" i="23"/>
  <c r="J75" i="23"/>
  <c r="J74" i="23"/>
  <c r="J73" i="23"/>
  <c r="J72" i="23"/>
  <c r="J71" i="23"/>
  <c r="J70" i="23"/>
  <c r="J69" i="23"/>
  <c r="J68" i="23"/>
  <c r="J67" i="23"/>
  <c r="J66" i="23"/>
  <c r="J65" i="23"/>
  <c r="J64" i="23"/>
  <c r="J63" i="23"/>
  <c r="J62" i="23"/>
  <c r="J61" i="23"/>
  <c r="J60" i="23"/>
  <c r="J59" i="23"/>
  <c r="J58" i="23"/>
  <c r="Q53" i="23"/>
  <c r="AC52" i="23"/>
  <c r="U52" i="23"/>
  <c r="Q52" i="23"/>
  <c r="C52" i="23"/>
  <c r="AD51" i="23"/>
  <c r="AC51" i="23"/>
  <c r="AB51" i="23"/>
  <c r="AA51" i="23"/>
  <c r="Z51" i="23"/>
  <c r="Y51" i="23"/>
  <c r="X51" i="23"/>
  <c r="W51" i="23"/>
  <c r="V51" i="23"/>
  <c r="U51" i="23"/>
  <c r="Q51" i="23"/>
  <c r="O51" i="23"/>
  <c r="L50" i="23"/>
  <c r="K50" i="23"/>
  <c r="J50" i="23"/>
  <c r="I50" i="23"/>
  <c r="H50" i="23"/>
  <c r="G50" i="23"/>
  <c r="F50" i="23"/>
  <c r="E50" i="23"/>
  <c r="D50" i="23"/>
  <c r="C50" i="23"/>
  <c r="F49" i="23"/>
  <c r="C49" i="23"/>
  <c r="J35" i="23"/>
  <c r="J82" i="23" s="1"/>
  <c r="F34" i="23"/>
  <c r="J33" i="23"/>
  <c r="J32" i="23"/>
  <c r="J31" i="23"/>
  <c r="J30" i="23"/>
  <c r="J29" i="23"/>
  <c r="J28" i="23"/>
  <c r="J27" i="23"/>
  <c r="J26" i="23"/>
  <c r="J25" i="23"/>
  <c r="J24" i="23"/>
  <c r="J23" i="23"/>
  <c r="J22" i="23"/>
  <c r="J21" i="23"/>
  <c r="J20" i="23"/>
  <c r="J19" i="23"/>
  <c r="J18" i="23"/>
  <c r="J17" i="23"/>
  <c r="J16" i="23"/>
  <c r="J15" i="23"/>
  <c r="J14" i="23"/>
  <c r="J13" i="23"/>
  <c r="J12" i="23"/>
  <c r="J11" i="23"/>
  <c r="J34" i="23" s="1"/>
  <c r="AD84" i="22"/>
  <c r="AC84" i="22"/>
  <c r="AB84" i="22"/>
  <c r="AA84" i="22"/>
  <c r="Z84" i="22"/>
  <c r="Y84" i="22"/>
  <c r="X84" i="22"/>
  <c r="W84" i="22"/>
  <c r="V84" i="22"/>
  <c r="U84" i="22"/>
  <c r="F81" i="22"/>
  <c r="J80" i="22"/>
  <c r="J79" i="22"/>
  <c r="J78" i="22"/>
  <c r="J77" i="22"/>
  <c r="J76" i="22"/>
  <c r="J75" i="22"/>
  <c r="J74" i="22"/>
  <c r="J73" i="22"/>
  <c r="J72" i="22"/>
  <c r="J71" i="22"/>
  <c r="J70" i="22"/>
  <c r="J69" i="22"/>
  <c r="J68" i="22"/>
  <c r="J67" i="22"/>
  <c r="J66" i="22"/>
  <c r="J65" i="22"/>
  <c r="J64" i="22"/>
  <c r="J63" i="22"/>
  <c r="J62" i="22"/>
  <c r="J61" i="22"/>
  <c r="J60" i="22"/>
  <c r="J59" i="22"/>
  <c r="J58" i="22"/>
  <c r="Q53" i="22"/>
  <c r="AC52" i="22"/>
  <c r="U52" i="22"/>
  <c r="Q52" i="22"/>
  <c r="C52" i="22"/>
  <c r="AD51" i="22"/>
  <c r="AC51" i="22"/>
  <c r="AB51" i="22"/>
  <c r="AA51" i="22"/>
  <c r="Z51" i="22"/>
  <c r="Y51" i="22"/>
  <c r="X51" i="22"/>
  <c r="W51" i="22"/>
  <c r="V51" i="22"/>
  <c r="U51" i="22"/>
  <c r="Q51" i="22"/>
  <c r="O51" i="22"/>
  <c r="L50" i="22"/>
  <c r="K50" i="22"/>
  <c r="J50" i="22"/>
  <c r="I50" i="22"/>
  <c r="H50" i="22"/>
  <c r="G50" i="22"/>
  <c r="F50" i="22"/>
  <c r="E50" i="22"/>
  <c r="D50" i="22"/>
  <c r="C50" i="22"/>
  <c r="F49" i="22"/>
  <c r="C49" i="22"/>
  <c r="J35" i="22"/>
  <c r="J82" i="22" s="1"/>
  <c r="F34" i="22"/>
  <c r="J33" i="22"/>
  <c r="J32" i="22"/>
  <c r="J31" i="22"/>
  <c r="J30" i="22"/>
  <c r="J29" i="22"/>
  <c r="J28" i="22"/>
  <c r="J27" i="22"/>
  <c r="J26" i="22"/>
  <c r="J25" i="22"/>
  <c r="J24" i="22"/>
  <c r="J23" i="22"/>
  <c r="J22" i="22"/>
  <c r="J21" i="22"/>
  <c r="J20" i="22"/>
  <c r="J19" i="22"/>
  <c r="J18" i="22"/>
  <c r="J17" i="22"/>
  <c r="J16" i="22"/>
  <c r="J15" i="22"/>
  <c r="J14" i="22"/>
  <c r="J13" i="22"/>
  <c r="J12" i="22"/>
  <c r="J11" i="22"/>
  <c r="AD84" i="21"/>
  <c r="AC84" i="21"/>
  <c r="AB84" i="21"/>
  <c r="AA84" i="21"/>
  <c r="Z84" i="21"/>
  <c r="Y84" i="21"/>
  <c r="X84" i="21"/>
  <c r="W84" i="21"/>
  <c r="V84" i="21"/>
  <c r="U84" i="21"/>
  <c r="F81" i="21"/>
  <c r="J80" i="21"/>
  <c r="J79" i="21"/>
  <c r="J78" i="21"/>
  <c r="J77" i="21"/>
  <c r="J76" i="21"/>
  <c r="J75" i="21"/>
  <c r="J74" i="21"/>
  <c r="J73" i="21"/>
  <c r="J72" i="21"/>
  <c r="J71" i="21"/>
  <c r="J70" i="21"/>
  <c r="J69" i="21"/>
  <c r="J68" i="21"/>
  <c r="J67" i="21"/>
  <c r="J66" i="21"/>
  <c r="J65" i="21"/>
  <c r="J64" i="21"/>
  <c r="J63" i="21"/>
  <c r="J62" i="21"/>
  <c r="J61" i="21"/>
  <c r="J60" i="21"/>
  <c r="J59" i="21"/>
  <c r="J58" i="21"/>
  <c r="J81" i="21" s="1"/>
  <c r="Q53" i="21"/>
  <c r="AC52" i="21"/>
  <c r="U52" i="21"/>
  <c r="Q52" i="21"/>
  <c r="C52" i="21"/>
  <c r="AD51" i="21"/>
  <c r="AC51" i="21"/>
  <c r="AB51" i="21"/>
  <c r="AA51" i="21"/>
  <c r="Z51" i="21"/>
  <c r="Y51" i="21"/>
  <c r="X51" i="21"/>
  <c r="W51" i="21"/>
  <c r="V51" i="21"/>
  <c r="U51" i="21"/>
  <c r="Q51" i="21"/>
  <c r="O51" i="21"/>
  <c r="L50" i="21"/>
  <c r="K50" i="21"/>
  <c r="J50" i="21"/>
  <c r="I50" i="21"/>
  <c r="H50" i="21"/>
  <c r="G50" i="21"/>
  <c r="F50" i="21"/>
  <c r="E50" i="21"/>
  <c r="D50" i="21"/>
  <c r="C50" i="21"/>
  <c r="F49" i="21"/>
  <c r="C49" i="21"/>
  <c r="J35" i="21"/>
  <c r="J82" i="21" s="1"/>
  <c r="F34" i="21"/>
  <c r="J33" i="21"/>
  <c r="J32" i="21"/>
  <c r="J31" i="21"/>
  <c r="J30" i="21"/>
  <c r="J29" i="21"/>
  <c r="J28" i="21"/>
  <c r="J27" i="21"/>
  <c r="J26" i="21"/>
  <c r="J25" i="21"/>
  <c r="J24" i="21"/>
  <c r="J23" i="21"/>
  <c r="J22" i="21"/>
  <c r="J21" i="21"/>
  <c r="J20" i="21"/>
  <c r="J19" i="21"/>
  <c r="J18" i="21"/>
  <c r="J17" i="21"/>
  <c r="J16" i="21"/>
  <c r="J15" i="21"/>
  <c r="J14" i="21"/>
  <c r="J13" i="21"/>
  <c r="J12" i="21"/>
  <c r="J11" i="21"/>
  <c r="AD84" i="17"/>
  <c r="AC84" i="17"/>
  <c r="AB84" i="17"/>
  <c r="AA84" i="17"/>
  <c r="Z84" i="17"/>
  <c r="Y84" i="17"/>
  <c r="X84" i="17"/>
  <c r="W84" i="17"/>
  <c r="V84" i="17"/>
  <c r="U84" i="17"/>
  <c r="F81" i="17"/>
  <c r="J80" i="17"/>
  <c r="J79" i="17"/>
  <c r="J78" i="17"/>
  <c r="J77" i="17"/>
  <c r="J76" i="17"/>
  <c r="J75" i="17"/>
  <c r="J74" i="17"/>
  <c r="J73" i="17"/>
  <c r="J72" i="17"/>
  <c r="J71" i="17"/>
  <c r="J70" i="17"/>
  <c r="J69" i="17"/>
  <c r="J68" i="17"/>
  <c r="J67" i="17"/>
  <c r="J66" i="17"/>
  <c r="J65" i="17"/>
  <c r="J64" i="17"/>
  <c r="J63" i="17"/>
  <c r="J62" i="17"/>
  <c r="J61" i="17"/>
  <c r="J60" i="17"/>
  <c r="J59" i="17"/>
  <c r="J58" i="17"/>
  <c r="J81" i="17" s="1"/>
  <c r="Q53" i="17"/>
  <c r="AC52" i="17"/>
  <c r="U52" i="17"/>
  <c r="Q52" i="17"/>
  <c r="C52" i="17"/>
  <c r="AD51" i="17"/>
  <c r="AC51" i="17"/>
  <c r="AB51" i="17"/>
  <c r="AA51" i="17"/>
  <c r="Z51" i="17"/>
  <c r="Y51" i="17"/>
  <c r="X51" i="17"/>
  <c r="W51" i="17"/>
  <c r="V51" i="17"/>
  <c r="U51" i="17"/>
  <c r="Q51" i="17"/>
  <c r="O51" i="17"/>
  <c r="L50" i="17"/>
  <c r="K50" i="17"/>
  <c r="J50" i="17"/>
  <c r="I50" i="17"/>
  <c r="H50" i="17"/>
  <c r="G50" i="17"/>
  <c r="F50" i="17"/>
  <c r="E50" i="17"/>
  <c r="D50" i="17"/>
  <c r="C50" i="17"/>
  <c r="F49" i="17"/>
  <c r="C49" i="17"/>
  <c r="J35" i="17"/>
  <c r="J82" i="17" s="1"/>
  <c r="F34" i="17"/>
  <c r="J33" i="17"/>
  <c r="J32" i="17"/>
  <c r="J31" i="17"/>
  <c r="J30" i="17"/>
  <c r="J29" i="17"/>
  <c r="J28" i="17"/>
  <c r="J27" i="17"/>
  <c r="J26" i="17"/>
  <c r="J25" i="17"/>
  <c r="J24" i="17"/>
  <c r="J23" i="17"/>
  <c r="J22" i="17"/>
  <c r="J21" i="17"/>
  <c r="J20" i="17"/>
  <c r="J19" i="17"/>
  <c r="J18" i="17"/>
  <c r="J17" i="17"/>
  <c r="J16" i="17"/>
  <c r="J15" i="17"/>
  <c r="J14" i="17"/>
  <c r="J13" i="17"/>
  <c r="J12" i="17"/>
  <c r="J11" i="17"/>
  <c r="J81" i="22" l="1"/>
  <c r="J34" i="17"/>
  <c r="J83" i="17" s="1"/>
  <c r="J34" i="21"/>
  <c r="J81" i="23"/>
  <c r="J81" i="24"/>
  <c r="J83" i="24" s="1"/>
  <c r="J34" i="22"/>
  <c r="J36" i="22" s="1"/>
  <c r="J36" i="24"/>
  <c r="J36" i="23"/>
  <c r="J83" i="23"/>
  <c r="J36" i="21"/>
  <c r="J83" i="21"/>
  <c r="J83" i="22" l="1"/>
  <c r="J36" i="17"/>
  <c r="J37" i="21"/>
  <c r="T37" i="21" s="1"/>
  <c r="J37" i="23"/>
  <c r="T37" i="23" s="1"/>
  <c r="J84" i="23"/>
  <c r="T84" i="23" s="1"/>
  <c r="J84" i="22"/>
  <c r="T84" i="22" s="1"/>
  <c r="J37" i="24"/>
  <c r="T37" i="24" s="1"/>
  <c r="T84" i="21"/>
  <c r="J84" i="21"/>
  <c r="J37" i="22"/>
  <c r="T37" i="22" s="1"/>
  <c r="J84" i="17"/>
  <c r="T84" i="17" s="1"/>
  <c r="J84" i="24"/>
  <c r="T84" i="24" s="1"/>
  <c r="J37" i="17" l="1"/>
  <c r="T37" i="17" s="1"/>
</calcChain>
</file>

<file path=xl/sharedStrings.xml><?xml version="1.0" encoding="utf-8"?>
<sst xmlns="http://schemas.openxmlformats.org/spreadsheetml/2006/main" count="1369" uniqueCount="625">
  <si>
    <t>登録者
証番号</t>
    <rPh sb="0" eb="3">
      <t>トウロクシャ</t>
    </rPh>
    <rPh sb="4" eb="5">
      <t>ショウ</t>
    </rPh>
    <rPh sb="5" eb="7">
      <t>バンゴウ</t>
    </rPh>
    <phoneticPr fontId="2"/>
  </si>
  <si>
    <t>日付</t>
    <rPh sb="0" eb="2">
      <t>ヒヅケ</t>
    </rPh>
    <phoneticPr fontId="2"/>
  </si>
  <si>
    <t>開始
時間</t>
    <rPh sb="0" eb="2">
      <t>カイシ</t>
    </rPh>
    <rPh sb="3" eb="5">
      <t>ジカン</t>
    </rPh>
    <phoneticPr fontId="2"/>
  </si>
  <si>
    <t>終了
時間</t>
    <rPh sb="0" eb="2">
      <t>シュウリョウ</t>
    </rPh>
    <rPh sb="3" eb="5">
      <t>ジカン</t>
    </rPh>
    <phoneticPr fontId="2"/>
  </si>
  <si>
    <t>年</t>
    <rPh sb="0" eb="1">
      <t>ネン</t>
    </rPh>
    <phoneticPr fontId="2"/>
  </si>
  <si>
    <t>月分</t>
    <rPh sb="0" eb="1">
      <t>ツキ</t>
    </rPh>
    <rPh sb="1" eb="2">
      <t>ブン</t>
    </rPh>
    <phoneticPr fontId="2"/>
  </si>
  <si>
    <t>枚中</t>
    <rPh sb="0" eb="1">
      <t>マイ</t>
    </rPh>
    <rPh sb="1" eb="2">
      <t>チュウ</t>
    </rPh>
    <phoneticPr fontId="2"/>
  </si>
  <si>
    <t>枚目</t>
    <rPh sb="0" eb="1">
      <t>マイ</t>
    </rPh>
    <rPh sb="1" eb="2">
      <t>メ</t>
    </rPh>
    <phoneticPr fontId="2"/>
  </si>
  <si>
    <t>円</t>
    <rPh sb="0" eb="1">
      <t>エン</t>
    </rPh>
    <phoneticPr fontId="2"/>
  </si>
  <si>
    <t>区分</t>
    <rPh sb="0" eb="2">
      <t>クブン</t>
    </rPh>
    <phoneticPr fontId="2"/>
  </si>
  <si>
    <t>等級区分</t>
    <rPh sb="0" eb="2">
      <t>トウキュウ</t>
    </rPh>
    <rPh sb="2" eb="4">
      <t>クブン</t>
    </rPh>
    <phoneticPr fontId="2"/>
  </si>
  <si>
    <t>負担上限額</t>
    <rPh sb="0" eb="2">
      <t>フタン</t>
    </rPh>
    <rPh sb="2" eb="4">
      <t>ジョウゲン</t>
    </rPh>
    <rPh sb="4" eb="5">
      <t>ガク</t>
    </rPh>
    <phoneticPr fontId="2"/>
  </si>
  <si>
    <t>【記入上の注意】</t>
    <rPh sb="1" eb="3">
      <t>キニュウ</t>
    </rPh>
    <rPh sb="3" eb="4">
      <t>ジョウ</t>
    </rPh>
    <rPh sb="5" eb="7">
      <t>チュウイ</t>
    </rPh>
    <phoneticPr fontId="2"/>
  </si>
  <si>
    <t>川口市移動支援事業サービス実施報告書</t>
    <rPh sb="13" eb="15">
      <t>ジッシ</t>
    </rPh>
    <phoneticPr fontId="2"/>
  </si>
  <si>
    <t>補助請求金額①－②</t>
    <rPh sb="0" eb="2">
      <t>ホジョ</t>
    </rPh>
    <rPh sb="2" eb="4">
      <t>セイキュウ</t>
    </rPh>
    <rPh sb="4" eb="6">
      <t>キンガク</t>
    </rPh>
    <phoneticPr fontId="2"/>
  </si>
  <si>
    <t>H23丙地</t>
    <rPh sb="3" eb="4">
      <t>ヘイ</t>
    </rPh>
    <rPh sb="4" eb="5">
      <t>チ</t>
    </rPh>
    <phoneticPr fontId="2"/>
  </si>
  <si>
    <t>H23特甲地</t>
    <rPh sb="3" eb="4">
      <t>トク</t>
    </rPh>
    <rPh sb="4" eb="5">
      <t>コウ</t>
    </rPh>
    <rPh sb="5" eb="6">
      <t>チ</t>
    </rPh>
    <phoneticPr fontId="2"/>
  </si>
  <si>
    <t>H24特甲地→２級地</t>
    <rPh sb="3" eb="4">
      <t>トク</t>
    </rPh>
    <rPh sb="4" eb="5">
      <t>コウ</t>
    </rPh>
    <rPh sb="5" eb="6">
      <t>チ</t>
    </rPh>
    <phoneticPr fontId="2"/>
  </si>
  <si>
    <t>H23乙地</t>
    <rPh sb="3" eb="4">
      <t>オツ</t>
    </rPh>
    <rPh sb="4" eb="5">
      <t>チ</t>
    </rPh>
    <phoneticPr fontId="2"/>
  </si>
  <si>
    <t>H23甲地</t>
    <rPh sb="3" eb="4">
      <t>コウ</t>
    </rPh>
    <phoneticPr fontId="2"/>
  </si>
  <si>
    <t>H23特別区</t>
    <rPh sb="3" eb="5">
      <t>トクベツ</t>
    </rPh>
    <rPh sb="5" eb="6">
      <t>ク</t>
    </rPh>
    <phoneticPr fontId="2"/>
  </si>
  <si>
    <t>H24丙地→その他</t>
    <rPh sb="3" eb="4">
      <t>ヘイ</t>
    </rPh>
    <rPh sb="4" eb="5">
      <t>チ</t>
    </rPh>
    <phoneticPr fontId="2"/>
  </si>
  <si>
    <t>H24丙他→６級地</t>
    <rPh sb="3" eb="4">
      <t>ヘイ</t>
    </rPh>
    <phoneticPr fontId="2"/>
  </si>
  <si>
    <t>H24丙他→５級地</t>
    <rPh sb="3" eb="4">
      <t>ヘイ</t>
    </rPh>
    <phoneticPr fontId="2"/>
  </si>
  <si>
    <t>H24乙地→その他</t>
    <rPh sb="3" eb="4">
      <t>オツ</t>
    </rPh>
    <phoneticPr fontId="2"/>
  </si>
  <si>
    <t>H24丙他→４級地</t>
    <rPh sb="3" eb="4">
      <t>ヘイ</t>
    </rPh>
    <phoneticPr fontId="2"/>
  </si>
  <si>
    <t>H24乙地→６級地</t>
    <rPh sb="3" eb="4">
      <t>オツ</t>
    </rPh>
    <phoneticPr fontId="2"/>
  </si>
  <si>
    <t>H24丙他→３級地</t>
    <rPh sb="3" eb="4">
      <t>ヘイ</t>
    </rPh>
    <phoneticPr fontId="2"/>
  </si>
  <si>
    <t>H24乙地→５級地</t>
    <rPh sb="3" eb="4">
      <t>オツ</t>
    </rPh>
    <phoneticPr fontId="2"/>
  </si>
  <si>
    <t>H24丙他→２級地</t>
    <rPh sb="3" eb="4">
      <t>ヘイ</t>
    </rPh>
    <phoneticPr fontId="2"/>
  </si>
  <si>
    <t>H24乙地→４級地</t>
    <rPh sb="3" eb="4">
      <t>オツ</t>
    </rPh>
    <phoneticPr fontId="2"/>
  </si>
  <si>
    <t>H24甲地→６級地</t>
    <rPh sb="3" eb="4">
      <t>コウ</t>
    </rPh>
    <phoneticPr fontId="2"/>
  </si>
  <si>
    <t>H24乙地→３級地</t>
    <rPh sb="3" eb="4">
      <t>オツ</t>
    </rPh>
    <phoneticPr fontId="2"/>
  </si>
  <si>
    <t>H24甲地→５級地</t>
    <rPh sb="3" eb="4">
      <t>コウ</t>
    </rPh>
    <phoneticPr fontId="2"/>
  </si>
  <si>
    <t>H24乙地→２級地</t>
    <rPh sb="3" eb="4">
      <t>オツ</t>
    </rPh>
    <phoneticPr fontId="2"/>
  </si>
  <si>
    <t>H24甲地→４級地</t>
    <rPh sb="3" eb="4">
      <t>コウ</t>
    </rPh>
    <phoneticPr fontId="2"/>
  </si>
  <si>
    <t>H24甲地→３級地</t>
    <rPh sb="3" eb="4">
      <t>コウ</t>
    </rPh>
    <phoneticPr fontId="2"/>
  </si>
  <si>
    <t>H24特甲地→５級地</t>
    <rPh sb="3" eb="4">
      <t>トク</t>
    </rPh>
    <rPh sb="4" eb="5">
      <t>コウ</t>
    </rPh>
    <phoneticPr fontId="2"/>
  </si>
  <si>
    <t>H24特甲地→４級地</t>
    <rPh sb="3" eb="4">
      <t>トク</t>
    </rPh>
    <rPh sb="4" eb="5">
      <t>コウ</t>
    </rPh>
    <phoneticPr fontId="2"/>
  </si>
  <si>
    <t>H24特甲地→３級地</t>
    <rPh sb="3" eb="4">
      <t>トク</t>
    </rPh>
    <rPh sb="4" eb="5">
      <t>コウ</t>
    </rPh>
    <phoneticPr fontId="2"/>
  </si>
  <si>
    <t>H25特甲地→４級地</t>
    <rPh sb="3" eb="4">
      <t>トク</t>
    </rPh>
    <rPh sb="4" eb="5">
      <t>コウ</t>
    </rPh>
    <phoneticPr fontId="2"/>
  </si>
  <si>
    <t>H25特甲地→３級地</t>
    <rPh sb="3" eb="4">
      <t>トク</t>
    </rPh>
    <rPh sb="4" eb="5">
      <t>コウ</t>
    </rPh>
    <phoneticPr fontId="2"/>
  </si>
  <si>
    <t>H25特甲地→２級地</t>
    <rPh sb="3" eb="4">
      <t>トク</t>
    </rPh>
    <rPh sb="4" eb="5">
      <t>コウ</t>
    </rPh>
    <phoneticPr fontId="2"/>
  </si>
  <si>
    <t>H25丙地→その他</t>
    <rPh sb="3" eb="4">
      <t>ヘイ</t>
    </rPh>
    <rPh sb="4" eb="5">
      <t>チ</t>
    </rPh>
    <phoneticPr fontId="2"/>
  </si>
  <si>
    <t>H25乙地→その他</t>
    <rPh sb="3" eb="4">
      <t>オツ</t>
    </rPh>
    <phoneticPr fontId="2"/>
  </si>
  <si>
    <t>H25丙他→６級地</t>
    <rPh sb="3" eb="4">
      <t>ヘイ</t>
    </rPh>
    <phoneticPr fontId="2"/>
  </si>
  <si>
    <t>H25乙地→６級地</t>
    <rPh sb="3" eb="4">
      <t>オツ</t>
    </rPh>
    <phoneticPr fontId="2"/>
  </si>
  <si>
    <t>H25丙他→５級地</t>
    <rPh sb="3" eb="4">
      <t>ヘイ</t>
    </rPh>
    <phoneticPr fontId="2"/>
  </si>
  <si>
    <t>H25甲地→６級地</t>
    <rPh sb="3" eb="4">
      <t>コウ</t>
    </rPh>
    <phoneticPr fontId="2"/>
  </si>
  <si>
    <t>H25乙地→５級地</t>
    <rPh sb="3" eb="4">
      <t>オツ</t>
    </rPh>
    <phoneticPr fontId="2"/>
  </si>
  <si>
    <t>H25丙他→４級地</t>
    <rPh sb="3" eb="4">
      <t>ヘイ</t>
    </rPh>
    <phoneticPr fontId="2"/>
  </si>
  <si>
    <t>H25甲地→５級地</t>
    <rPh sb="3" eb="4">
      <t>コウ</t>
    </rPh>
    <phoneticPr fontId="2"/>
  </si>
  <si>
    <t>H25丙他→３級地</t>
    <rPh sb="3" eb="4">
      <t>ヘイ</t>
    </rPh>
    <phoneticPr fontId="2"/>
  </si>
  <si>
    <t>H25乙地→４級地</t>
    <rPh sb="3" eb="4">
      <t>オツ</t>
    </rPh>
    <phoneticPr fontId="2"/>
  </si>
  <si>
    <t>H25乙地→３級地</t>
    <rPh sb="3" eb="4">
      <t>オツ</t>
    </rPh>
    <phoneticPr fontId="2"/>
  </si>
  <si>
    <t>H25丙他→２級地</t>
    <rPh sb="3" eb="4">
      <t>ヘイ</t>
    </rPh>
    <phoneticPr fontId="2"/>
  </si>
  <si>
    <t>H25特甲地→５級地</t>
    <rPh sb="3" eb="4">
      <t>トク</t>
    </rPh>
    <rPh sb="4" eb="5">
      <t>コウ</t>
    </rPh>
    <phoneticPr fontId="2"/>
  </si>
  <si>
    <t>H25甲地→４級地</t>
    <rPh sb="3" eb="4">
      <t>コウ</t>
    </rPh>
    <phoneticPr fontId="2"/>
  </si>
  <si>
    <t>H25甲地→３級地</t>
    <rPh sb="3" eb="4">
      <t>コウ</t>
    </rPh>
    <phoneticPr fontId="2"/>
  </si>
  <si>
    <t>H25乙地→２級地</t>
    <rPh sb="3" eb="4">
      <t>オツ</t>
    </rPh>
    <phoneticPr fontId="2"/>
  </si>
  <si>
    <t>H25特別区→１級地</t>
    <rPh sb="3" eb="5">
      <t>トクベツ</t>
    </rPh>
    <rPh sb="5" eb="6">
      <t>ク</t>
    </rPh>
    <phoneticPr fontId="2"/>
  </si>
  <si>
    <t>H24特別区→１級地</t>
    <rPh sb="3" eb="5">
      <t>トクベツ</t>
    </rPh>
    <rPh sb="5" eb="6">
      <t>ク</t>
    </rPh>
    <phoneticPr fontId="2"/>
  </si>
  <si>
    <t>H26丙地→その他</t>
    <rPh sb="3" eb="4">
      <t>ヘイ</t>
    </rPh>
    <rPh sb="4" eb="5">
      <t>チ</t>
    </rPh>
    <phoneticPr fontId="2"/>
  </si>
  <si>
    <t>H26乙地→その他</t>
    <rPh sb="3" eb="4">
      <t>オツ</t>
    </rPh>
    <phoneticPr fontId="2"/>
  </si>
  <si>
    <t>H26丙他→６級地</t>
    <rPh sb="3" eb="4">
      <t>ヘイ</t>
    </rPh>
    <phoneticPr fontId="2"/>
  </si>
  <si>
    <t>H26乙地→６級地</t>
    <rPh sb="3" eb="4">
      <t>オツ</t>
    </rPh>
    <phoneticPr fontId="2"/>
  </si>
  <si>
    <t>H26甲地→６級地</t>
    <rPh sb="3" eb="4">
      <t>コウ</t>
    </rPh>
    <phoneticPr fontId="2"/>
  </si>
  <si>
    <t>H26丙他→５級地</t>
    <rPh sb="3" eb="4">
      <t>ヘイ</t>
    </rPh>
    <phoneticPr fontId="2"/>
  </si>
  <si>
    <t>H26乙地→５級地</t>
    <rPh sb="3" eb="4">
      <t>オツ</t>
    </rPh>
    <phoneticPr fontId="2"/>
  </si>
  <si>
    <t>H26甲地→５級地</t>
    <rPh sb="3" eb="4">
      <t>コウ</t>
    </rPh>
    <phoneticPr fontId="2"/>
  </si>
  <si>
    <t>H26特甲地→５級地</t>
    <rPh sb="3" eb="4">
      <t>トク</t>
    </rPh>
    <rPh sb="4" eb="5">
      <t>コウ</t>
    </rPh>
    <phoneticPr fontId="2"/>
  </si>
  <si>
    <t>H26丙他→４級地</t>
    <rPh sb="3" eb="4">
      <t>ヘイ</t>
    </rPh>
    <phoneticPr fontId="2"/>
  </si>
  <si>
    <t>H26乙地→４級地</t>
    <rPh sb="3" eb="4">
      <t>オツ</t>
    </rPh>
    <phoneticPr fontId="2"/>
  </si>
  <si>
    <t>H26甲地→４級地</t>
    <rPh sb="3" eb="4">
      <t>コウ</t>
    </rPh>
    <phoneticPr fontId="2"/>
  </si>
  <si>
    <t>H26丙他→３級地</t>
    <rPh sb="3" eb="4">
      <t>ヘイ</t>
    </rPh>
    <phoneticPr fontId="2"/>
  </si>
  <si>
    <t>H26乙地→３級地</t>
    <rPh sb="3" eb="4">
      <t>オツ</t>
    </rPh>
    <phoneticPr fontId="2"/>
  </si>
  <si>
    <t>H26特甲地→４級地</t>
    <rPh sb="3" eb="4">
      <t>トク</t>
    </rPh>
    <rPh sb="4" eb="5">
      <t>コウ</t>
    </rPh>
    <phoneticPr fontId="2"/>
  </si>
  <si>
    <t>H26甲地→３級地</t>
    <rPh sb="3" eb="4">
      <t>コウ</t>
    </rPh>
    <phoneticPr fontId="2"/>
  </si>
  <si>
    <t>H26丙他→２級地</t>
    <rPh sb="3" eb="4">
      <t>ヘイ</t>
    </rPh>
    <phoneticPr fontId="2"/>
  </si>
  <si>
    <t>H26特甲地→３級地</t>
    <rPh sb="3" eb="4">
      <t>トク</t>
    </rPh>
    <rPh sb="4" eb="5">
      <t>コウ</t>
    </rPh>
    <phoneticPr fontId="2"/>
  </si>
  <si>
    <t>H26乙地→２級地</t>
    <rPh sb="3" eb="4">
      <t>オツ</t>
    </rPh>
    <phoneticPr fontId="2"/>
  </si>
  <si>
    <t>H26特甲地→２級地</t>
    <rPh sb="3" eb="4">
      <t>トク</t>
    </rPh>
    <rPh sb="4" eb="5">
      <t>コウ</t>
    </rPh>
    <phoneticPr fontId="2"/>
  </si>
  <si>
    <t>H26特別区→１級地</t>
    <rPh sb="3" eb="5">
      <t>トクベツ</t>
    </rPh>
    <rPh sb="5" eb="6">
      <t>ク</t>
    </rPh>
    <phoneticPr fontId="2"/>
  </si>
  <si>
    <t>事業所提供時間</t>
    <rPh sb="0" eb="2">
      <t>ジギョウ</t>
    </rPh>
    <rPh sb="2" eb="3">
      <t>ショ</t>
    </rPh>
    <rPh sb="3" eb="5">
      <t>テイキョウ</t>
    </rPh>
    <rPh sb="5" eb="7">
      <t>ジカン</t>
    </rPh>
    <phoneticPr fontId="2"/>
  </si>
  <si>
    <t>サービスコード：請求時間に応じた単位コードを記入してください。（通院介助と同じコード番号）</t>
    <rPh sb="8" eb="10">
      <t>セイキュウ</t>
    </rPh>
    <rPh sb="10" eb="12">
      <t>ジカン</t>
    </rPh>
    <rPh sb="13" eb="14">
      <t>オウ</t>
    </rPh>
    <rPh sb="16" eb="18">
      <t>タンイ</t>
    </rPh>
    <rPh sb="22" eb="24">
      <t>キニュウ</t>
    </rPh>
    <rPh sb="32" eb="34">
      <t>ツウイン</t>
    </rPh>
    <rPh sb="34" eb="36">
      <t>カイジョ</t>
    </rPh>
    <rPh sb="37" eb="38">
      <t>オナ</t>
    </rPh>
    <rPh sb="42" eb="44">
      <t>バンゴウ</t>
    </rPh>
    <phoneticPr fontId="2"/>
  </si>
  <si>
    <t>サービスコード　　</t>
    <phoneticPr fontId="2"/>
  </si>
  <si>
    <t>移動　</t>
    <rPh sb="0" eb="2">
      <t>イドウ</t>
    </rPh>
    <phoneticPr fontId="2"/>
  </si>
  <si>
    <t>目的</t>
    <rPh sb="0" eb="2">
      <t>モクテキ</t>
    </rPh>
    <phoneticPr fontId="2"/>
  </si>
  <si>
    <t>　　　　　　　　地域区分単価</t>
    <rPh sb="8" eb="10">
      <t>チイキ</t>
    </rPh>
    <rPh sb="10" eb="12">
      <t>クブン</t>
    </rPh>
    <rPh sb="12" eb="14">
      <t>タンカ</t>
    </rPh>
    <phoneticPr fontId="2"/>
  </si>
  <si>
    <t>　　　　　　　　　総費用額　①</t>
    <rPh sb="9" eb="12">
      <t>ソウヒヨウ</t>
    </rPh>
    <rPh sb="12" eb="13">
      <t>ガク</t>
    </rPh>
    <phoneticPr fontId="2"/>
  </si>
  <si>
    <t>　　　　　　　　利用者負担額　②</t>
    <rPh sb="8" eb="11">
      <t>リヨウシャ</t>
    </rPh>
    <rPh sb="11" eb="13">
      <t>フタン</t>
    </rPh>
    <rPh sb="13" eb="14">
      <t>ガク</t>
    </rPh>
    <phoneticPr fontId="2"/>
  </si>
  <si>
    <t>算定　　　　単位</t>
    <rPh sb="0" eb="2">
      <t>サンテイ</t>
    </rPh>
    <rPh sb="6" eb="8">
      <t>タンイ</t>
    </rPh>
    <phoneticPr fontId="2"/>
  </si>
  <si>
    <t>事業所番号・名称</t>
    <rPh sb="0" eb="3">
      <t>ジギョウショ</t>
    </rPh>
    <rPh sb="3" eb="5">
      <t>バンゴウ</t>
    </rPh>
    <rPh sb="6" eb="8">
      <t>メイショウ</t>
    </rPh>
    <phoneticPr fontId="2"/>
  </si>
  <si>
    <t>利用者　　氏名</t>
    <rPh sb="0" eb="3">
      <t>リヨウシャ</t>
    </rPh>
    <rPh sb="5" eb="7">
      <t>シメイ</t>
    </rPh>
    <phoneticPr fontId="2"/>
  </si>
  <si>
    <t>身体介護</t>
    <rPh sb="0" eb="2">
      <t>シンタイ</t>
    </rPh>
    <rPh sb="2" eb="4">
      <t>カイゴ</t>
    </rPh>
    <phoneticPr fontId="2"/>
  </si>
  <si>
    <t>有　効　期　限</t>
    <rPh sb="0" eb="1">
      <t>ユウ</t>
    </rPh>
    <rPh sb="2" eb="3">
      <t>コウ</t>
    </rPh>
    <rPh sb="4" eb="5">
      <t>キ</t>
    </rPh>
    <rPh sb="6" eb="7">
      <t>キリ</t>
    </rPh>
    <phoneticPr fontId="2"/>
  </si>
  <si>
    <t>請求　　　時間</t>
    <rPh sb="0" eb="2">
      <t>セイキュウ</t>
    </rPh>
    <rPh sb="5" eb="7">
      <t>ジカン</t>
    </rPh>
    <phoneticPr fontId="2"/>
  </si>
  <si>
    <t>次にあげる項目については、「」内の文字を記入してください。</t>
    <rPh sb="0" eb="1">
      <t>ツギ</t>
    </rPh>
    <rPh sb="5" eb="7">
      <t>コウモク</t>
    </rPh>
    <rPh sb="15" eb="16">
      <t>ナイ</t>
    </rPh>
    <rPh sb="17" eb="19">
      <t>モジ</t>
    </rPh>
    <rPh sb="20" eb="22">
      <t>キニュウ</t>
    </rPh>
    <phoneticPr fontId="2"/>
  </si>
  <si>
    <t>合計単位</t>
    <rPh sb="0" eb="2">
      <t>ゴウケイ</t>
    </rPh>
    <rPh sb="2" eb="4">
      <t>タンイ</t>
    </rPh>
    <phoneticPr fontId="2"/>
  </si>
  <si>
    <t>移動：主な移動手段を記入してください。「徒」徒歩のみ、「電」電車、「バ」バス、「タ」タクシー、「自」自動車</t>
    <rPh sb="0" eb="2">
      <t>イドウ</t>
    </rPh>
    <rPh sb="3" eb="4">
      <t>オモ</t>
    </rPh>
    <rPh sb="5" eb="7">
      <t>イドウ</t>
    </rPh>
    <rPh sb="7" eb="9">
      <t>シュダン</t>
    </rPh>
    <rPh sb="10" eb="12">
      <t>キニュウ</t>
    </rPh>
    <rPh sb="28" eb="29">
      <t>デン</t>
    </rPh>
    <rPh sb="30" eb="32">
      <t>デンシャ</t>
    </rPh>
    <phoneticPr fontId="2"/>
  </si>
  <si>
    <t>目的：主な利用目的を記入してください。「日」日常生活に必要不可欠な移動、「社」社会参加、「余」余暇活動、「他」その他</t>
    <rPh sb="0" eb="2">
      <t>モクテキ</t>
    </rPh>
    <rPh sb="3" eb="4">
      <t>オモ</t>
    </rPh>
    <rPh sb="5" eb="7">
      <t>リヨウ</t>
    </rPh>
    <rPh sb="7" eb="9">
      <t>モクテキ</t>
    </rPh>
    <rPh sb="10" eb="12">
      <t>キニュウ</t>
    </rPh>
    <rPh sb="20" eb="21">
      <t>ニチ</t>
    </rPh>
    <rPh sb="22" eb="24">
      <t>ニチジョウ</t>
    </rPh>
    <rPh sb="24" eb="26">
      <t>セイカツ</t>
    </rPh>
    <rPh sb="27" eb="29">
      <t>ヒツヨウ</t>
    </rPh>
    <rPh sb="29" eb="32">
      <t>フカケツ</t>
    </rPh>
    <rPh sb="33" eb="35">
      <t>イドウ</t>
    </rPh>
    <rPh sb="37" eb="38">
      <t>シャ</t>
    </rPh>
    <rPh sb="39" eb="41">
      <t>シャカイ</t>
    </rPh>
    <rPh sb="41" eb="43">
      <t>サンカ</t>
    </rPh>
    <rPh sb="45" eb="46">
      <t>ヨ</t>
    </rPh>
    <rPh sb="47" eb="49">
      <t>ヨカ</t>
    </rPh>
    <rPh sb="49" eb="51">
      <t>カツドウ</t>
    </rPh>
    <rPh sb="53" eb="54">
      <t>タ</t>
    </rPh>
    <rPh sb="57" eb="58">
      <t>タ</t>
    </rPh>
    <phoneticPr fontId="2"/>
  </si>
  <si>
    <t>月まで</t>
    <rPh sb="0" eb="1">
      <t>ガツ</t>
    </rPh>
    <phoneticPr fontId="2"/>
  </si>
  <si>
    <t>年</t>
    <rPh sb="0" eb="1">
      <t>ネン</t>
    </rPh>
    <phoneticPr fontId="2"/>
  </si>
  <si>
    <t>介助内容　</t>
    <rPh sb="0" eb="2">
      <t>カイジョ</t>
    </rPh>
    <rPh sb="2" eb="4">
      <t>ナイヨウ</t>
    </rPh>
    <phoneticPr fontId="2"/>
  </si>
  <si>
    <t>介助を行った合計時間</t>
    <rPh sb="0" eb="2">
      <t>カイジョ</t>
    </rPh>
    <rPh sb="3" eb="4">
      <t>オコナ</t>
    </rPh>
    <rPh sb="6" eb="8">
      <t>ゴウケイ</t>
    </rPh>
    <rPh sb="8" eb="10">
      <t>ジカン</t>
    </rPh>
    <phoneticPr fontId="2"/>
  </si>
  <si>
    <t>円</t>
    <rPh sb="0" eb="1">
      <t>エン</t>
    </rPh>
    <phoneticPr fontId="2"/>
  </si>
  <si>
    <t>請求時間：事業所が提供した時間のなかで、移動支援事業を利用した時間を合計して記入してください。</t>
    <rPh sb="0" eb="2">
      <t>セイキュウ</t>
    </rPh>
    <rPh sb="2" eb="4">
      <t>ジカン</t>
    </rPh>
    <rPh sb="5" eb="7">
      <t>ジギョウ</t>
    </rPh>
    <rPh sb="7" eb="8">
      <t>ショ</t>
    </rPh>
    <rPh sb="9" eb="11">
      <t>テイキョウ</t>
    </rPh>
    <rPh sb="13" eb="15">
      <t>ジカン</t>
    </rPh>
    <rPh sb="20" eb="22">
      <t>イドウ</t>
    </rPh>
    <rPh sb="22" eb="24">
      <t>シエン</t>
    </rPh>
    <rPh sb="24" eb="26">
      <t>ジギョウ</t>
    </rPh>
    <rPh sb="27" eb="29">
      <t>リヨウ</t>
    </rPh>
    <rPh sb="31" eb="33">
      <t>ジカン</t>
    </rPh>
    <rPh sb="34" eb="36">
      <t>ゴウケイ</t>
    </rPh>
    <rPh sb="38" eb="40">
      <t>キニュウ</t>
    </rPh>
    <phoneticPr fontId="2"/>
  </si>
  <si>
    <t>介助内容：主な介助内容を空欄に記入してください。</t>
    <rPh sb="0" eb="2">
      <t>カイジョ</t>
    </rPh>
    <rPh sb="2" eb="4">
      <t>ナイヨウ</t>
    </rPh>
    <rPh sb="5" eb="6">
      <t>オモ</t>
    </rPh>
    <rPh sb="7" eb="9">
      <t>カイジョ</t>
    </rPh>
    <rPh sb="9" eb="11">
      <t>ナイヨウ</t>
    </rPh>
    <rPh sb="12" eb="14">
      <t>クウラン</t>
    </rPh>
    <rPh sb="15" eb="17">
      <t>キニュウ</t>
    </rPh>
    <phoneticPr fontId="2"/>
  </si>
  <si>
    <t xml:space="preserve">　＜外出先におけるサービスの取り扱い＞
　実際に介助を行った時間の和において請求時間を算定してください。
　介助を行っていない時間は算定の対象外です。
</t>
    <rPh sb="2" eb="4">
      <t>ガイシュツ</t>
    </rPh>
    <rPh sb="4" eb="5">
      <t>サキ</t>
    </rPh>
    <rPh sb="14" eb="15">
      <t>ト</t>
    </rPh>
    <rPh sb="16" eb="17">
      <t>アツカ</t>
    </rPh>
    <rPh sb="21" eb="23">
      <t>ジッサイ</t>
    </rPh>
    <rPh sb="24" eb="26">
      <t>カイジョ</t>
    </rPh>
    <rPh sb="27" eb="28">
      <t>オコナ</t>
    </rPh>
    <rPh sb="30" eb="32">
      <t>ジカン</t>
    </rPh>
    <rPh sb="33" eb="34">
      <t>ワ</t>
    </rPh>
    <rPh sb="38" eb="40">
      <t>セイキュウ</t>
    </rPh>
    <rPh sb="40" eb="42">
      <t>ジカン</t>
    </rPh>
    <rPh sb="43" eb="44">
      <t>サン</t>
    </rPh>
    <rPh sb="44" eb="45">
      <t>テイ</t>
    </rPh>
    <rPh sb="54" eb="56">
      <t>カイジョ</t>
    </rPh>
    <rPh sb="57" eb="58">
      <t>オコナ</t>
    </rPh>
    <rPh sb="63" eb="65">
      <t>ジカン</t>
    </rPh>
    <rPh sb="66" eb="68">
      <t>サンテイ</t>
    </rPh>
    <rPh sb="69" eb="71">
      <t>タイショウ</t>
    </rPh>
    <rPh sb="71" eb="72">
      <t>ガイ</t>
    </rPh>
    <phoneticPr fontId="2"/>
  </si>
  <si>
    <t>無し</t>
  </si>
  <si>
    <t>H30　その他</t>
  </si>
  <si>
    <t>H30　７級地</t>
  </si>
  <si>
    <t>H30　６級地</t>
  </si>
  <si>
    <t>H30　５級地</t>
  </si>
  <si>
    <t>H30　４級地</t>
  </si>
  <si>
    <t>H30　３級地</t>
  </si>
  <si>
    <t>H30　２級地</t>
  </si>
  <si>
    <t>H30　１級地</t>
  </si>
  <si>
    <t>◎厚生労働大臣が定める割合及び単価（平成２７年度～平成２９年度）</t>
    <rPh sb="1" eb="3">
      <t>コウセイ</t>
    </rPh>
    <rPh sb="3" eb="5">
      <t>ロウドウ</t>
    </rPh>
    <rPh sb="5" eb="7">
      <t>ダイジン</t>
    </rPh>
    <rPh sb="8" eb="9">
      <t>サダ</t>
    </rPh>
    <rPh sb="11" eb="13">
      <t>ワリアイ</t>
    </rPh>
    <rPh sb="13" eb="14">
      <t>オヨ</t>
    </rPh>
    <rPh sb="15" eb="17">
      <t>タンカ</t>
    </rPh>
    <rPh sb="18" eb="20">
      <t>ヘイセイ</t>
    </rPh>
    <rPh sb="22" eb="23">
      <t>ネン</t>
    </rPh>
    <rPh sb="23" eb="24">
      <t>ド</t>
    </rPh>
    <rPh sb="25" eb="27">
      <t>ヘイセイ</t>
    </rPh>
    <rPh sb="29" eb="31">
      <t>ネンド</t>
    </rPh>
    <phoneticPr fontId="2"/>
  </si>
  <si>
    <t>令和</t>
    <rPh sb="0" eb="2">
      <t>レイワ</t>
    </rPh>
    <phoneticPr fontId="2"/>
  </si>
  <si>
    <t>令和</t>
    <rPh sb="0" eb="2">
      <t>レイワ</t>
    </rPh>
    <phoneticPr fontId="2"/>
  </si>
  <si>
    <t>（様式２－２）</t>
    <rPh sb="1" eb="3">
      <t>ヨウシキ</t>
    </rPh>
    <phoneticPr fontId="2"/>
  </si>
  <si>
    <t>　その他</t>
    <phoneticPr fontId="2"/>
  </si>
  <si>
    <t>　６級地</t>
    <phoneticPr fontId="2"/>
  </si>
  <si>
    <t>　５級地</t>
    <phoneticPr fontId="2"/>
  </si>
  <si>
    <t>　４級地</t>
    <phoneticPr fontId="2"/>
  </si>
  <si>
    <t>　３級地</t>
    <phoneticPr fontId="2"/>
  </si>
  <si>
    <t>　２級地</t>
    <phoneticPr fontId="2"/>
  </si>
  <si>
    <t>　１級地</t>
    <phoneticPr fontId="2"/>
  </si>
  <si>
    <t>７級地</t>
    <phoneticPr fontId="2"/>
  </si>
  <si>
    <t>６級地</t>
    <phoneticPr fontId="2"/>
  </si>
  <si>
    <t>５級地</t>
    <phoneticPr fontId="2"/>
  </si>
  <si>
    <t>４級地</t>
    <phoneticPr fontId="2"/>
  </si>
  <si>
    <t>３級地</t>
    <phoneticPr fontId="2"/>
  </si>
  <si>
    <t>２級地</t>
    <phoneticPr fontId="2"/>
  </si>
  <si>
    <t>１級地</t>
    <phoneticPr fontId="2"/>
  </si>
  <si>
    <t>通院２日０．５</t>
  </si>
  <si>
    <t>通院２日０．５・２人</t>
  </si>
  <si>
    <t>通院２日１．０</t>
  </si>
  <si>
    <t>通院２日１．０・２人</t>
  </si>
  <si>
    <t>通院２日１．５</t>
  </si>
  <si>
    <t>通院２日１．５・２人</t>
  </si>
  <si>
    <t>通院２日２．０</t>
  </si>
  <si>
    <t>通院２日２．０・２人</t>
  </si>
  <si>
    <t>通院２日２．５</t>
  </si>
  <si>
    <t>通院２日２．５・２人</t>
  </si>
  <si>
    <t>通院２日３．０</t>
  </si>
  <si>
    <t>通院２日３．０・２人</t>
  </si>
  <si>
    <t>通院２日３．５</t>
  </si>
  <si>
    <t>通院２日３．５・２人</t>
  </si>
  <si>
    <t>通院２日４．０</t>
  </si>
  <si>
    <t>通院２日４．０・２人</t>
  </si>
  <si>
    <t>通院２日４．５</t>
  </si>
  <si>
    <t>通院２日４．５・２人</t>
  </si>
  <si>
    <t>通院２日５．０</t>
  </si>
  <si>
    <t>通院２日５．０・２人</t>
  </si>
  <si>
    <t>通院２日５．５</t>
  </si>
  <si>
    <t>通院２日５．５・２人</t>
  </si>
  <si>
    <t>通院２日６．０</t>
  </si>
  <si>
    <t>通院２日６．０・２人</t>
  </si>
  <si>
    <t>通院２日６．５</t>
  </si>
  <si>
    <t>通院２日６．５・２人</t>
  </si>
  <si>
    <t>通院２日７．０</t>
  </si>
  <si>
    <t>通院２日７．０・２人</t>
  </si>
  <si>
    <t>通院２日７．５</t>
  </si>
  <si>
    <t>通院２日７．５・２人</t>
  </si>
  <si>
    <t>通院２日８．０</t>
  </si>
  <si>
    <t>通院２日８．０・２人</t>
  </si>
  <si>
    <t>通院２日８．５</t>
  </si>
  <si>
    <t>通院２日８．５・２人</t>
  </si>
  <si>
    <t>通院２日９．０</t>
  </si>
  <si>
    <t>通院２日９．０・２人</t>
  </si>
  <si>
    <t>通院２日９．５</t>
  </si>
  <si>
    <t>通院２日９．５・２人</t>
  </si>
  <si>
    <t>通院２日１０．０</t>
  </si>
  <si>
    <t>通院２日１０．０・２人</t>
  </si>
  <si>
    <t>通院２日１０．５</t>
  </si>
  <si>
    <t>通院２日１０．５・２人</t>
  </si>
  <si>
    <t>通院２早０．５</t>
  </si>
  <si>
    <t>通院２早０．５・２人</t>
  </si>
  <si>
    <t>通院２早１．０</t>
  </si>
  <si>
    <t>通院２早１．０・２人</t>
  </si>
  <si>
    <t>通院２早１．５</t>
  </si>
  <si>
    <t>通院２早１．５・２人</t>
  </si>
  <si>
    <t>通院２早２．０</t>
  </si>
  <si>
    <t>通院２早２．０・２人</t>
  </si>
  <si>
    <t>通院２早２．５</t>
  </si>
  <si>
    <t>通院２早２．５・２人</t>
  </si>
  <si>
    <t>通院２夜０．５</t>
  </si>
  <si>
    <t>通院２夜０．５・２人</t>
  </si>
  <si>
    <t>通院２夜１．０</t>
  </si>
  <si>
    <t>通院２夜１．０・２人</t>
  </si>
  <si>
    <t>通院２夜１．５</t>
  </si>
  <si>
    <t>通院２夜１．５・２人</t>
  </si>
  <si>
    <t>通院２夜２．０</t>
  </si>
  <si>
    <t>通院２夜２．０・２人</t>
  </si>
  <si>
    <t>通院２夜２．５</t>
  </si>
  <si>
    <t>通院２夜２．５・２人</t>
  </si>
  <si>
    <t>通院２夜３．０</t>
  </si>
  <si>
    <t>通院２夜３．０・２人</t>
  </si>
  <si>
    <t>通院２夜３．５</t>
  </si>
  <si>
    <t>通院２夜３．５・２人</t>
  </si>
  <si>
    <t>通院２夜４．０</t>
  </si>
  <si>
    <t>通院２夜４．０・２人</t>
  </si>
  <si>
    <t>通院２夜４．５</t>
  </si>
  <si>
    <t>通院２夜４．５・２人</t>
  </si>
  <si>
    <t>通院２深０．５</t>
  </si>
  <si>
    <t>通院２深０．５・２人</t>
  </si>
  <si>
    <t>通院２深１．０</t>
  </si>
  <si>
    <t>通院２深１．０・２人</t>
  </si>
  <si>
    <t>通院２深１．５</t>
  </si>
  <si>
    <t>通院２深１．５・２人</t>
  </si>
  <si>
    <t>通院２深２．０</t>
  </si>
  <si>
    <t>通院２深２．０・２人</t>
  </si>
  <si>
    <t>通院２深２．５</t>
  </si>
  <si>
    <t>通院２深２．５・２人</t>
  </si>
  <si>
    <t>通院２深３．０</t>
  </si>
  <si>
    <t>通院２深３．０・２人</t>
  </si>
  <si>
    <t>通院２深３．５</t>
  </si>
  <si>
    <t>通院２深３．５・２人</t>
  </si>
  <si>
    <t>通院２深４．０</t>
  </si>
  <si>
    <t>通院２深４．０・２人</t>
  </si>
  <si>
    <t>通院２深４．５</t>
  </si>
  <si>
    <t>通院２深４．５・２人</t>
  </si>
  <si>
    <t>通院２深５．０</t>
  </si>
  <si>
    <t>通院２深５．０・２人</t>
  </si>
  <si>
    <t>通院２深５．５</t>
  </si>
  <si>
    <t>通院２深５．５・２人</t>
  </si>
  <si>
    <t>通院２深６．０</t>
  </si>
  <si>
    <t>通院２深６．０・２人</t>
  </si>
  <si>
    <t>通院２深６．５</t>
  </si>
  <si>
    <t>通院２深６．５・２人</t>
  </si>
  <si>
    <t>通院２深０．５・早０．５</t>
  </si>
  <si>
    <t>通院２深０．５・早０．５・２人</t>
  </si>
  <si>
    <t>通院２深０．５・早１．０</t>
  </si>
  <si>
    <t>通院２深０．５・早１．０・２人</t>
  </si>
  <si>
    <t>通院２深１．０・早０．５</t>
  </si>
  <si>
    <t>通院２深１．０・早０．５・２人</t>
  </si>
  <si>
    <t>通院２早０．５・日０．５</t>
  </si>
  <si>
    <t>通院２早０．５・日０．５・２人</t>
  </si>
  <si>
    <t>通院２早０．５・日１．０</t>
  </si>
  <si>
    <t>通院２早０．５・日１．０・２人</t>
  </si>
  <si>
    <t>通院２早１．０・日０．５</t>
  </si>
  <si>
    <t>通院２早１．０・日０．５・２人</t>
  </si>
  <si>
    <t>通院２日０．５・夜０．５</t>
  </si>
  <si>
    <t>通院２日０．５・夜０．５・２人</t>
  </si>
  <si>
    <t>通院２日０．５・夜１．０</t>
  </si>
  <si>
    <t>通院２日０．５・夜１．０・２人</t>
  </si>
  <si>
    <t>通院２日１．０・夜０．５</t>
  </si>
  <si>
    <t>通院２日１．０・夜０．５・２人</t>
  </si>
  <si>
    <t>通院２夜０．５・深０．５</t>
  </si>
  <si>
    <t>通院２夜０．５・深０．５・２人</t>
  </si>
  <si>
    <t>通院２夜０．５・深１．０</t>
  </si>
  <si>
    <t>通院２夜０．５・深１．０・２人</t>
  </si>
  <si>
    <t>通院２夜１．０・深０．５</t>
  </si>
  <si>
    <t>通院２夜１．０・深０．５・２人</t>
  </si>
  <si>
    <t>通院２日跨増深０．５・深０．５</t>
  </si>
  <si>
    <t>通院２日跨増深０．５・深０．５・２人</t>
  </si>
  <si>
    <t>通院２日跨増深０．５・深１．０</t>
  </si>
  <si>
    <t>通院２日跨増深０．５・深１．０・２人</t>
  </si>
  <si>
    <t>通院２日跨増深１．０・深０．５</t>
  </si>
  <si>
    <t>通院２日跨増深１．０・深０．５・２人</t>
  </si>
  <si>
    <t>通院２深０．５・早０．５・日０．５</t>
  </si>
  <si>
    <t>通院２深０．５・早０．５・日０．５・２人</t>
  </si>
  <si>
    <t>通院２深０．５・日０．５</t>
  </si>
  <si>
    <t>通院２深０．５・日０．５・２人</t>
  </si>
  <si>
    <t>通院２深０．５・日１．０</t>
  </si>
  <si>
    <t>通院２深０．５・日１．０・２人</t>
  </si>
  <si>
    <t>通院２深１．０・日０．５</t>
  </si>
  <si>
    <t>通院２深１．０・日０．５・２人</t>
  </si>
  <si>
    <t>通院２日０．５・夜０．５・深０．５</t>
  </si>
  <si>
    <t>通院２日０．５・夜０．５・深０．５・２人</t>
  </si>
  <si>
    <t>通院２日増０．５</t>
  </si>
  <si>
    <t>通院２日増０．５・２人</t>
  </si>
  <si>
    <t>通院２日増１．０</t>
  </si>
  <si>
    <t>通院２日増１．０・２人</t>
  </si>
  <si>
    <t>通院２日増１．５</t>
  </si>
  <si>
    <t>通院２日増１．５・２人</t>
  </si>
  <si>
    <t>通院２日増２．０</t>
  </si>
  <si>
    <t>通院２日増２．０・２人</t>
  </si>
  <si>
    <t>通院２日増２．５</t>
  </si>
  <si>
    <t>通院２日増２．５・２人</t>
  </si>
  <si>
    <t>通院２日増３．０</t>
  </si>
  <si>
    <t>通院２日増３．０・２人</t>
  </si>
  <si>
    <t>通院２日増３．５</t>
  </si>
  <si>
    <t>通院２日増３．５・２人</t>
  </si>
  <si>
    <t>通院２日増４．０</t>
  </si>
  <si>
    <t>通院２日増４．０・２人</t>
  </si>
  <si>
    <t>通院２日増４．５</t>
  </si>
  <si>
    <t>通院２日増４．５・２人</t>
  </si>
  <si>
    <t>通院２日増５．０</t>
  </si>
  <si>
    <t>通院２日増５．０・２人</t>
  </si>
  <si>
    <t>通院２日増５．５</t>
  </si>
  <si>
    <t>通院２日増５．５・２人</t>
  </si>
  <si>
    <t>通院２日増６．０</t>
  </si>
  <si>
    <t>通院２日増６．０・２人</t>
  </si>
  <si>
    <t>通院２日増６．５</t>
  </si>
  <si>
    <t>通院２日増６．５・２人</t>
  </si>
  <si>
    <t>通院２日増７．０</t>
  </si>
  <si>
    <t>通院２日増７．０・２人</t>
  </si>
  <si>
    <t>通院２日増７．５</t>
  </si>
  <si>
    <t>通院２日増７．５・２人</t>
  </si>
  <si>
    <t>通院２日増８．０</t>
  </si>
  <si>
    <t>通院２日増８．０・２人</t>
  </si>
  <si>
    <t>通院２日増８．５</t>
  </si>
  <si>
    <t>通院２日増８．５・２人</t>
  </si>
  <si>
    <t>通院２日増９．０</t>
  </si>
  <si>
    <t>通院２日増９．０・２人</t>
  </si>
  <si>
    <t>通院２日増９．５</t>
  </si>
  <si>
    <t>通院２日増９．５・２人</t>
  </si>
  <si>
    <t>通院２日増１０．０</t>
  </si>
  <si>
    <t>通院２日増１０．０・２人</t>
  </si>
  <si>
    <t>通院２日増１０．５</t>
  </si>
  <si>
    <t>通院２日増１０．５・２人</t>
  </si>
  <si>
    <t>通院２早増０．５</t>
  </si>
  <si>
    <t>通院２早増０．５・２人</t>
  </si>
  <si>
    <t>通院２早増１．０</t>
  </si>
  <si>
    <t>通院２早増１．０・２人</t>
  </si>
  <si>
    <t>通院２早増１．５</t>
  </si>
  <si>
    <t>通院２早増１．５・２人</t>
  </si>
  <si>
    <t>通院２早増２．０</t>
  </si>
  <si>
    <t>通院２早増２．０・２人</t>
  </si>
  <si>
    <t>通院２早増２．５</t>
  </si>
  <si>
    <t>通院２早増２．５・２人</t>
  </si>
  <si>
    <t>通院２夜増０．５</t>
  </si>
  <si>
    <t>通院２夜増０．５・２人</t>
  </si>
  <si>
    <t>通院２夜増１．０</t>
  </si>
  <si>
    <t>通院２夜増１．０・２人</t>
  </si>
  <si>
    <t>通院２夜増１．５</t>
  </si>
  <si>
    <t>通院２夜増１．５・２人</t>
  </si>
  <si>
    <t>通院２夜増２．０</t>
  </si>
  <si>
    <t>通院２夜増２．０・２人</t>
  </si>
  <si>
    <t>通院２夜増２．５</t>
  </si>
  <si>
    <t>通院２夜増２．５・２人</t>
  </si>
  <si>
    <t>通院２夜増３．０</t>
  </si>
  <si>
    <t>通院２夜増３．０・２人</t>
  </si>
  <si>
    <t>通院２夜増３．５</t>
  </si>
  <si>
    <t>通院２夜増３．５・２人</t>
  </si>
  <si>
    <t>通院２夜増４．０</t>
  </si>
  <si>
    <t>通院２夜増４．０・２人</t>
  </si>
  <si>
    <t>通院２夜増４．５</t>
  </si>
  <si>
    <t>通院２夜増４．５・２人</t>
  </si>
  <si>
    <t>通院２深増０．５</t>
  </si>
  <si>
    <t>通院２深増０．５・２人</t>
  </si>
  <si>
    <t>通院２深増１．０</t>
  </si>
  <si>
    <t>通院２深増１．０・２人</t>
  </si>
  <si>
    <t>通院２深増１．５</t>
  </si>
  <si>
    <t>通院２深増１．５・２人</t>
  </si>
  <si>
    <t>通院２深増２．０</t>
  </si>
  <si>
    <t>通院２深増２．０・２人</t>
  </si>
  <si>
    <t>通院２深増２．５</t>
  </si>
  <si>
    <t>通院２深増２．５・２人</t>
  </si>
  <si>
    <t>通院２深増３．０</t>
  </si>
  <si>
    <t>通院２深増３．０・２人</t>
  </si>
  <si>
    <t>通院２深増３．５</t>
  </si>
  <si>
    <t>通院２深増３．５・２人</t>
  </si>
  <si>
    <t>通院２深増４．０</t>
  </si>
  <si>
    <t>通院２深増４．０・２人</t>
  </si>
  <si>
    <t>通院２深増４．５</t>
  </si>
  <si>
    <t>通院２深増４．５・２人</t>
  </si>
  <si>
    <t>通院２深増５．０</t>
  </si>
  <si>
    <t>通院２深増５．０・２人</t>
  </si>
  <si>
    <t>通院２深増５．５</t>
  </si>
  <si>
    <t>通院２深増５．５・２人</t>
  </si>
  <si>
    <t>通院２深増６．０</t>
  </si>
  <si>
    <t>通院２深増６．０・２人</t>
  </si>
  <si>
    <t>通院２深増６．５</t>
  </si>
  <si>
    <t>通院２深増６．５・２人</t>
  </si>
  <si>
    <t>コード</t>
    <phoneticPr fontId="2"/>
  </si>
  <si>
    <t>早朝のみ</t>
    <rPh sb="0" eb="2">
      <t>ソウチョウ</t>
    </rPh>
    <phoneticPr fontId="2"/>
  </si>
  <si>
    <t>夜間のみ</t>
    <rPh sb="0" eb="2">
      <t>ヤカン</t>
    </rPh>
    <phoneticPr fontId="2"/>
  </si>
  <si>
    <t>深夜のみ</t>
    <rPh sb="0" eb="2">
      <t>シンヤ</t>
    </rPh>
    <phoneticPr fontId="2"/>
  </si>
  <si>
    <t>深夜＋早朝</t>
    <rPh sb="0" eb="2">
      <t>シンヤ</t>
    </rPh>
    <rPh sb="3" eb="5">
      <t>ソウチョウ</t>
    </rPh>
    <phoneticPr fontId="2"/>
  </si>
  <si>
    <t>夜間＋深夜</t>
    <rPh sb="0" eb="2">
      <t>ヤカン</t>
    </rPh>
    <rPh sb="3" eb="5">
      <t>シンヤ</t>
    </rPh>
    <phoneticPr fontId="2"/>
  </si>
  <si>
    <t>サービスコード表（身体介護なし）</t>
    <phoneticPr fontId="2"/>
  </si>
  <si>
    <t>◎厚生労働大臣が定める割合及び単価（平成３０年度～）</t>
    <rPh sb="1" eb="3">
      <t>コウセイ</t>
    </rPh>
    <rPh sb="3" eb="5">
      <t>ロウドウ</t>
    </rPh>
    <rPh sb="5" eb="7">
      <t>ダイジン</t>
    </rPh>
    <rPh sb="8" eb="9">
      <t>サダ</t>
    </rPh>
    <rPh sb="11" eb="13">
      <t>ワリアイ</t>
    </rPh>
    <rPh sb="13" eb="14">
      <t>オヨ</t>
    </rPh>
    <rPh sb="15" eb="17">
      <t>タンカ</t>
    </rPh>
    <rPh sb="18" eb="20">
      <t>ヘイセイ</t>
    </rPh>
    <rPh sb="22" eb="23">
      <t>ネン</t>
    </rPh>
    <rPh sb="23" eb="24">
      <t>ド</t>
    </rPh>
    <phoneticPr fontId="2"/>
  </si>
  <si>
    <t>日中のみ</t>
    <rPh sb="0" eb="1">
      <t>ヒ</t>
    </rPh>
    <rPh sb="1" eb="2">
      <t>チュウ</t>
    </rPh>
    <phoneticPr fontId="2"/>
  </si>
  <si>
    <t>コード</t>
    <phoneticPr fontId="29"/>
  </si>
  <si>
    <t>サービス内容略称</t>
  </si>
  <si>
    <t>合成</t>
  </si>
  <si>
    <t>単位数</t>
  </si>
  <si>
    <t>通院２日０．５・基</t>
  </si>
  <si>
    <t>通院２日０．５・基・２人</t>
  </si>
  <si>
    <t>通院２日１．０・基</t>
  </si>
  <si>
    <t>通院２日１．０・基・２人</t>
  </si>
  <si>
    <t>通院２日１．５・基</t>
  </si>
  <si>
    <t>通院２日１．５・基・２人</t>
  </si>
  <si>
    <t>通院２日２．０・基</t>
  </si>
  <si>
    <t>通院２日２．０・基・２人</t>
  </si>
  <si>
    <t>通院２日２．５・基</t>
  </si>
  <si>
    <t>通院２日２．５・基・２人</t>
  </si>
  <si>
    <t>通院２日３．０・基</t>
  </si>
  <si>
    <t>通院２日３．０・基・２人</t>
  </si>
  <si>
    <t>通院２日３．５・基</t>
  </si>
  <si>
    <t>通院２日３．５・基・２人</t>
  </si>
  <si>
    <t>通院２日４．０・基</t>
  </si>
  <si>
    <t>通院２日４．０・基・２人</t>
  </si>
  <si>
    <t>通院２日４．５・基</t>
  </si>
  <si>
    <t>通院２日４．５・基・２人</t>
  </si>
  <si>
    <t>通院２日５．０・基</t>
  </si>
  <si>
    <t>通院２日５．０・基・２人</t>
  </si>
  <si>
    <t>通院２日５．５・基</t>
  </si>
  <si>
    <t>通院２日５．５・基・２人</t>
  </si>
  <si>
    <t>通院２日６．０・基</t>
  </si>
  <si>
    <t>通院２日６．０・基・２人</t>
  </si>
  <si>
    <t>通院２日６．５・基</t>
  </si>
  <si>
    <t>通院２日６．５・基・２人</t>
  </si>
  <si>
    <t>通院２日７．０・基</t>
  </si>
  <si>
    <t>通院２日７．０・基・２人</t>
  </si>
  <si>
    <t>通院２日７．５・基</t>
  </si>
  <si>
    <t>通院２日７．５・基・２人</t>
  </si>
  <si>
    <t>通院２日８．０・基</t>
  </si>
  <si>
    <t>通院２日８．０・基・２人</t>
  </si>
  <si>
    <t>通院２日８．５・基</t>
  </si>
  <si>
    <t>通院２日８．５・基・２人</t>
  </si>
  <si>
    <t>通院２日９．０・基</t>
  </si>
  <si>
    <t>通院２日９．０・基・２人</t>
  </si>
  <si>
    <t>通院２日９．５・基</t>
  </si>
  <si>
    <t>通院２日９．５・基・２人</t>
  </si>
  <si>
    <t>通院２日１０．０・基</t>
  </si>
  <si>
    <t>通院２日１０．０・基・２人</t>
  </si>
  <si>
    <t>通院２日１０．５・基</t>
  </si>
  <si>
    <t>通院２日１０．５・基・２人</t>
  </si>
  <si>
    <t>サービス内容略称</t>
    <rPh sb="4" eb="6">
      <t>ナイヨウ</t>
    </rPh>
    <rPh sb="6" eb="8">
      <t>リャクショウ</t>
    </rPh>
    <phoneticPr fontId="2"/>
  </si>
  <si>
    <t>通院２早０．５・基</t>
  </si>
  <si>
    <t>通院２早０．５・基・２人</t>
  </si>
  <si>
    <t>通院２早１．０・基</t>
  </si>
  <si>
    <t>通院２早１．０・基・２人</t>
  </si>
  <si>
    <t>通院２早１．５・基</t>
  </si>
  <si>
    <t>通院２早１．５・基・２人</t>
  </si>
  <si>
    <t>通院２早２．０・基</t>
  </si>
  <si>
    <t>通院２早２．０・基・２人</t>
  </si>
  <si>
    <t>通院２早２．５・基</t>
  </si>
  <si>
    <t>通院２早２．５・基・２人</t>
  </si>
  <si>
    <t>通院２夜０．５・基</t>
  </si>
  <si>
    <t>通院２夜０．５・基・２人</t>
  </si>
  <si>
    <t>通院２夜１．０・基</t>
  </si>
  <si>
    <t>通院２夜１．０・基・２人</t>
  </si>
  <si>
    <t>通院２夜１．５・基</t>
  </si>
  <si>
    <t>通院２夜１．５・基・２人</t>
  </si>
  <si>
    <t>通院２夜２．０・基</t>
  </si>
  <si>
    <t>通院２夜２．０・基・２人</t>
  </si>
  <si>
    <t>通院２夜２．５・基</t>
  </si>
  <si>
    <t>通院２夜２．５・基・２人</t>
  </si>
  <si>
    <t>通院２夜３．０・基</t>
  </si>
  <si>
    <t>通院２夜３．０・基・２人</t>
  </si>
  <si>
    <t>通院２夜３．５・基</t>
  </si>
  <si>
    <t>通院２夜３．５・基・２人</t>
  </si>
  <si>
    <t>通院２夜４．０・基</t>
  </si>
  <si>
    <t>通院２夜４．０・基・２人</t>
  </si>
  <si>
    <t>通院２夜４．５・基</t>
  </si>
  <si>
    <t>通院２夜４．５・基・２人</t>
  </si>
  <si>
    <t>通院２深０．５・基</t>
  </si>
  <si>
    <t>通院２深０．５・基・２人</t>
  </si>
  <si>
    <t>通院２深１．０・基</t>
  </si>
  <si>
    <t>通院２深１．０・基・２人</t>
  </si>
  <si>
    <t>通院２深１．５・基</t>
  </si>
  <si>
    <t>通院２深１．５・基・２人</t>
  </si>
  <si>
    <t>通院２深２．０・基</t>
  </si>
  <si>
    <t>通院２深２．０・基・２人</t>
  </si>
  <si>
    <t>通院２深２．５・基</t>
  </si>
  <si>
    <t>通院２深２．５・基・２人</t>
  </si>
  <si>
    <t>通院２深３．０・基</t>
  </si>
  <si>
    <t>通院２深３．０・基・２人</t>
  </si>
  <si>
    <t>通院２深３．５・基</t>
  </si>
  <si>
    <t>通院２深３．５・基・２人</t>
  </si>
  <si>
    <t>通院２深４．０・基</t>
  </si>
  <si>
    <t>通院２深４．０・基・２人</t>
  </si>
  <si>
    <t>通院２深４．５・基</t>
  </si>
  <si>
    <t>通院２深４．５・基・２人</t>
  </si>
  <si>
    <t>通院２深５．０・基</t>
  </si>
  <si>
    <t>通院２深５．０・基・２人</t>
  </si>
  <si>
    <t>通院２深５．５・基</t>
  </si>
  <si>
    <t>通院２深５．５・基・２人</t>
  </si>
  <si>
    <t>通院２深６．０・基</t>
  </si>
  <si>
    <t>通院２深６．０・基・２人</t>
  </si>
  <si>
    <t>通院２深６．５・基</t>
  </si>
  <si>
    <t>通院２深６．５・基・２人</t>
  </si>
  <si>
    <t>合成</t>
    <phoneticPr fontId="29"/>
  </si>
  <si>
    <t>通院２深０．５・早０．５・基</t>
  </si>
  <si>
    <t>通院２深０．５・早０．５・基・２人</t>
  </si>
  <si>
    <t>通院２深０．５・早１．０・基</t>
  </si>
  <si>
    <t>通院２深０．５・早１．０・基・２人</t>
  </si>
  <si>
    <t>通院２深１．０・早０．５・基</t>
  </si>
  <si>
    <t>通院２深１．０・早０．５・基・２人</t>
  </si>
  <si>
    <t>早朝＋日中</t>
    <rPh sb="0" eb="2">
      <t>ソウチョウ</t>
    </rPh>
    <rPh sb="3" eb="4">
      <t>ヒ</t>
    </rPh>
    <rPh sb="4" eb="5">
      <t>チュウ</t>
    </rPh>
    <phoneticPr fontId="2"/>
  </si>
  <si>
    <t>通院２早０．５・日０．５・基</t>
  </si>
  <si>
    <t>通院２早０．５・日０．５・基・２人</t>
  </si>
  <si>
    <t>通院２早０．５・日１．０・基</t>
  </si>
  <si>
    <t>通院２早０．５・日１．０・基・２人</t>
  </si>
  <si>
    <t>通院２早１．０・日０．５・基</t>
  </si>
  <si>
    <t>通院２早１．０・日０．５・基・２人</t>
  </si>
  <si>
    <t>日中＋夜間</t>
    <rPh sb="0" eb="1">
      <t>ヒ</t>
    </rPh>
    <rPh sb="1" eb="2">
      <t>チュウ</t>
    </rPh>
    <rPh sb="3" eb="5">
      <t>ヤカン</t>
    </rPh>
    <phoneticPr fontId="2"/>
  </si>
  <si>
    <t>通院２日０．５・夜０．５・基</t>
  </si>
  <si>
    <t>通院２日０．５・夜０．５・基・２人</t>
  </si>
  <si>
    <t>通院２日０．５・夜１．０・基</t>
  </si>
  <si>
    <t>通院２日０．５・夜１．０・基・２人</t>
  </si>
  <si>
    <t>通院２日１．０・夜０．５・基</t>
  </si>
  <si>
    <t>通院２日１．０・夜０．５・基・２人</t>
  </si>
  <si>
    <t>通院２夜０．５・深０．５・基</t>
  </si>
  <si>
    <t>通院２夜０．５・深０．５・基・２人</t>
  </si>
  <si>
    <t>通院２夜０．５・深１．０・基</t>
  </si>
  <si>
    <t>通院２夜０．５・深１．０・基・２人</t>
  </si>
  <si>
    <t>通院２夜１．０・深０．５・基</t>
  </si>
  <si>
    <t>通院２夜１．０・深０．５・基・２人</t>
  </si>
  <si>
    <t>日を跨る場合　２日目深夜増分</t>
    <rPh sb="0" eb="1">
      <t>ヒ</t>
    </rPh>
    <rPh sb="2" eb="3">
      <t>マタガ</t>
    </rPh>
    <rPh sb="4" eb="6">
      <t>バアイ</t>
    </rPh>
    <rPh sb="8" eb="9">
      <t>ヒ</t>
    </rPh>
    <rPh sb="9" eb="10">
      <t>メ</t>
    </rPh>
    <rPh sb="10" eb="12">
      <t>シンヤ</t>
    </rPh>
    <rPh sb="12" eb="14">
      <t>ゾウブン</t>
    </rPh>
    <phoneticPr fontId="2"/>
  </si>
  <si>
    <t>通院２日跨増深０．５・深０．５・基</t>
  </si>
  <si>
    <t>通院２日跨増深０．５・深０．５・基・２人</t>
  </si>
  <si>
    <t>通院２日跨増深０．５・深１．０・基</t>
  </si>
  <si>
    <t>通院２日跨増深０．５・深１．０・基・２人</t>
  </si>
  <si>
    <t>通院２日跨増深１．０・深０．５・基</t>
  </si>
  <si>
    <t>通院２日跨増深１．０・深０．５・基・２人</t>
  </si>
  <si>
    <t>深夜＋早朝＋日中　　※サービス間隔が２時間未満の場合</t>
    <rPh sb="0" eb="2">
      <t>シンヤ</t>
    </rPh>
    <rPh sb="3" eb="5">
      <t>ソウチョウ</t>
    </rPh>
    <rPh sb="6" eb="7">
      <t>ヒ</t>
    </rPh>
    <phoneticPr fontId="2"/>
  </si>
  <si>
    <t>通院２深０．５・早０．５・日０．５・基</t>
  </si>
  <si>
    <t>通院２深０．５・早０．５・日０．５・基・２人</t>
  </si>
  <si>
    <t>深夜＋日中　　※サービス間隔が２時間未満の場合</t>
    <rPh sb="0" eb="2">
      <t>シンヤ</t>
    </rPh>
    <rPh sb="3" eb="4">
      <t>ヒ</t>
    </rPh>
    <rPh sb="4" eb="5">
      <t>ナカ</t>
    </rPh>
    <phoneticPr fontId="2"/>
  </si>
  <si>
    <t>通院２深０．５・日０．５・基</t>
  </si>
  <si>
    <t>通院２深０．５・日０．５・基・２人</t>
  </si>
  <si>
    <t>通院２深０．５・日１．０・基</t>
  </si>
  <si>
    <t>通院２深０．５・日１．０・基・２人</t>
  </si>
  <si>
    <t>通院２深１．０・日０．５・基</t>
  </si>
  <si>
    <t>通院２深１．０・日０．５・基・２人</t>
  </si>
  <si>
    <t>日中＋夜間＋深夜　　※サービス間隔が２時間未満の場合</t>
    <rPh sb="0" eb="1">
      <t>ヒ</t>
    </rPh>
    <rPh sb="1" eb="2">
      <t>チュウ</t>
    </rPh>
    <rPh sb="3" eb="5">
      <t>ヤカン</t>
    </rPh>
    <rPh sb="6" eb="8">
      <t>シンヤ</t>
    </rPh>
    <phoneticPr fontId="2"/>
  </si>
  <si>
    <t>通院２日０．５・夜０．５・深０．５・基</t>
  </si>
  <si>
    <t>通院２日０．５・夜０．５・深０．５・基・２人</t>
  </si>
  <si>
    <t>日中増分</t>
    <rPh sb="0" eb="1">
      <t>ヒ</t>
    </rPh>
    <rPh sb="1" eb="2">
      <t>チュウ</t>
    </rPh>
    <rPh sb="2" eb="4">
      <t>ゾウブン</t>
    </rPh>
    <phoneticPr fontId="2"/>
  </si>
  <si>
    <t>通院２日増０．５・基</t>
  </si>
  <si>
    <t>通院２日増０．５・基・２人</t>
  </si>
  <si>
    <t>通院２日増１．０・基</t>
  </si>
  <si>
    <t>通院２日増１．０・基・２人</t>
  </si>
  <si>
    <t>通院２日増１．５・基</t>
  </si>
  <si>
    <t>通院２日増１．５・基・２人</t>
  </si>
  <si>
    <t>通院２日増２．０・基</t>
  </si>
  <si>
    <t>通院２日増２．０・基・２人</t>
  </si>
  <si>
    <t>通院２日増２．５・基</t>
  </si>
  <si>
    <t>通院２日増２．５・基・２人</t>
  </si>
  <si>
    <t>通院２日増３．０・基</t>
  </si>
  <si>
    <t>通院２日増３．０・基・２人</t>
  </si>
  <si>
    <t>通院２日増３．５・基</t>
  </si>
  <si>
    <t>通院２日増３．５・基・２人</t>
  </si>
  <si>
    <t>通院２日増４．０・基</t>
  </si>
  <si>
    <t>通院２日増４．０・基・２人</t>
  </si>
  <si>
    <t>通院２日増４．５・基</t>
  </si>
  <si>
    <t>通院２日増４．５・基・２人</t>
  </si>
  <si>
    <t>通院２日増５．０・基</t>
  </si>
  <si>
    <t>通院２日増５．０・基・２人</t>
  </si>
  <si>
    <t>通院２日増５．５・基</t>
  </si>
  <si>
    <t>通院２日増５．５・基・２人</t>
  </si>
  <si>
    <t>通院２日増６．０・基</t>
  </si>
  <si>
    <t>通院２日増６．０・基・２人</t>
  </si>
  <si>
    <t>通院２日増６．５・基</t>
  </si>
  <si>
    <t>通院２日増６．５・基・２人</t>
  </si>
  <si>
    <t>通院２日増７．０・基</t>
  </si>
  <si>
    <t>通院２日増７．０・基・２人</t>
  </si>
  <si>
    <t>通院２日増７．５・基</t>
  </si>
  <si>
    <t>通院２日増７．５・基・２人</t>
  </si>
  <si>
    <t>通院２日増８．０・基</t>
  </si>
  <si>
    <t>通院２日増８．０・基・２人</t>
  </si>
  <si>
    <t>通院２日増８．５・基</t>
  </si>
  <si>
    <t>通院２日増８．５・基・２人</t>
  </si>
  <si>
    <t>通院２日増９．０・基</t>
  </si>
  <si>
    <t>通院２日増９．０・基・２人</t>
  </si>
  <si>
    <t>通院２日増９．５・基</t>
  </si>
  <si>
    <t>通院２日増９．５・基・２人</t>
  </si>
  <si>
    <t>通院２日増１０．０・基</t>
  </si>
  <si>
    <t>通院２日増１０．０・基・２人</t>
  </si>
  <si>
    <t>通院２日増１０．５・基</t>
  </si>
  <si>
    <t>通院２日増１０．５・基・２人</t>
  </si>
  <si>
    <t>早朝増分</t>
    <rPh sb="0" eb="2">
      <t>ソウチョウ</t>
    </rPh>
    <rPh sb="2" eb="4">
      <t>ゾウブン</t>
    </rPh>
    <phoneticPr fontId="2"/>
  </si>
  <si>
    <t>通院２早増０．５・基</t>
  </si>
  <si>
    <t>通院２早増０．５・基・２人</t>
  </si>
  <si>
    <t>通院２早増１．０・基</t>
  </si>
  <si>
    <t>通院２早増１．０・基・２人</t>
  </si>
  <si>
    <t>通院２早増１．５・基</t>
  </si>
  <si>
    <t>通院２早増１．５・基・２人</t>
  </si>
  <si>
    <t>通院２早増２．０・基</t>
  </si>
  <si>
    <t>通院２早増２．０・基・２人</t>
  </si>
  <si>
    <t>通院２早増２．５・基</t>
  </si>
  <si>
    <t>通院２早増２．５・基・２人</t>
  </si>
  <si>
    <t>夜間増分</t>
    <rPh sb="0" eb="2">
      <t>ヤカン</t>
    </rPh>
    <rPh sb="2" eb="4">
      <t>ゾウブン</t>
    </rPh>
    <phoneticPr fontId="2"/>
  </si>
  <si>
    <t>通院２夜増０．５・基</t>
  </si>
  <si>
    <t>通院２夜増０．５・基・２人</t>
  </si>
  <si>
    <t>通院２夜増１．０・基</t>
  </si>
  <si>
    <t>通院２夜増１．０・基・２人</t>
  </si>
  <si>
    <t>通院２夜増１．５・基</t>
  </si>
  <si>
    <t>通院２夜増１．５・基・２人</t>
  </si>
  <si>
    <t>通院２夜増２．０・基</t>
  </si>
  <si>
    <t>通院２夜増２．０・基・２人</t>
  </si>
  <si>
    <t>通院２夜増２．５・基</t>
  </si>
  <si>
    <t>通院２夜増２．５・基・２人</t>
  </si>
  <si>
    <t>通院２夜増３．０・基</t>
  </si>
  <si>
    <t>通院２夜増３．０・基・２人</t>
  </si>
  <si>
    <t>通院２夜増３．５・基</t>
  </si>
  <si>
    <t>通院２夜増３．５・基・２人</t>
  </si>
  <si>
    <t>通院２夜増４．０・基</t>
  </si>
  <si>
    <t>通院２夜増４．０・基・２人</t>
  </si>
  <si>
    <t>通院２夜増４．５・基</t>
  </si>
  <si>
    <t>通院２夜増４．５・基・２人</t>
  </si>
  <si>
    <t>深夜増分</t>
    <rPh sb="0" eb="2">
      <t>シンヤ</t>
    </rPh>
    <rPh sb="2" eb="4">
      <t>ゾウブン</t>
    </rPh>
    <phoneticPr fontId="2"/>
  </si>
  <si>
    <t>通院２深増０．５・基</t>
  </si>
  <si>
    <t>通院２深増０．５・基・２人</t>
  </si>
  <si>
    <t>通院２深増１．０・基</t>
  </si>
  <si>
    <t>通院２深増１．０・基・２人</t>
  </si>
  <si>
    <t>通院２深増１．５・基</t>
  </si>
  <si>
    <t>通院２深増１．５・基・２人</t>
  </si>
  <si>
    <t>通院２深増２．０・基</t>
  </si>
  <si>
    <t>通院２深増２．０・基・２人</t>
  </si>
  <si>
    <t>通院２深増２．５・基</t>
  </si>
  <si>
    <t>通院２深増２．５・基・２人</t>
  </si>
  <si>
    <t>通院２深増３．０・基</t>
  </si>
  <si>
    <t>通院２深増３．０・基・２人</t>
  </si>
  <si>
    <t>通院２深増３．５・基</t>
  </si>
  <si>
    <t>通院２深増３．５・基・２人</t>
  </si>
  <si>
    <t>通院２深増４．０・基</t>
  </si>
  <si>
    <t>通院２深増４．０・基・２人</t>
  </si>
  <si>
    <t>通院２深増４．５・基</t>
  </si>
  <si>
    <t>通院２深増４．５・基・２人</t>
  </si>
  <si>
    <t>通院２深増５．０・基</t>
  </si>
  <si>
    <t>通院２深増５．０・基・２人</t>
  </si>
  <si>
    <t>通院２深増５．５・基</t>
  </si>
  <si>
    <t>通院２深増５．５・基・２人</t>
  </si>
  <si>
    <t>通院２深増６．０・基</t>
  </si>
  <si>
    <t>通院２深増６．０・基・２人</t>
  </si>
  <si>
    <t>通院２深増６．５・基</t>
  </si>
  <si>
    <t>通院２深増６．５・基・２人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</si>
</sst>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quot;円&quot;"/>
    <numFmt numFmtId="178" formatCode="#,###"/>
    <numFmt numFmtId="179" formatCode="0_ ;[Red]\-0\ "/>
    <numFmt numFmtId="180" formatCode="#,##0.00_ ;[Red]\-#,##0.00\ "/>
    <numFmt numFmtId="181" formatCode="####"/>
    <numFmt numFmtId="182" formatCode="0.0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2"/>
      <charset val="128"/>
    </font>
    <font>
      <sz val="9"/>
      <name val="ＭＳ Ｐゴシック"/>
      <family val="2"/>
      <charset val="128"/>
    </font>
    <font>
      <b/>
      <sz val="12"/>
      <name val="ＭＳ Ｐゴシック"/>
      <family val="3"/>
      <charset val="128"/>
    </font>
    <font>
      <sz val="14"/>
      <name val="ＭＳ Ｐゴシック"/>
      <family val="3"/>
      <charset val="128"/>
    </font>
    <font>
      <sz val="6"/>
      <name val="ＭＳ ゴシック"/>
      <family val="2"/>
      <charset val="128"/>
    </font>
    <font>
      <sz val="9"/>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9400006103702"/>
        <bgColor indexed="64"/>
      </patternFill>
    </fill>
    <fill>
      <patternFill patternType="solid">
        <fgColor rgb="FFFFFF0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thin">
        <color indexed="64"/>
      </left>
      <right style="dotted">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47">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67" applyNumberFormat="0" applyAlignment="0" applyProtection="0">
      <alignment vertical="center"/>
    </xf>
    <xf numFmtId="0" fontId="12" fillId="30" borderId="0" applyNumberFormat="0" applyBorder="0" applyAlignment="0" applyProtection="0">
      <alignment vertical="center"/>
    </xf>
    <xf numFmtId="0" fontId="1" fillId="4" borderId="68" applyNumberFormat="0" applyFont="0" applyAlignment="0" applyProtection="0">
      <alignment vertical="center"/>
    </xf>
    <xf numFmtId="0" fontId="13" fillId="0" borderId="69" applyNumberFormat="0" applyFill="0" applyAlignment="0" applyProtection="0">
      <alignment vertical="center"/>
    </xf>
    <xf numFmtId="0" fontId="14" fillId="31" borderId="0" applyNumberFormat="0" applyBorder="0" applyAlignment="0" applyProtection="0">
      <alignment vertical="center"/>
    </xf>
    <xf numFmtId="0" fontId="15" fillId="32" borderId="70"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71" applyNumberFormat="0" applyFill="0" applyAlignment="0" applyProtection="0">
      <alignment vertical="center"/>
    </xf>
    <xf numFmtId="0" fontId="18" fillId="0" borderId="72" applyNumberFormat="0" applyFill="0" applyAlignment="0" applyProtection="0">
      <alignment vertical="center"/>
    </xf>
    <xf numFmtId="0" fontId="19" fillId="0" borderId="73" applyNumberFormat="0" applyFill="0" applyAlignment="0" applyProtection="0">
      <alignment vertical="center"/>
    </xf>
    <xf numFmtId="0" fontId="19" fillId="0" borderId="0" applyNumberFormat="0" applyFill="0" applyBorder="0" applyAlignment="0" applyProtection="0">
      <alignment vertical="center"/>
    </xf>
    <xf numFmtId="0" fontId="20" fillId="0" borderId="74" applyNumberFormat="0" applyFill="0" applyAlignment="0" applyProtection="0">
      <alignment vertical="center"/>
    </xf>
    <xf numFmtId="0" fontId="21" fillId="32" borderId="75" applyNumberFormat="0" applyAlignment="0" applyProtection="0">
      <alignment vertical="center"/>
    </xf>
    <xf numFmtId="0" fontId="22" fillId="0" borderId="0" applyNumberFormat="0" applyFill="0" applyBorder="0" applyAlignment="0" applyProtection="0">
      <alignment vertical="center"/>
    </xf>
    <xf numFmtId="0" fontId="23" fillId="2" borderId="70" applyNumberFormat="0" applyAlignment="0" applyProtection="0">
      <alignment vertical="center"/>
    </xf>
    <xf numFmtId="0" fontId="1" fillId="0" borderId="0">
      <alignment vertical="center"/>
    </xf>
    <xf numFmtId="0" fontId="1" fillId="0" borderId="0"/>
    <xf numFmtId="0" fontId="1" fillId="0" borderId="0">
      <alignment vertical="center"/>
    </xf>
    <xf numFmtId="0" fontId="24" fillId="33" borderId="0" applyNumberFormat="0" applyBorder="0" applyAlignment="0" applyProtection="0">
      <alignment vertical="center"/>
    </xf>
  </cellStyleXfs>
  <cellXfs count="274">
    <xf numFmtId="0" fontId="0" fillId="0" borderId="0" xfId="0" applyAlignment="1">
      <alignment vertical="center"/>
    </xf>
    <xf numFmtId="38" fontId="0" fillId="0" borderId="0" xfId="33" applyFont="1" applyAlignment="1">
      <alignment vertical="center"/>
    </xf>
    <xf numFmtId="0" fontId="0" fillId="0" borderId="0" xfId="0" applyFill="1" applyBorder="1" applyAlignment="1">
      <alignment horizontal="right" vertical="center"/>
    </xf>
    <xf numFmtId="0" fontId="3" fillId="0" borderId="0" xfId="43" applyFont="1">
      <alignment vertical="center"/>
    </xf>
    <xf numFmtId="0" fontId="4" fillId="0" borderId="0" xfId="43" applyFont="1">
      <alignment vertical="center"/>
    </xf>
    <xf numFmtId="0" fontId="3" fillId="0" borderId="0" xfId="43" applyFont="1" applyBorder="1" applyAlignment="1">
      <alignment horizontal="center" vertical="center"/>
    </xf>
    <xf numFmtId="176" fontId="3" fillId="0" borderId="0" xfId="43" applyNumberFormat="1" applyFont="1" applyBorder="1" applyAlignment="1">
      <alignment horizontal="center" vertical="center"/>
    </xf>
    <xf numFmtId="177" fontId="3" fillId="0" borderId="0" xfId="34" applyNumberFormat="1" applyFont="1" applyBorder="1" applyAlignment="1">
      <alignment horizontal="right" vertical="center"/>
    </xf>
    <xf numFmtId="0" fontId="3" fillId="0" borderId="0" xfId="45" applyFont="1">
      <alignment vertical="center"/>
    </xf>
    <xf numFmtId="0" fontId="3" fillId="0" borderId="0" xfId="43" applyFont="1" applyAlignment="1">
      <alignment horizontal="center" vertical="center"/>
    </xf>
    <xf numFmtId="0" fontId="0" fillId="34" borderId="10" xfId="0" applyFill="1" applyBorder="1" applyAlignment="1">
      <alignment horizontal="right" vertical="center"/>
    </xf>
    <xf numFmtId="0" fontId="0" fillId="0" borderId="10" xfId="0" applyFill="1" applyBorder="1" applyAlignment="1">
      <alignment horizontal="right" vertical="center"/>
    </xf>
    <xf numFmtId="0" fontId="0" fillId="0" borderId="0" xfId="0" applyFill="1" applyAlignment="1">
      <alignment vertical="center"/>
    </xf>
    <xf numFmtId="0" fontId="0" fillId="0" borderId="10" xfId="0" applyFill="1" applyBorder="1" applyAlignment="1">
      <alignment horizontal="right" vertical="center" wrapText="1"/>
    </xf>
    <xf numFmtId="0" fontId="3" fillId="0" borderId="0" xfId="43" applyFont="1" applyAlignment="1">
      <alignment horizontal="left" vertical="center"/>
    </xf>
    <xf numFmtId="0" fontId="0" fillId="0" borderId="15" xfId="0" applyBorder="1" applyAlignment="1">
      <alignment vertical="center"/>
    </xf>
    <xf numFmtId="0" fontId="3" fillId="0" borderId="0" xfId="43" applyFont="1" applyAlignment="1">
      <alignment vertical="center"/>
    </xf>
    <xf numFmtId="0" fontId="0" fillId="0" borderId="0" xfId="0" applyBorder="1" applyAlignment="1">
      <alignment horizontal="center" vertical="center"/>
    </xf>
    <xf numFmtId="38" fontId="3" fillId="0" borderId="0" xfId="43" applyNumberFormat="1" applyFont="1" applyAlignment="1">
      <alignment horizontal="left" vertical="center"/>
    </xf>
    <xf numFmtId="0" fontId="4" fillId="0" borderId="0" xfId="43" applyFont="1" applyBorder="1" applyAlignment="1">
      <alignment horizontal="left" vertical="center"/>
    </xf>
    <xf numFmtId="0" fontId="0" fillId="0" borderId="19" xfId="0" applyBorder="1" applyAlignment="1">
      <alignment vertical="center"/>
    </xf>
    <xf numFmtId="0" fontId="3" fillId="0" borderId="20" xfId="43" applyFont="1" applyBorder="1" applyAlignment="1">
      <alignment horizontal="center" vertical="center"/>
    </xf>
    <xf numFmtId="0" fontId="3" fillId="0" borderId="0" xfId="43" applyFont="1" applyBorder="1" applyAlignment="1">
      <alignment vertical="center"/>
    </xf>
    <xf numFmtId="0" fontId="3" fillId="0" borderId="23" xfId="43" applyFont="1" applyBorder="1" applyAlignment="1">
      <alignment horizontal="center" vertical="center"/>
    </xf>
    <xf numFmtId="0" fontId="3" fillId="0" borderId="0" xfId="43" applyFont="1" applyFill="1" applyBorder="1" applyAlignment="1">
      <alignment vertical="center"/>
    </xf>
    <xf numFmtId="0" fontId="3" fillId="3" borderId="23" xfId="43" applyFont="1" applyFill="1" applyBorder="1" applyAlignment="1">
      <alignment horizontal="center" vertical="center"/>
    </xf>
    <xf numFmtId="0" fontId="3" fillId="3" borderId="24" xfId="43" applyFont="1" applyFill="1" applyBorder="1" applyAlignment="1">
      <alignment horizontal="center" vertical="center"/>
    </xf>
    <xf numFmtId="0" fontId="3" fillId="3" borderId="25" xfId="43" applyFont="1" applyFill="1" applyBorder="1" applyAlignment="1">
      <alignment horizontal="center" vertical="center"/>
    </xf>
    <xf numFmtId="0" fontId="3" fillId="3" borderId="26" xfId="43" applyFont="1" applyFill="1" applyBorder="1" applyAlignment="1">
      <alignment horizontal="center" vertical="center"/>
    </xf>
    <xf numFmtId="0" fontId="3" fillId="3" borderId="21" xfId="43" applyFont="1" applyFill="1" applyBorder="1" applyAlignment="1">
      <alignment vertical="center"/>
    </xf>
    <xf numFmtId="0" fontId="3" fillId="3" borderId="14" xfId="43" applyFont="1" applyFill="1" applyBorder="1" applyAlignment="1">
      <alignment horizontal="center" vertical="center"/>
    </xf>
    <xf numFmtId="0" fontId="3" fillId="3" borderId="17" xfId="43" applyFont="1" applyFill="1" applyBorder="1" applyAlignment="1">
      <alignment horizontal="center" vertical="center"/>
    </xf>
    <xf numFmtId="0" fontId="3" fillId="3" borderId="22" xfId="43" applyFont="1" applyFill="1" applyBorder="1" applyAlignment="1">
      <alignment vertical="center"/>
    </xf>
    <xf numFmtId="0" fontId="0" fillId="3" borderId="10" xfId="0" applyFill="1" applyBorder="1" applyAlignment="1">
      <alignment horizontal="center" vertical="center"/>
    </xf>
    <xf numFmtId="0" fontId="3" fillId="0" borderId="20" xfId="43" applyFont="1" applyFill="1" applyBorder="1" applyAlignment="1">
      <alignment horizontal="center" vertical="center"/>
    </xf>
    <xf numFmtId="181" fontId="3" fillId="0" borderId="23" xfId="43" applyNumberFormat="1" applyFont="1" applyFill="1" applyBorder="1" applyAlignment="1">
      <alignment horizontal="center" vertical="center"/>
    </xf>
    <xf numFmtId="181" fontId="3" fillId="0" borderId="24" xfId="43" applyNumberFormat="1" applyFont="1" applyFill="1" applyBorder="1" applyAlignment="1">
      <alignment horizontal="center" vertical="center"/>
    </xf>
    <xf numFmtId="181" fontId="3" fillId="0" borderId="25" xfId="43" applyNumberFormat="1" applyFont="1" applyFill="1" applyBorder="1" applyAlignment="1">
      <alignment horizontal="center" vertical="center"/>
    </xf>
    <xf numFmtId="181" fontId="3" fillId="0" borderId="26" xfId="43" applyNumberFormat="1" applyFont="1" applyFill="1" applyBorder="1" applyAlignment="1">
      <alignment horizontal="center" vertical="center"/>
    </xf>
    <xf numFmtId="0" fontId="0" fillId="0" borderId="0" xfId="0">
      <alignment vertical="center"/>
    </xf>
    <xf numFmtId="0" fontId="0" fillId="0" borderId="0" xfId="0" applyFill="1">
      <alignment vertical="center"/>
    </xf>
    <xf numFmtId="182" fontId="0" fillId="0" borderId="10" xfId="0" applyNumberFormat="1" applyFill="1" applyBorder="1">
      <alignment vertical="center"/>
    </xf>
    <xf numFmtId="0" fontId="0" fillId="3" borderId="76" xfId="0" applyFill="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0" fontId="3" fillId="0" borderId="23" xfId="43" applyFont="1" applyBorder="1" applyAlignment="1">
      <alignment horizontal="center" vertical="center"/>
    </xf>
    <xf numFmtId="181" fontId="3" fillId="0" borderId="23" xfId="43" applyNumberFormat="1" applyFont="1" applyFill="1" applyBorder="1" applyAlignment="1">
      <alignment horizontal="center" vertical="center"/>
    </xf>
    <xf numFmtId="0" fontId="3" fillId="0" borderId="20" xfId="43" applyFont="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0" fontId="3" fillId="3" borderId="23" xfId="43" applyFont="1" applyFill="1" applyBorder="1" applyAlignment="1">
      <alignment horizontal="center" vertical="center"/>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3" fillId="0" borderId="20" xfId="43" applyFont="1" applyBorder="1" applyAlignment="1">
      <alignment horizontal="center" vertical="center"/>
    </xf>
    <xf numFmtId="0" fontId="3" fillId="0" borderId="23" xfId="43" applyFont="1" applyBorder="1" applyAlignment="1">
      <alignment horizontal="center" vertical="center"/>
    </xf>
    <xf numFmtId="38" fontId="3" fillId="0" borderId="16" xfId="34" applyFont="1" applyBorder="1" applyAlignment="1">
      <alignment vertical="center"/>
    </xf>
    <xf numFmtId="0" fontId="3" fillId="0" borderId="18" xfId="43" applyFont="1" applyBorder="1" applyAlignment="1">
      <alignment vertical="center"/>
    </xf>
    <xf numFmtId="181" fontId="3" fillId="0" borderId="23" xfId="43" applyNumberFormat="1" applyFont="1" applyFill="1" applyBorder="1" applyAlignment="1">
      <alignment horizontal="center" vertical="center"/>
    </xf>
    <xf numFmtId="0" fontId="3" fillId="3" borderId="23" xfId="43" applyFont="1" applyFill="1" applyBorder="1" applyAlignment="1">
      <alignment horizontal="center" vertical="center"/>
    </xf>
    <xf numFmtId="182" fontId="0" fillId="0" borderId="10" xfId="0" applyNumberFormat="1" applyFill="1" applyBorder="1" applyAlignment="1">
      <alignment vertical="center"/>
    </xf>
    <xf numFmtId="182" fontId="0" fillId="0" borderId="0" xfId="0" applyNumberFormat="1" applyFill="1" applyBorder="1" applyAlignment="1">
      <alignment vertical="center"/>
    </xf>
    <xf numFmtId="0" fontId="25" fillId="0" borderId="13" xfId="0" applyFont="1" applyBorder="1" applyAlignment="1">
      <alignment horizontal="center" vertical="center"/>
    </xf>
    <xf numFmtId="0" fontId="26" fillId="0" borderId="13" xfId="0" applyFont="1" applyBorder="1" applyAlignment="1">
      <alignment vertical="center" shrinkToFit="1"/>
    </xf>
    <xf numFmtId="3" fontId="25" fillId="35" borderId="13" xfId="33" applyNumberFormat="1" applyFont="1" applyFill="1" applyBorder="1">
      <alignment vertical="center"/>
    </xf>
    <xf numFmtId="0" fontId="25" fillId="0" borderId="10" xfId="0" applyFont="1" applyBorder="1" applyAlignment="1">
      <alignment horizontal="center" vertical="center"/>
    </xf>
    <xf numFmtId="0" fontId="26" fillId="0" borderId="10" xfId="0" applyFont="1" applyBorder="1" applyAlignment="1">
      <alignment vertical="center" shrinkToFit="1"/>
    </xf>
    <xf numFmtId="3" fontId="25" fillId="35" borderId="10" xfId="33" applyNumberFormat="1" applyFont="1" applyFill="1" applyBorder="1">
      <alignment vertical="center"/>
    </xf>
    <xf numFmtId="38" fontId="25" fillId="35" borderId="10" xfId="33" applyFont="1" applyFill="1" applyBorder="1">
      <alignment vertical="center"/>
    </xf>
    <xf numFmtId="3" fontId="7" fillId="35" borderId="10" xfId="33" applyNumberFormat="1" applyFont="1" applyFill="1" applyBorder="1">
      <alignment vertical="center"/>
    </xf>
    <xf numFmtId="0" fontId="25" fillId="0" borderId="0" xfId="0" applyFont="1" applyFill="1" applyBorder="1" applyAlignment="1">
      <alignment horizontal="center" vertical="center"/>
    </xf>
    <xf numFmtId="0" fontId="26" fillId="0" borderId="0" xfId="0" applyFont="1" applyFill="1" applyBorder="1" applyAlignment="1">
      <alignment vertical="center" shrinkToFit="1"/>
    </xf>
    <xf numFmtId="3" fontId="25" fillId="0" borderId="0" xfId="33" applyNumberFormat="1" applyFont="1" applyFill="1" applyBorder="1">
      <alignment vertical="center"/>
    </xf>
    <xf numFmtId="0" fontId="0" fillId="0" borderId="0" xfId="0" applyFill="1" applyBorder="1" applyAlignment="1">
      <alignment vertical="center"/>
    </xf>
    <xf numFmtId="0" fontId="27" fillId="0" borderId="0" xfId="0" applyFont="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38" fontId="0" fillId="0" borderId="0" xfId="33" applyFont="1" applyBorder="1" applyAlignment="1">
      <alignment vertical="center"/>
    </xf>
    <xf numFmtId="182" fontId="0" fillId="0" borderId="0" xfId="0" applyNumberFormat="1" applyFill="1" applyBorder="1">
      <alignment vertical="center"/>
    </xf>
    <xf numFmtId="0" fontId="28" fillId="0" borderId="0" xfId="44" applyFont="1" applyFill="1" applyAlignment="1">
      <alignment vertical="center"/>
    </xf>
    <xf numFmtId="38" fontId="6" fillId="0" borderId="12" xfId="33" applyFont="1" applyFill="1" applyBorder="1" applyAlignment="1">
      <alignment horizontal="center" vertical="center"/>
    </xf>
    <xf numFmtId="38" fontId="6" fillId="0" borderId="13" xfId="33" applyFont="1" applyFill="1" applyBorder="1" applyAlignment="1">
      <alignment horizontal="center" vertical="center"/>
    </xf>
    <xf numFmtId="0" fontId="30" fillId="0" borderId="0" xfId="44" applyFont="1" applyFill="1" applyAlignment="1">
      <alignment vertical="center"/>
    </xf>
    <xf numFmtId="0" fontId="0" fillId="0" borderId="0" xfId="44" applyFont="1" applyFill="1" applyAlignment="1">
      <alignment vertical="center"/>
    </xf>
    <xf numFmtId="0" fontId="6" fillId="0" borderId="3" xfId="44" applyFont="1" applyFill="1" applyBorder="1" applyAlignment="1">
      <alignment horizontal="center" vertical="center"/>
    </xf>
    <xf numFmtId="0" fontId="30" fillId="0" borderId="8" xfId="44" applyFont="1" applyFill="1" applyBorder="1" applyAlignment="1">
      <alignment vertical="center"/>
    </xf>
    <xf numFmtId="0" fontId="25" fillId="0" borderId="12" xfId="0" applyFont="1" applyBorder="1" applyAlignment="1">
      <alignment horizontal="center" vertical="center"/>
    </xf>
    <xf numFmtId="0" fontId="26" fillId="0" borderId="12" xfId="0" applyFont="1" applyBorder="1" applyAlignment="1">
      <alignment vertical="center" shrinkToFit="1"/>
    </xf>
    <xf numFmtId="3" fontId="25" fillId="35" borderId="12" xfId="33" applyNumberFormat="1" applyFont="1" applyFill="1" applyBorder="1">
      <alignment vertical="center"/>
    </xf>
    <xf numFmtId="0" fontId="25" fillId="0" borderId="2" xfId="0" applyFont="1" applyFill="1" applyBorder="1" applyAlignment="1">
      <alignment horizontal="center" vertical="center"/>
    </xf>
    <xf numFmtId="0" fontId="26" fillId="0" borderId="2" xfId="0" applyFont="1" applyFill="1" applyBorder="1" applyAlignment="1">
      <alignment vertical="center" shrinkToFit="1"/>
    </xf>
    <xf numFmtId="3" fontId="25" fillId="0" borderId="2" xfId="33" applyNumberFormat="1" applyFont="1" applyFill="1" applyBorder="1">
      <alignment vertical="center"/>
    </xf>
    <xf numFmtId="38" fontId="25" fillId="35" borderId="13" xfId="33" applyFont="1" applyFill="1" applyBorder="1">
      <alignment vertical="center"/>
    </xf>
    <xf numFmtId="38" fontId="25" fillId="35" borderId="12" xfId="33" applyFont="1" applyFill="1" applyBorder="1">
      <alignment vertical="center"/>
    </xf>
    <xf numFmtId="38" fontId="25" fillId="0" borderId="2" xfId="33" applyFont="1" applyFill="1" applyBorder="1">
      <alignment vertical="center"/>
    </xf>
    <xf numFmtId="3" fontId="7" fillId="35" borderId="13" xfId="33" applyNumberFormat="1" applyFont="1" applyFill="1" applyBorder="1">
      <alignment vertical="center"/>
    </xf>
    <xf numFmtId="3" fontId="7" fillId="35" borderId="12" xfId="33" applyNumberFormat="1" applyFont="1" applyFill="1" applyBorder="1">
      <alignment vertical="center"/>
    </xf>
    <xf numFmtId="3" fontId="7" fillId="0" borderId="2" xfId="33" applyNumberFormat="1" applyFont="1" applyFill="1" applyBorder="1">
      <alignment vertical="center"/>
    </xf>
    <xf numFmtId="0" fontId="0" fillId="0" borderId="0" xfId="44" applyFont="1" applyAlignment="1">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1" xfId="0" applyFill="1" applyBorder="1" applyAlignment="1">
      <alignment horizontal="center" vertical="center"/>
    </xf>
    <xf numFmtId="0" fontId="3" fillId="0" borderId="18" xfId="43" applyFont="1" applyBorder="1" applyAlignment="1">
      <alignment vertical="center"/>
    </xf>
    <xf numFmtId="0" fontId="3" fillId="0" borderId="19" xfId="43" applyFont="1" applyBorder="1" applyAlignment="1">
      <alignment vertical="center"/>
    </xf>
    <xf numFmtId="0" fontId="3" fillId="0" borderId="35" xfId="43" applyFont="1" applyBorder="1" applyAlignment="1">
      <alignment vertical="center"/>
    </xf>
    <xf numFmtId="177" fontId="3" fillId="0" borderId="40" xfId="34" applyNumberFormat="1" applyFont="1" applyBorder="1" applyAlignment="1">
      <alignment horizontal="right" vertical="center"/>
    </xf>
    <xf numFmtId="177" fontId="3" fillId="0" borderId="41" xfId="34" applyNumberFormat="1" applyFont="1" applyBorder="1" applyAlignment="1">
      <alignment horizontal="right" vertical="center"/>
    </xf>
    <xf numFmtId="177" fontId="3" fillId="0" borderId="40" xfId="34" applyNumberFormat="1" applyFont="1" applyBorder="1" applyAlignment="1">
      <alignment horizontal="center" vertical="center"/>
    </xf>
    <xf numFmtId="177" fontId="3" fillId="0" borderId="32" xfId="34" applyNumberFormat="1" applyFont="1" applyBorder="1" applyAlignment="1">
      <alignment horizontal="center" vertical="center"/>
    </xf>
    <xf numFmtId="177" fontId="3" fillId="0" borderId="19" xfId="34" applyNumberFormat="1" applyFont="1" applyBorder="1" applyAlignment="1">
      <alignment horizontal="center" vertical="center"/>
    </xf>
    <xf numFmtId="177" fontId="3" fillId="0" borderId="35" xfId="34" applyNumberFormat="1" applyFont="1" applyBorder="1" applyAlignment="1">
      <alignment horizontal="center" vertical="center"/>
    </xf>
    <xf numFmtId="177" fontId="3" fillId="0" borderId="34" xfId="34" applyNumberFormat="1" applyFont="1" applyBorder="1" applyAlignment="1">
      <alignment horizontal="right" vertical="center"/>
    </xf>
    <xf numFmtId="0" fontId="0" fillId="0" borderId="19" xfId="0" applyBorder="1" applyAlignment="1">
      <alignment horizontal="right" vertical="center"/>
    </xf>
    <xf numFmtId="0" fontId="0" fillId="0" borderId="9" xfId="0" applyBorder="1" applyAlignment="1">
      <alignment horizontal="right" vertical="center"/>
    </xf>
    <xf numFmtId="0" fontId="3" fillId="0" borderId="42" xfId="43" applyFont="1" applyFill="1" applyBorder="1" applyAlignment="1" applyProtection="1">
      <alignment horizontal="center" vertical="center"/>
      <protection locked="0"/>
    </xf>
    <xf numFmtId="0" fontId="3" fillId="0" borderId="43" xfId="43" applyFont="1" applyFill="1" applyBorder="1" applyAlignment="1" applyProtection="1">
      <alignment horizontal="center" vertical="center"/>
      <protection locked="0"/>
    </xf>
    <xf numFmtId="0" fontId="3" fillId="0" borderId="6" xfId="43" applyFont="1" applyBorder="1" applyAlignment="1">
      <alignment horizontal="center" vertical="center"/>
    </xf>
    <xf numFmtId="0" fontId="0" fillId="0" borderId="8" xfId="0" applyBorder="1" applyAlignment="1">
      <alignment horizontal="center" vertical="center"/>
    </xf>
    <xf numFmtId="0" fontId="3" fillId="0" borderId="7" xfId="43" applyFont="1" applyFill="1" applyBorder="1" applyAlignment="1">
      <alignment horizontal="center" vertical="center"/>
    </xf>
    <xf numFmtId="38" fontId="3" fillId="0" borderId="44" xfId="34"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176" fontId="6" fillId="0" borderId="47" xfId="0" applyNumberFormat="1"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38" fontId="6" fillId="0" borderId="47" xfId="33" applyFont="1" applyBorder="1" applyAlignment="1">
      <alignment horizontal="right" vertical="center"/>
    </xf>
    <xf numFmtId="38" fontId="0" fillId="0" borderId="46" xfId="33" applyFont="1" applyBorder="1" applyAlignment="1">
      <alignment horizontal="right" vertical="center"/>
    </xf>
    <xf numFmtId="179" fontId="3" fillId="0" borderId="48" xfId="34" applyNumberFormat="1" applyFont="1" applyBorder="1" applyAlignment="1">
      <alignment horizontal="left" vertical="top" wrapText="1" shrinkToFit="1"/>
    </xf>
    <xf numFmtId="0" fontId="0" fillId="0" borderId="49" xfId="0" applyBorder="1" applyAlignment="1">
      <alignment horizontal="left" vertical="top" wrapText="1" shrinkToFit="1"/>
    </xf>
    <xf numFmtId="0" fontId="0" fillId="0" borderId="50"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left" vertical="top" wrapText="1" shrinkToFit="1"/>
    </xf>
    <xf numFmtId="0" fontId="0" fillId="0" borderId="30" xfId="0" applyBorder="1" applyAlignment="1">
      <alignment horizontal="left" vertical="top" wrapText="1" shrinkToFit="1"/>
    </xf>
    <xf numFmtId="0" fontId="0" fillId="0" borderId="6" xfId="0" applyBorder="1" applyAlignment="1">
      <alignment horizontal="left" vertical="top" wrapText="1" shrinkToFit="1"/>
    </xf>
    <xf numFmtId="0" fontId="0" fillId="0" borderId="7" xfId="0" applyBorder="1" applyAlignment="1">
      <alignment horizontal="left" vertical="top" wrapText="1" shrinkToFit="1"/>
    </xf>
    <xf numFmtId="0" fontId="0" fillId="0" borderId="51" xfId="0" applyBorder="1" applyAlignment="1">
      <alignment horizontal="left" vertical="top" wrapText="1" shrinkToFit="1"/>
    </xf>
    <xf numFmtId="38" fontId="3" fillId="0" borderId="16" xfId="34" applyFont="1" applyBorder="1" applyAlignment="1">
      <alignment vertical="center"/>
    </xf>
    <xf numFmtId="38" fontId="3" fillId="0" borderId="15" xfId="34" applyFont="1" applyBorder="1" applyAlignment="1">
      <alignment vertical="center"/>
    </xf>
    <xf numFmtId="38" fontId="3" fillId="0" borderId="11" xfId="34" applyFont="1" applyBorder="1" applyAlignment="1">
      <alignment vertical="center"/>
    </xf>
    <xf numFmtId="180" fontId="3" fillId="0" borderId="14" xfId="34" applyNumberFormat="1" applyFont="1" applyBorder="1" applyAlignment="1">
      <alignment horizontal="right" vertical="center"/>
    </xf>
    <xf numFmtId="0" fontId="0" fillId="0" borderId="11" xfId="0" applyBorder="1" applyAlignment="1">
      <alignment horizontal="right" vertical="center"/>
    </xf>
    <xf numFmtId="177" fontId="3" fillId="0" borderId="14" xfId="34" applyNumberFormat="1" applyFont="1" applyBorder="1" applyAlignment="1">
      <alignment horizontal="right" vertical="center" shrinkToFit="1"/>
    </xf>
    <xf numFmtId="177" fontId="3" fillId="0" borderId="11" xfId="34" applyNumberFormat="1" applyFont="1" applyBorder="1" applyAlignment="1">
      <alignment horizontal="right" vertical="center" shrinkToFit="1"/>
    </xf>
    <xf numFmtId="176" fontId="3" fillId="3" borderId="14" xfId="43" applyNumberFormat="1" applyFont="1" applyFill="1" applyBorder="1" applyAlignment="1">
      <alignment horizontal="center" vertical="center"/>
    </xf>
    <xf numFmtId="181" fontId="3" fillId="3" borderId="14" xfId="34" applyNumberFormat="1" applyFont="1" applyFill="1" applyBorder="1" applyAlignment="1" applyProtection="1">
      <alignment horizontal="center" vertical="center"/>
      <protection locked="0"/>
    </xf>
    <xf numFmtId="181" fontId="3" fillId="3" borderId="11" xfId="34" applyNumberFormat="1" applyFont="1" applyFill="1" applyBorder="1" applyAlignment="1" applyProtection="1">
      <alignment horizontal="center" vertical="center"/>
      <protection locked="0"/>
    </xf>
    <xf numFmtId="38" fontId="3" fillId="0" borderId="10" xfId="34" applyFont="1"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181" fontId="0" fillId="0" borderId="1" xfId="43" applyNumberFormat="1" applyFont="1" applyFill="1" applyBorder="1" applyAlignment="1" applyProtection="1">
      <alignment horizontal="center" vertical="center" shrinkToFit="1"/>
      <protection locked="0"/>
    </xf>
    <xf numFmtId="181" fontId="0" fillId="0" borderId="58" xfId="0" applyNumberFormat="1" applyFill="1" applyBorder="1" applyAlignment="1">
      <alignment horizontal="center" vertical="center" shrinkToFit="1"/>
    </xf>
    <xf numFmtId="181" fontId="0" fillId="0" borderId="40" xfId="0" applyNumberFormat="1" applyFill="1" applyBorder="1" applyAlignment="1">
      <alignment horizontal="center" vertical="center" shrinkToFit="1"/>
    </xf>
    <xf numFmtId="181" fontId="0" fillId="0" borderId="33" xfId="0" applyNumberFormat="1" applyFill="1" applyBorder="1" applyAlignment="1">
      <alignment horizontal="center" vertical="center" shrinkToFit="1"/>
    </xf>
    <xf numFmtId="0" fontId="3" fillId="0" borderId="20" xfId="43" applyFont="1" applyBorder="1" applyAlignment="1">
      <alignment horizontal="center" vertical="center"/>
    </xf>
    <xf numFmtId="178" fontId="3" fillId="0" borderId="34" xfId="33" applyNumberFormat="1" applyFont="1" applyFill="1" applyBorder="1" applyAlignment="1">
      <alignment horizontal="center" vertical="center"/>
    </xf>
    <xf numFmtId="178" fontId="0" fillId="0" borderId="19" xfId="33" applyNumberFormat="1" applyFont="1" applyFill="1" applyBorder="1" applyAlignment="1">
      <alignment horizontal="center" vertical="center"/>
    </xf>
    <xf numFmtId="178" fontId="0" fillId="0" borderId="35" xfId="33" applyNumberFormat="1" applyFont="1" applyFill="1" applyBorder="1" applyAlignment="1">
      <alignment horizontal="center" vertical="center"/>
    </xf>
    <xf numFmtId="0" fontId="3" fillId="0" borderId="55" xfId="43" applyFont="1" applyBorder="1" applyAlignment="1">
      <alignment horizontal="center" vertical="center" wrapText="1"/>
    </xf>
    <xf numFmtId="0" fontId="3" fillId="0" borderId="56" xfId="43" applyFont="1" applyBorder="1" applyAlignment="1">
      <alignment horizontal="center" vertical="center" wrapText="1"/>
    </xf>
    <xf numFmtId="0" fontId="3" fillId="0" borderId="13" xfId="43" applyFont="1" applyBorder="1" applyAlignment="1">
      <alignment horizontal="center" vertical="center" wrapText="1"/>
    </xf>
    <xf numFmtId="0" fontId="3" fillId="0" borderId="77" xfId="43" applyFont="1" applyBorder="1" applyAlignment="1">
      <alignment horizontal="center" vertical="center" wrapText="1"/>
    </xf>
    <xf numFmtId="0" fontId="3" fillId="0" borderId="78" xfId="43" applyFont="1" applyBorder="1" applyAlignment="1">
      <alignment horizontal="center" vertical="center" wrapText="1"/>
    </xf>
    <xf numFmtId="0" fontId="3" fillId="0" borderId="79" xfId="43" applyFont="1" applyBorder="1" applyAlignment="1">
      <alignment horizontal="center" vertical="center" wrapText="1"/>
    </xf>
    <xf numFmtId="0" fontId="3" fillId="0" borderId="59" xfId="43" applyFont="1"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3" fillId="0" borderId="42" xfId="43" applyFont="1" applyBorder="1" applyAlignment="1">
      <alignment horizontal="center" vertical="center"/>
    </xf>
    <xf numFmtId="0" fontId="0" fillId="0" borderId="62" xfId="0" applyBorder="1" applyAlignment="1">
      <alignment horizontal="center" vertical="center"/>
    </xf>
    <xf numFmtId="0" fontId="6"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3" fillId="0" borderId="36" xfId="43" applyFont="1" applyBorder="1" applyAlignment="1">
      <alignment horizontal="center" vertical="center" wrapText="1"/>
    </xf>
    <xf numFmtId="0" fontId="0" fillId="0" borderId="3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3" fillId="0" borderId="36" xfId="43" applyFont="1" applyBorder="1" applyAlignment="1">
      <alignment horizontal="center" vertical="center" wrapText="1" shrinkToFit="1"/>
    </xf>
    <xf numFmtId="0" fontId="3" fillId="0" borderId="1" xfId="43"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0" borderId="29" xfId="43" applyFont="1" applyBorder="1" applyAlignment="1">
      <alignment horizontal="center" vertical="center" wrapText="1"/>
    </xf>
    <xf numFmtId="0" fontId="3" fillId="0" borderId="37" xfId="43" applyFont="1" applyBorder="1" applyAlignment="1">
      <alignment horizontal="center" vertical="center" wrapText="1"/>
    </xf>
    <xf numFmtId="0" fontId="3" fillId="0" borderId="4" xfId="43" applyFont="1" applyBorder="1" applyAlignment="1">
      <alignment horizontal="center" vertical="center" wrapText="1"/>
    </xf>
    <xf numFmtId="0" fontId="3" fillId="0" borderId="0" xfId="43" applyFont="1" applyBorder="1" applyAlignment="1">
      <alignment horizontal="center" vertical="center" wrapText="1"/>
    </xf>
    <xf numFmtId="0" fontId="3" fillId="0" borderId="5" xfId="43" applyFont="1" applyBorder="1" applyAlignment="1">
      <alignment horizontal="center" vertical="center" wrapText="1"/>
    </xf>
    <xf numFmtId="0" fontId="3" fillId="0" borderId="6" xfId="43" applyFont="1" applyBorder="1" applyAlignment="1">
      <alignment horizontal="center" vertical="center" wrapText="1"/>
    </xf>
    <xf numFmtId="0" fontId="3" fillId="0" borderId="7" xfId="43" applyFont="1" applyBorder="1" applyAlignment="1">
      <alignment horizontal="center" vertical="center" wrapText="1"/>
    </xf>
    <xf numFmtId="0" fontId="3" fillId="0" borderId="8" xfId="43" applyFont="1" applyBorder="1" applyAlignment="1">
      <alignment horizontal="center" vertical="center" wrapText="1"/>
    </xf>
    <xf numFmtId="0" fontId="5" fillId="0" borderId="63" xfId="43" applyFont="1"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178" fontId="3" fillId="0" borderId="1" xfId="43" applyNumberFormat="1" applyFont="1" applyFill="1" applyBorder="1" applyAlignment="1">
      <alignment horizontal="center" vertical="center"/>
    </xf>
    <xf numFmtId="178" fontId="3" fillId="0" borderId="2" xfId="43" applyNumberFormat="1" applyFont="1" applyFill="1" applyBorder="1" applyAlignment="1">
      <alignment horizontal="center" vertical="center"/>
    </xf>
    <xf numFmtId="178" fontId="3" fillId="0" borderId="3" xfId="43" applyNumberFormat="1" applyFont="1" applyFill="1" applyBorder="1" applyAlignment="1">
      <alignment horizontal="center" vertical="center"/>
    </xf>
    <xf numFmtId="178" fontId="3" fillId="0" borderId="40" xfId="43" applyNumberFormat="1" applyFont="1" applyFill="1" applyBorder="1" applyAlignment="1">
      <alignment horizontal="center" vertical="center"/>
    </xf>
    <xf numFmtId="178" fontId="3" fillId="0" borderId="32" xfId="43" applyNumberFormat="1" applyFont="1" applyFill="1" applyBorder="1" applyAlignment="1">
      <alignment horizontal="center" vertical="center"/>
    </xf>
    <xf numFmtId="178" fontId="3" fillId="0" borderId="41" xfId="43" applyNumberFormat="1" applyFont="1" applyFill="1" applyBorder="1" applyAlignment="1">
      <alignment horizontal="center" vertical="center"/>
    </xf>
    <xf numFmtId="0" fontId="6" fillId="0" borderId="10" xfId="0" applyFont="1" applyBorder="1" applyAlignment="1">
      <alignment horizontal="center" vertical="center"/>
    </xf>
    <xf numFmtId="181" fontId="6" fillId="0" borderId="14" xfId="0" applyNumberFormat="1" applyFont="1" applyFill="1" applyBorder="1" applyAlignment="1">
      <alignment horizontal="center" vertical="center"/>
    </xf>
    <xf numFmtId="181" fontId="6" fillId="0" borderId="15" xfId="0" applyNumberFormat="1" applyFont="1" applyFill="1" applyBorder="1" applyAlignment="1">
      <alignment horizontal="center" vertical="center"/>
    </xf>
    <xf numFmtId="181" fontId="6" fillId="0" borderId="11" xfId="0" applyNumberFormat="1" applyFont="1" applyFill="1" applyBorder="1" applyAlignment="1">
      <alignment horizontal="center" vertical="center"/>
    </xf>
    <xf numFmtId="181" fontId="3" fillId="0" borderId="1" xfId="43" applyNumberFormat="1" applyFont="1" applyFill="1" applyBorder="1" applyAlignment="1">
      <alignment horizontal="center" vertical="center"/>
    </xf>
    <xf numFmtId="181" fontId="3" fillId="0" borderId="2" xfId="43" applyNumberFormat="1" applyFont="1" applyFill="1" applyBorder="1" applyAlignment="1">
      <alignment horizontal="center" vertical="center"/>
    </xf>
    <xf numFmtId="181" fontId="3" fillId="0" borderId="3" xfId="43" applyNumberFormat="1" applyFont="1" applyFill="1" applyBorder="1" applyAlignment="1">
      <alignment horizontal="center" vertical="center"/>
    </xf>
    <xf numFmtId="181" fontId="3" fillId="0" borderId="40" xfId="43" applyNumberFormat="1" applyFont="1" applyFill="1" applyBorder="1" applyAlignment="1">
      <alignment horizontal="center" vertical="center"/>
    </xf>
    <xf numFmtId="181" fontId="3" fillId="0" borderId="32" xfId="43" applyNumberFormat="1" applyFont="1" applyFill="1" applyBorder="1" applyAlignment="1">
      <alignment horizontal="center" vertical="center"/>
    </xf>
    <xf numFmtId="181" fontId="3" fillId="0" borderId="41" xfId="43" applyNumberFormat="1" applyFont="1" applyFill="1" applyBorder="1" applyAlignment="1">
      <alignment horizontal="center" vertical="center"/>
    </xf>
    <xf numFmtId="0" fontId="3" fillId="0" borderId="12" xfId="43" applyFont="1" applyBorder="1" applyAlignment="1">
      <alignment horizontal="center" vertical="center" textRotation="255"/>
    </xf>
    <xf numFmtId="0" fontId="0" fillId="0" borderId="57" xfId="0" applyBorder="1" applyAlignment="1">
      <alignment horizontal="center" vertical="center" textRotation="255"/>
    </xf>
    <xf numFmtId="178" fontId="4" fillId="0" borderId="39" xfId="43" applyNumberFormat="1" applyFont="1" applyFill="1" applyBorder="1" applyAlignment="1">
      <alignment horizontal="center" vertical="center"/>
    </xf>
    <xf numFmtId="178" fontId="0" fillId="0" borderId="27" xfId="0" applyNumberFormat="1" applyFill="1" applyBorder="1" applyAlignment="1">
      <alignment horizontal="center" vertical="center"/>
    </xf>
    <xf numFmtId="0" fontId="3" fillId="0" borderId="36" xfId="43" applyFont="1" applyBorder="1" applyAlignment="1">
      <alignment horizontal="center" vertical="center"/>
    </xf>
    <xf numFmtId="0" fontId="3" fillId="0" borderId="29" xfId="43" applyFont="1" applyBorder="1" applyAlignment="1">
      <alignment horizontal="center" vertical="center"/>
    </xf>
    <xf numFmtId="0" fontId="3" fillId="0" borderId="37" xfId="43" applyFont="1" applyBorder="1" applyAlignment="1">
      <alignment horizontal="center" vertical="center"/>
    </xf>
    <xf numFmtId="0" fontId="4" fillId="0" borderId="32" xfId="43" applyFont="1" applyBorder="1" applyAlignment="1">
      <alignment horizontal="center" vertical="center"/>
    </xf>
    <xf numFmtId="178" fontId="4" fillId="0" borderId="32" xfId="43" applyNumberFormat="1" applyFont="1" applyFill="1" applyBorder="1" applyAlignment="1">
      <alignment horizontal="center" vertical="center"/>
    </xf>
    <xf numFmtId="0" fontId="4" fillId="0" borderId="32" xfId="43" applyFont="1" applyBorder="1" applyAlignment="1">
      <alignment horizontal="left" vertical="center"/>
    </xf>
    <xf numFmtId="0" fontId="3" fillId="0" borderId="28" xfId="43" applyFont="1" applyBorder="1" applyAlignment="1">
      <alignment horizontal="center" vertical="center" wrapText="1"/>
    </xf>
    <xf numFmtId="0" fontId="0" fillId="0" borderId="37" xfId="0" applyBorder="1" applyAlignment="1">
      <alignment horizontal="center" vertical="center"/>
    </xf>
    <xf numFmtId="0" fontId="0" fillId="0" borderId="65" xfId="0" applyBorder="1" applyAlignment="1">
      <alignment horizontal="center" vertical="center"/>
    </xf>
    <xf numFmtId="0" fontId="5" fillId="0" borderId="42" xfId="43" applyFont="1" applyBorder="1" applyAlignment="1">
      <alignment horizontal="center" vertical="center"/>
    </xf>
    <xf numFmtId="0" fontId="0" fillId="0" borderId="66" xfId="0" applyBorder="1" applyAlignment="1">
      <alignment horizontal="center" vertical="center"/>
    </xf>
    <xf numFmtId="0" fontId="3" fillId="0" borderId="64" xfId="43" applyFont="1" applyBorder="1" applyAlignment="1">
      <alignment horizontal="center" vertical="center"/>
    </xf>
    <xf numFmtId="0" fontId="3" fillId="0" borderId="23" xfId="43" applyFont="1" applyBorder="1" applyAlignment="1">
      <alignment horizontal="center" vertical="center"/>
    </xf>
    <xf numFmtId="181" fontId="3" fillId="0" borderId="23" xfId="43" applyNumberFormat="1" applyFont="1" applyFill="1" applyBorder="1" applyAlignment="1">
      <alignment horizontal="center" vertical="center"/>
    </xf>
    <xf numFmtId="0" fontId="3" fillId="0" borderId="38" xfId="43" applyFont="1" applyBorder="1" applyAlignment="1">
      <alignment horizontal="center" vertical="center"/>
    </xf>
    <xf numFmtId="0" fontId="0" fillId="0" borderId="35" xfId="0" applyBorder="1" applyAlignment="1">
      <alignment horizontal="right" vertical="center"/>
    </xf>
    <xf numFmtId="0" fontId="3" fillId="0" borderId="34" xfId="43" applyFont="1"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center"/>
    </xf>
    <xf numFmtId="0" fontId="3" fillId="3" borderId="6" xfId="43" applyFont="1" applyFill="1" applyBorder="1" applyAlignment="1" applyProtection="1">
      <alignment horizontal="center" vertical="center"/>
      <protection locked="0"/>
    </xf>
    <xf numFmtId="0" fontId="0" fillId="3" borderId="8" xfId="0" applyFill="1" applyBorder="1" applyAlignment="1">
      <alignment horizontal="center" vertical="center"/>
    </xf>
    <xf numFmtId="0" fontId="0" fillId="0" borderId="11" xfId="0" applyBorder="1" applyAlignment="1">
      <alignment horizontal="right" vertical="center" shrinkToFit="1"/>
    </xf>
    <xf numFmtId="0" fontId="0" fillId="3" borderId="1" xfId="43" applyFont="1" applyFill="1" applyBorder="1" applyAlignment="1" applyProtection="1">
      <alignment horizontal="center" vertical="center" shrinkToFit="1"/>
      <protection locked="0"/>
    </xf>
    <xf numFmtId="0" fontId="0" fillId="3" borderId="58" xfId="0"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33" xfId="0" applyFill="1" applyBorder="1" applyAlignment="1">
      <alignment horizontal="center" vertical="center" shrinkToFit="1"/>
    </xf>
    <xf numFmtId="38" fontId="3" fillId="3" borderId="34" xfId="33" applyFont="1" applyFill="1" applyBorder="1" applyAlignment="1">
      <alignment horizontal="center" vertical="center"/>
    </xf>
    <xf numFmtId="38" fontId="0" fillId="3" borderId="19" xfId="33" applyFont="1" applyFill="1" applyBorder="1" applyAlignment="1">
      <alignment horizontal="center" vertical="center"/>
    </xf>
    <xf numFmtId="38" fontId="0" fillId="3" borderId="35" xfId="33"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3" fillId="3" borderId="1" xfId="43"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0" xfId="0" applyFill="1" applyBorder="1" applyAlignment="1">
      <alignment horizontal="center" vertical="center"/>
    </xf>
    <xf numFmtId="0" fontId="0" fillId="3" borderId="32" xfId="0" applyFill="1" applyBorder="1" applyAlignment="1">
      <alignment horizontal="center" vertical="center"/>
    </xf>
    <xf numFmtId="0" fontId="0" fillId="3" borderId="41" xfId="0" applyFill="1" applyBorder="1" applyAlignment="1">
      <alignment horizontal="center" vertical="center"/>
    </xf>
    <xf numFmtId="0" fontId="3" fillId="3" borderId="2" xfId="43" applyFont="1" applyFill="1" applyBorder="1" applyAlignment="1">
      <alignment horizontal="center" vertical="center"/>
    </xf>
    <xf numFmtId="0" fontId="3" fillId="3" borderId="3" xfId="43" applyFont="1" applyFill="1" applyBorder="1" applyAlignment="1">
      <alignment horizontal="center" vertical="center"/>
    </xf>
    <xf numFmtId="0" fontId="3" fillId="3" borderId="40" xfId="43" applyFont="1" applyFill="1" applyBorder="1" applyAlignment="1">
      <alignment horizontal="center" vertical="center"/>
    </xf>
    <xf numFmtId="0" fontId="3" fillId="3" borderId="32" xfId="43" applyFont="1" applyFill="1" applyBorder="1" applyAlignment="1">
      <alignment horizontal="center" vertical="center"/>
    </xf>
    <xf numFmtId="0" fontId="3" fillId="3" borderId="41" xfId="43" applyFont="1" applyFill="1" applyBorder="1" applyAlignment="1">
      <alignment horizontal="center" vertical="center"/>
    </xf>
    <xf numFmtId="0" fontId="4" fillId="3" borderId="39" xfId="43" applyFont="1" applyFill="1" applyBorder="1" applyAlignment="1">
      <alignment horizontal="center" vertical="center"/>
    </xf>
    <xf numFmtId="0" fontId="0" fillId="3" borderId="27" xfId="0" applyFill="1" applyBorder="1" applyAlignment="1">
      <alignment horizontal="center" vertical="center"/>
    </xf>
    <xf numFmtId="0" fontId="4" fillId="3" borderId="32" xfId="43" applyFont="1" applyFill="1" applyBorder="1" applyAlignment="1">
      <alignment horizontal="center" vertical="center"/>
    </xf>
    <xf numFmtId="0" fontId="3" fillId="3" borderId="23" xfId="43" applyFont="1" applyFill="1" applyBorder="1" applyAlignment="1">
      <alignment horizontal="center" vertical="center"/>
    </xf>
    <xf numFmtId="0" fontId="6" fillId="0" borderId="3" xfId="44" applyFont="1" applyFill="1" applyBorder="1" applyAlignment="1">
      <alignment horizontal="center" vertical="center"/>
    </xf>
    <xf numFmtId="0" fontId="6" fillId="0" borderId="8" xfId="44" applyFont="1" applyFill="1" applyBorder="1" applyAlignment="1">
      <alignment horizontal="center" vertical="center"/>
    </xf>
    <xf numFmtId="0" fontId="27" fillId="0" borderId="0" xfId="0" applyFont="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14"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3 2" xfId="45" xr:uid="{00000000-0005-0000-0000-00002D000000}"/>
    <cellStyle name="良い" xfId="4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indexed="43"/>
  </sheetPr>
  <dimension ref="A1:AL94"/>
  <sheetViews>
    <sheetView tabSelected="1" view="pageBreakPreview" zoomScaleNormal="100" zoomScaleSheetLayoutView="100" workbookViewId="0">
      <selection activeCell="A11" sqref="A11"/>
    </sheetView>
  </sheetViews>
  <sheetFormatPr defaultRowHeight="12" x14ac:dyDescent="0.15"/>
  <cols>
    <col min="1" max="30" width="3.75" style="8" customWidth="1"/>
    <col min="31" max="31" width="3.5" style="8" bestFit="1" customWidth="1"/>
    <col min="32" max="32" width="18" style="8" bestFit="1" customWidth="1"/>
    <col min="33" max="34" width="2.875" style="8" customWidth="1"/>
    <col min="35" max="36" width="7.25" style="8" customWidth="1"/>
    <col min="37" max="37" width="19.5" style="8" customWidth="1"/>
    <col min="38" max="38" width="9" style="8" hidden="1" customWidth="1"/>
    <col min="39" max="16384" width="9" style="8"/>
  </cols>
  <sheetData>
    <row r="1" spans="1:32" s="3" customFormat="1" ht="15" customHeight="1" x14ac:dyDescent="0.15">
      <c r="Y1" s="16"/>
      <c r="Z1" s="16"/>
      <c r="AA1" s="16"/>
      <c r="AB1" s="16" t="s">
        <v>121</v>
      </c>
      <c r="AC1" s="9"/>
      <c r="AD1" s="9"/>
      <c r="AE1" s="9"/>
      <c r="AF1" s="9"/>
    </row>
    <row r="2" spans="1:32" s="3" customFormat="1" ht="19.5" customHeight="1" thickBot="1" x14ac:dyDescent="0.2">
      <c r="A2" s="220" t="s">
        <v>119</v>
      </c>
      <c r="B2" s="220"/>
      <c r="C2" s="262"/>
      <c r="D2" s="262"/>
      <c r="E2" s="4" t="s">
        <v>4</v>
      </c>
      <c r="F2" s="262"/>
      <c r="G2" s="262"/>
      <c r="H2" s="4" t="s">
        <v>5</v>
      </c>
      <c r="I2" s="4"/>
      <c r="K2" s="222" t="s">
        <v>13</v>
      </c>
      <c r="L2" s="222"/>
      <c r="M2" s="222"/>
      <c r="N2" s="222"/>
      <c r="O2" s="222"/>
      <c r="P2" s="222"/>
      <c r="Q2" s="222"/>
      <c r="R2" s="222"/>
      <c r="S2" s="222"/>
      <c r="T2" s="222"/>
      <c r="U2" s="222"/>
      <c r="V2" s="222"/>
      <c r="W2" s="222"/>
      <c r="X2" s="222"/>
      <c r="Y2" s="222"/>
      <c r="Z2" s="222"/>
      <c r="AA2" s="222"/>
      <c r="AB2" s="222"/>
      <c r="AC2" s="19"/>
      <c r="AD2" s="19"/>
      <c r="AE2" s="19"/>
      <c r="AF2" s="19"/>
    </row>
    <row r="3" spans="1:32" s="3" customFormat="1" ht="13.5" customHeight="1" x14ac:dyDescent="0.15">
      <c r="A3" s="223" t="s">
        <v>0</v>
      </c>
      <c r="B3" s="224"/>
      <c r="C3" s="260"/>
      <c r="D3" s="260"/>
      <c r="E3" s="260"/>
      <c r="F3" s="260"/>
      <c r="G3" s="260"/>
      <c r="H3" s="260"/>
      <c r="I3" s="260"/>
      <c r="J3" s="260"/>
      <c r="K3" s="260"/>
      <c r="L3" s="260"/>
      <c r="M3" s="217" t="s">
        <v>95</v>
      </c>
      <c r="N3" s="218"/>
      <c r="O3" s="218"/>
      <c r="P3" s="218"/>
      <c r="Q3" s="218"/>
      <c r="R3" s="218"/>
      <c r="S3" s="218"/>
      <c r="T3" s="219"/>
      <c r="U3" s="226" t="s">
        <v>92</v>
      </c>
      <c r="V3" s="168"/>
      <c r="W3" s="168"/>
      <c r="X3" s="168"/>
      <c r="Y3" s="168"/>
      <c r="Z3" s="168"/>
      <c r="AA3" s="168"/>
      <c r="AB3" s="168"/>
      <c r="AC3" s="168"/>
      <c r="AD3" s="227"/>
      <c r="AE3" s="17"/>
      <c r="AF3" s="17"/>
    </row>
    <row r="4" spans="1:32" s="3" customFormat="1" ht="13.5" customHeight="1" x14ac:dyDescent="0.15">
      <c r="A4" s="225"/>
      <c r="B4" s="117"/>
      <c r="C4" s="261"/>
      <c r="D4" s="261"/>
      <c r="E4" s="261"/>
      <c r="F4" s="261"/>
      <c r="G4" s="261"/>
      <c r="H4" s="261"/>
      <c r="I4" s="261"/>
      <c r="J4" s="261"/>
      <c r="K4" s="261"/>
      <c r="L4" s="261"/>
      <c r="M4" s="228" t="s">
        <v>120</v>
      </c>
      <c r="N4" s="229"/>
      <c r="O4" s="25"/>
      <c r="P4" s="23" t="s">
        <v>102</v>
      </c>
      <c r="Q4" s="263"/>
      <c r="R4" s="263"/>
      <c r="S4" s="229" t="s">
        <v>101</v>
      </c>
      <c r="T4" s="231"/>
      <c r="U4" s="26"/>
      <c r="V4" s="27"/>
      <c r="W4" s="27"/>
      <c r="X4" s="27"/>
      <c r="Y4" s="27"/>
      <c r="Z4" s="27"/>
      <c r="AA4" s="27"/>
      <c r="AB4" s="27"/>
      <c r="AC4" s="27"/>
      <c r="AD4" s="28"/>
      <c r="AE4" s="24"/>
      <c r="AF4" s="24"/>
    </row>
    <row r="5" spans="1:32" s="3" customFormat="1" ht="16.5" customHeight="1" x14ac:dyDescent="0.15">
      <c r="A5" s="194" t="s">
        <v>93</v>
      </c>
      <c r="B5" s="183"/>
      <c r="C5" s="249"/>
      <c r="D5" s="255"/>
      <c r="E5" s="255"/>
      <c r="F5" s="255"/>
      <c r="G5" s="255"/>
      <c r="H5" s="255"/>
      <c r="I5" s="255"/>
      <c r="J5" s="255"/>
      <c r="K5" s="255"/>
      <c r="L5" s="256"/>
      <c r="M5" s="203" t="s">
        <v>94</v>
      </c>
      <c r="N5" s="203"/>
      <c r="O5" s="203"/>
      <c r="P5" s="203"/>
      <c r="Q5" s="246" t="s">
        <v>109</v>
      </c>
      <c r="R5" s="247"/>
      <c r="S5" s="247"/>
      <c r="T5" s="248"/>
      <c r="U5" s="249"/>
      <c r="V5" s="250"/>
      <c r="W5" s="250"/>
      <c r="X5" s="250"/>
      <c r="Y5" s="250"/>
      <c r="Z5" s="250"/>
      <c r="AA5" s="251"/>
      <c r="AB5" s="213" t="s">
        <v>9</v>
      </c>
      <c r="AC5" s="239">
        <v>72</v>
      </c>
      <c r="AD5" s="240"/>
      <c r="AE5">
        <v>1</v>
      </c>
      <c r="AF5" s="10" t="s">
        <v>15</v>
      </c>
    </row>
    <row r="6" spans="1:32" s="3" customFormat="1" ht="16.5" customHeight="1" thickBot="1" x14ac:dyDescent="0.2">
      <c r="A6" s="195"/>
      <c r="B6" s="196"/>
      <c r="C6" s="257"/>
      <c r="D6" s="258"/>
      <c r="E6" s="258"/>
      <c r="F6" s="258"/>
      <c r="G6" s="258"/>
      <c r="H6" s="258"/>
      <c r="I6" s="258"/>
      <c r="J6" s="258"/>
      <c r="K6" s="258"/>
      <c r="L6" s="259"/>
      <c r="M6" s="154" t="s">
        <v>11</v>
      </c>
      <c r="N6" s="154"/>
      <c r="O6" s="154"/>
      <c r="P6" s="154"/>
      <c r="Q6" s="243">
        <v>0</v>
      </c>
      <c r="R6" s="244"/>
      <c r="S6" s="245"/>
      <c r="T6" s="21" t="s">
        <v>105</v>
      </c>
      <c r="U6" s="252"/>
      <c r="V6" s="253"/>
      <c r="W6" s="253"/>
      <c r="X6" s="253"/>
      <c r="Y6" s="253"/>
      <c r="Z6" s="253"/>
      <c r="AA6" s="254"/>
      <c r="AB6" s="214"/>
      <c r="AC6" s="241"/>
      <c r="AD6" s="242"/>
      <c r="AE6">
        <v>2</v>
      </c>
      <c r="AF6" s="10" t="s">
        <v>18</v>
      </c>
    </row>
    <row r="7" spans="1:32" s="3" customFormat="1" ht="14.25" thickBo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v>3</v>
      </c>
      <c r="AF7" s="10" t="s">
        <v>19</v>
      </c>
    </row>
    <row r="8" spans="1:32" s="3" customFormat="1" ht="14.25" customHeight="1" x14ac:dyDescent="0.15">
      <c r="A8" s="164" t="s">
        <v>1</v>
      </c>
      <c r="B8" s="167" t="s">
        <v>83</v>
      </c>
      <c r="C8" s="168"/>
      <c r="D8" s="168"/>
      <c r="E8" s="168"/>
      <c r="F8" s="169" t="s">
        <v>96</v>
      </c>
      <c r="G8" s="170"/>
      <c r="H8" s="175" t="s">
        <v>85</v>
      </c>
      <c r="I8" s="176"/>
      <c r="J8" s="181" t="s">
        <v>91</v>
      </c>
      <c r="K8" s="176"/>
      <c r="L8" s="175" t="s">
        <v>103</v>
      </c>
      <c r="M8" s="186"/>
      <c r="N8" s="186"/>
      <c r="O8" s="186"/>
      <c r="P8" s="186"/>
      <c r="Q8" s="186"/>
      <c r="R8" s="186"/>
      <c r="S8" s="186"/>
      <c r="T8" s="186"/>
      <c r="U8" s="186"/>
      <c r="V8" s="186"/>
      <c r="W8" s="186"/>
      <c r="X8" s="186"/>
      <c r="Y8" s="186"/>
      <c r="Z8" s="186"/>
      <c r="AA8" s="186"/>
      <c r="AB8" s="187"/>
      <c r="AC8" s="158" t="s">
        <v>87</v>
      </c>
      <c r="AD8" s="161" t="s">
        <v>86</v>
      </c>
      <c r="AE8">
        <v>4</v>
      </c>
      <c r="AF8" s="10" t="s">
        <v>16</v>
      </c>
    </row>
    <row r="9" spans="1:32" s="3" customFormat="1" ht="14.25" customHeight="1" x14ac:dyDescent="0.15">
      <c r="A9" s="165"/>
      <c r="B9" s="182" t="s">
        <v>2</v>
      </c>
      <c r="C9" s="183"/>
      <c r="D9" s="182" t="s">
        <v>3</v>
      </c>
      <c r="E9" s="184"/>
      <c r="F9" s="171"/>
      <c r="G9" s="172"/>
      <c r="H9" s="177"/>
      <c r="I9" s="178"/>
      <c r="J9" s="177"/>
      <c r="K9" s="178"/>
      <c r="L9" s="188"/>
      <c r="M9" s="189"/>
      <c r="N9" s="189"/>
      <c r="O9" s="189"/>
      <c r="P9" s="189"/>
      <c r="Q9" s="189"/>
      <c r="R9" s="189"/>
      <c r="S9" s="189"/>
      <c r="T9" s="189"/>
      <c r="U9" s="189"/>
      <c r="V9" s="189"/>
      <c r="W9" s="189"/>
      <c r="X9" s="189"/>
      <c r="Y9" s="189"/>
      <c r="Z9" s="189"/>
      <c r="AA9" s="189"/>
      <c r="AB9" s="190"/>
      <c r="AC9" s="159"/>
      <c r="AD9" s="162"/>
      <c r="AE9">
        <v>5</v>
      </c>
      <c r="AF9" s="10" t="s">
        <v>20</v>
      </c>
    </row>
    <row r="10" spans="1:32" s="3" customFormat="1" ht="14.25" customHeight="1" x14ac:dyDescent="0.15">
      <c r="A10" s="166"/>
      <c r="B10" s="173"/>
      <c r="C10" s="174"/>
      <c r="D10" s="173"/>
      <c r="E10" s="185"/>
      <c r="F10" s="173"/>
      <c r="G10" s="174"/>
      <c r="H10" s="179"/>
      <c r="I10" s="180"/>
      <c r="J10" s="179"/>
      <c r="K10" s="180"/>
      <c r="L10" s="191"/>
      <c r="M10" s="192"/>
      <c r="N10" s="192"/>
      <c r="O10" s="192"/>
      <c r="P10" s="192"/>
      <c r="Q10" s="192"/>
      <c r="R10" s="192"/>
      <c r="S10" s="192"/>
      <c r="T10" s="192"/>
      <c r="U10" s="192"/>
      <c r="V10" s="192"/>
      <c r="W10" s="192"/>
      <c r="X10" s="192"/>
      <c r="Y10" s="192"/>
      <c r="Z10" s="192"/>
      <c r="AA10" s="192"/>
      <c r="AB10" s="193"/>
      <c r="AC10" s="160"/>
      <c r="AD10" s="163"/>
      <c r="AE10">
        <v>6</v>
      </c>
      <c r="AF10" s="11" t="s">
        <v>21</v>
      </c>
    </row>
    <row r="11" spans="1:32" s="3" customFormat="1" ht="24.75" customHeight="1" x14ac:dyDescent="0.15">
      <c r="A11" s="29"/>
      <c r="B11" s="30"/>
      <c r="C11" s="31"/>
      <c r="D11" s="30"/>
      <c r="E11" s="31"/>
      <c r="F11" s="143"/>
      <c r="G11" s="101"/>
      <c r="H11" s="144"/>
      <c r="I11" s="145"/>
      <c r="J11" s="146" t="str">
        <f>IF(H11=0," ",VLOOKUP(H11,'サービスコード（身体介護なし）'!$A$4:$C$265,3,FALSE))</f>
        <v xml:space="preserve"> </v>
      </c>
      <c r="K11" s="146"/>
      <c r="L11" s="99"/>
      <c r="M11" s="100"/>
      <c r="N11" s="100"/>
      <c r="O11" s="100"/>
      <c r="P11" s="100"/>
      <c r="Q11" s="100"/>
      <c r="R11" s="100"/>
      <c r="S11" s="100"/>
      <c r="T11" s="100"/>
      <c r="U11" s="100"/>
      <c r="V11" s="100"/>
      <c r="W11" s="100"/>
      <c r="X11" s="100"/>
      <c r="Y11" s="100"/>
      <c r="Z11" s="100"/>
      <c r="AA11" s="100"/>
      <c r="AB11" s="101"/>
      <c r="AC11" s="33"/>
      <c r="AD11" s="51"/>
      <c r="AE11">
        <v>7</v>
      </c>
      <c r="AF11" s="11" t="s">
        <v>22</v>
      </c>
    </row>
    <row r="12" spans="1:32" s="3" customFormat="1" ht="24.75" customHeight="1" x14ac:dyDescent="0.15">
      <c r="A12" s="29"/>
      <c r="B12" s="30"/>
      <c r="C12" s="31"/>
      <c r="D12" s="30"/>
      <c r="E12" s="31"/>
      <c r="F12" s="143"/>
      <c r="G12" s="101"/>
      <c r="H12" s="144"/>
      <c r="I12" s="145"/>
      <c r="J12" s="146" t="str">
        <f>IF(H12=0," ",VLOOKUP(H12,'サービスコード（身体介護なし）'!$A$4:$C$265,3,FALSE))</f>
        <v xml:space="preserve"> </v>
      </c>
      <c r="K12" s="146"/>
      <c r="L12" s="99"/>
      <c r="M12" s="100"/>
      <c r="N12" s="100"/>
      <c r="O12" s="100"/>
      <c r="P12" s="100"/>
      <c r="Q12" s="100"/>
      <c r="R12" s="100"/>
      <c r="S12" s="100"/>
      <c r="T12" s="100"/>
      <c r="U12" s="100"/>
      <c r="V12" s="100"/>
      <c r="W12" s="100"/>
      <c r="X12" s="100"/>
      <c r="Y12" s="100"/>
      <c r="Z12" s="100"/>
      <c r="AA12" s="100"/>
      <c r="AB12" s="101"/>
      <c r="AC12" s="33"/>
      <c r="AD12" s="51"/>
      <c r="AE12">
        <v>8</v>
      </c>
      <c r="AF12" s="11" t="s">
        <v>23</v>
      </c>
    </row>
    <row r="13" spans="1:32" s="3" customFormat="1" ht="24.75" customHeight="1" x14ac:dyDescent="0.15">
      <c r="A13" s="29"/>
      <c r="B13" s="30"/>
      <c r="C13" s="31"/>
      <c r="D13" s="30"/>
      <c r="E13" s="31"/>
      <c r="F13" s="143"/>
      <c r="G13" s="101"/>
      <c r="H13" s="144"/>
      <c r="I13" s="145"/>
      <c r="J13" s="146" t="str">
        <f>IF(H13=0," ",VLOOKUP(H13,'サービスコード（身体介護なし）'!$A$4:$C$265,3,FALSE))</f>
        <v xml:space="preserve"> </v>
      </c>
      <c r="K13" s="146"/>
      <c r="L13" s="99"/>
      <c r="M13" s="100"/>
      <c r="N13" s="100"/>
      <c r="O13" s="100"/>
      <c r="P13" s="100"/>
      <c r="Q13" s="100"/>
      <c r="R13" s="100"/>
      <c r="S13" s="100"/>
      <c r="T13" s="100"/>
      <c r="U13" s="100"/>
      <c r="V13" s="100"/>
      <c r="W13" s="100"/>
      <c r="X13" s="100"/>
      <c r="Y13" s="100"/>
      <c r="Z13" s="100"/>
      <c r="AA13" s="100"/>
      <c r="AB13" s="101"/>
      <c r="AC13" s="33"/>
      <c r="AD13" s="51"/>
      <c r="AE13">
        <v>9</v>
      </c>
      <c r="AF13" s="11" t="s">
        <v>24</v>
      </c>
    </row>
    <row r="14" spans="1:32" s="3" customFormat="1" ht="24.75" customHeight="1" x14ac:dyDescent="0.15">
      <c r="A14" s="29"/>
      <c r="B14" s="30"/>
      <c r="C14" s="31"/>
      <c r="D14" s="30"/>
      <c r="E14" s="31"/>
      <c r="F14" s="143"/>
      <c r="G14" s="101"/>
      <c r="H14" s="144"/>
      <c r="I14" s="145"/>
      <c r="J14" s="146" t="str">
        <f>IF(H14=0," ",VLOOKUP(H14,'サービスコード（身体介護なし）'!$A$4:$C$265,3,FALSE))</f>
        <v xml:space="preserve"> </v>
      </c>
      <c r="K14" s="146"/>
      <c r="L14" s="99"/>
      <c r="M14" s="100"/>
      <c r="N14" s="100"/>
      <c r="O14" s="100"/>
      <c r="P14" s="100"/>
      <c r="Q14" s="100"/>
      <c r="R14" s="100"/>
      <c r="S14" s="100"/>
      <c r="T14" s="100"/>
      <c r="U14" s="100"/>
      <c r="V14" s="100"/>
      <c r="W14" s="100"/>
      <c r="X14" s="100"/>
      <c r="Y14" s="100"/>
      <c r="Z14" s="100"/>
      <c r="AA14" s="100"/>
      <c r="AB14" s="101"/>
      <c r="AC14" s="33"/>
      <c r="AD14" s="51"/>
      <c r="AE14">
        <v>10</v>
      </c>
      <c r="AF14" s="11" t="s">
        <v>25</v>
      </c>
    </row>
    <row r="15" spans="1:32" s="3" customFormat="1" ht="24.75" customHeight="1" x14ac:dyDescent="0.15">
      <c r="A15" s="29"/>
      <c r="B15" s="30"/>
      <c r="C15" s="31"/>
      <c r="D15" s="30"/>
      <c r="E15" s="31"/>
      <c r="F15" s="143"/>
      <c r="G15" s="101"/>
      <c r="H15" s="144"/>
      <c r="I15" s="145"/>
      <c r="J15" s="146" t="str">
        <f>IF(H15=0," ",VLOOKUP(H15,'サービスコード（身体介護なし）'!$A$4:$C$265,3,FALSE))</f>
        <v xml:space="preserve"> </v>
      </c>
      <c r="K15" s="146"/>
      <c r="L15" s="99"/>
      <c r="M15" s="100"/>
      <c r="N15" s="100"/>
      <c r="O15" s="100"/>
      <c r="P15" s="100"/>
      <c r="Q15" s="100"/>
      <c r="R15" s="100"/>
      <c r="S15" s="100"/>
      <c r="T15" s="100"/>
      <c r="U15" s="100"/>
      <c r="V15" s="100"/>
      <c r="W15" s="100"/>
      <c r="X15" s="100"/>
      <c r="Y15" s="100"/>
      <c r="Z15" s="100"/>
      <c r="AA15" s="100"/>
      <c r="AB15" s="101"/>
      <c r="AC15" s="33"/>
      <c r="AD15" s="51"/>
      <c r="AE15">
        <v>11</v>
      </c>
      <c r="AF15" s="13" t="s">
        <v>26</v>
      </c>
    </row>
    <row r="16" spans="1:32" s="3" customFormat="1" ht="24.75" customHeight="1" x14ac:dyDescent="0.15">
      <c r="A16" s="29"/>
      <c r="B16" s="30"/>
      <c r="C16" s="31"/>
      <c r="D16" s="30"/>
      <c r="E16" s="31"/>
      <c r="F16" s="143"/>
      <c r="G16" s="101"/>
      <c r="H16" s="144"/>
      <c r="I16" s="145"/>
      <c r="J16" s="146" t="str">
        <f>IF(H16=0," ",VLOOKUP(H16,'サービスコード（身体介護なし）'!$A$4:$C$265,3,FALSE))</f>
        <v xml:space="preserve"> </v>
      </c>
      <c r="K16" s="146"/>
      <c r="L16" s="99"/>
      <c r="M16" s="100"/>
      <c r="N16" s="100"/>
      <c r="O16" s="100"/>
      <c r="P16" s="100"/>
      <c r="Q16" s="100"/>
      <c r="R16" s="100"/>
      <c r="S16" s="100"/>
      <c r="T16" s="100"/>
      <c r="U16" s="100"/>
      <c r="V16" s="100"/>
      <c r="W16" s="100"/>
      <c r="X16" s="100"/>
      <c r="Y16" s="100"/>
      <c r="Z16" s="100"/>
      <c r="AA16" s="100"/>
      <c r="AB16" s="101"/>
      <c r="AC16" s="33"/>
      <c r="AD16" s="51"/>
      <c r="AE16">
        <v>12</v>
      </c>
      <c r="AF16" s="13" t="s">
        <v>27</v>
      </c>
    </row>
    <row r="17" spans="1:32" s="3" customFormat="1" ht="24.75" customHeight="1" x14ac:dyDescent="0.15">
      <c r="A17" s="29"/>
      <c r="B17" s="30"/>
      <c r="C17" s="31"/>
      <c r="D17" s="30"/>
      <c r="E17" s="31"/>
      <c r="F17" s="143"/>
      <c r="G17" s="101"/>
      <c r="H17" s="144"/>
      <c r="I17" s="145"/>
      <c r="J17" s="146" t="str">
        <f>IF(H17=0," ",VLOOKUP(H17,'サービスコード（身体介護なし）'!$A$4:$C$265,3,FALSE))</f>
        <v xml:space="preserve"> </v>
      </c>
      <c r="K17" s="146"/>
      <c r="L17" s="99"/>
      <c r="M17" s="100"/>
      <c r="N17" s="100"/>
      <c r="O17" s="100"/>
      <c r="P17" s="100"/>
      <c r="Q17" s="100"/>
      <c r="R17" s="100"/>
      <c r="S17" s="100"/>
      <c r="T17" s="100"/>
      <c r="U17" s="100"/>
      <c r="V17" s="100"/>
      <c r="W17" s="100"/>
      <c r="X17" s="100"/>
      <c r="Y17" s="100"/>
      <c r="Z17" s="100"/>
      <c r="AA17" s="100"/>
      <c r="AB17" s="101"/>
      <c r="AC17" s="33"/>
      <c r="AD17" s="51"/>
      <c r="AE17">
        <v>13</v>
      </c>
      <c r="AF17" s="13" t="s">
        <v>28</v>
      </c>
    </row>
    <row r="18" spans="1:32" s="3" customFormat="1" ht="24.75" customHeight="1" x14ac:dyDescent="0.15">
      <c r="A18" s="29"/>
      <c r="B18" s="30"/>
      <c r="C18" s="31"/>
      <c r="D18" s="30"/>
      <c r="E18" s="31"/>
      <c r="F18" s="143"/>
      <c r="G18" s="101"/>
      <c r="H18" s="144"/>
      <c r="I18" s="145"/>
      <c r="J18" s="146" t="str">
        <f>IF(H18=0," ",VLOOKUP(H18,'サービスコード（身体介護なし）'!$A$4:$C$265,3,FALSE))</f>
        <v xml:space="preserve"> </v>
      </c>
      <c r="K18" s="146"/>
      <c r="L18" s="99"/>
      <c r="M18" s="100"/>
      <c r="N18" s="100"/>
      <c r="O18" s="100"/>
      <c r="P18" s="100"/>
      <c r="Q18" s="100"/>
      <c r="R18" s="100"/>
      <c r="S18" s="100"/>
      <c r="T18" s="100"/>
      <c r="U18" s="100"/>
      <c r="V18" s="100"/>
      <c r="W18" s="100"/>
      <c r="X18" s="100"/>
      <c r="Y18" s="100"/>
      <c r="Z18" s="100"/>
      <c r="AA18" s="100"/>
      <c r="AB18" s="101"/>
      <c r="AC18" s="33"/>
      <c r="AD18" s="51"/>
      <c r="AE18">
        <v>14</v>
      </c>
      <c r="AF18" s="13" t="s">
        <v>29</v>
      </c>
    </row>
    <row r="19" spans="1:32" s="3" customFormat="1" ht="24.75" customHeight="1" x14ac:dyDescent="0.15">
      <c r="A19" s="29"/>
      <c r="B19" s="30"/>
      <c r="C19" s="31"/>
      <c r="D19" s="30"/>
      <c r="E19" s="31"/>
      <c r="F19" s="143"/>
      <c r="G19" s="101"/>
      <c r="H19" s="144"/>
      <c r="I19" s="145"/>
      <c r="J19" s="146" t="str">
        <f>IF(H19=0," ",VLOOKUP(H19,'サービスコード（身体介護なし）'!$A$4:$C$265,3,FALSE))</f>
        <v xml:space="preserve"> </v>
      </c>
      <c r="K19" s="146"/>
      <c r="L19" s="99"/>
      <c r="M19" s="100"/>
      <c r="N19" s="100"/>
      <c r="O19" s="100"/>
      <c r="P19" s="100"/>
      <c r="Q19" s="100"/>
      <c r="R19" s="100"/>
      <c r="S19" s="100"/>
      <c r="T19" s="100"/>
      <c r="U19" s="100"/>
      <c r="V19" s="100"/>
      <c r="W19" s="100"/>
      <c r="X19" s="100"/>
      <c r="Y19" s="100"/>
      <c r="Z19" s="100"/>
      <c r="AA19" s="100"/>
      <c r="AB19" s="101"/>
      <c r="AC19" s="33"/>
      <c r="AD19" s="51"/>
      <c r="AE19">
        <v>15</v>
      </c>
      <c r="AF19" s="11" t="s">
        <v>30</v>
      </c>
    </row>
    <row r="20" spans="1:32" s="3" customFormat="1" ht="24.75" customHeight="1" x14ac:dyDescent="0.15">
      <c r="A20" s="29"/>
      <c r="B20" s="30"/>
      <c r="C20" s="31"/>
      <c r="D20" s="30"/>
      <c r="E20" s="31"/>
      <c r="F20" s="143"/>
      <c r="G20" s="101"/>
      <c r="H20" s="144"/>
      <c r="I20" s="145"/>
      <c r="J20" s="146" t="str">
        <f>IF(H20=0," ",VLOOKUP(H20,'サービスコード（身体介護なし）'!$A$4:$C$265,3,FALSE))</f>
        <v xml:space="preserve"> </v>
      </c>
      <c r="K20" s="146"/>
      <c r="L20" s="99"/>
      <c r="M20" s="100"/>
      <c r="N20" s="100"/>
      <c r="O20" s="100"/>
      <c r="P20" s="100"/>
      <c r="Q20" s="100"/>
      <c r="R20" s="100"/>
      <c r="S20" s="100"/>
      <c r="T20" s="100"/>
      <c r="U20" s="100"/>
      <c r="V20" s="100"/>
      <c r="W20" s="100"/>
      <c r="X20" s="100"/>
      <c r="Y20" s="100"/>
      <c r="Z20" s="100"/>
      <c r="AA20" s="100"/>
      <c r="AB20" s="101"/>
      <c r="AC20" s="33"/>
      <c r="AD20" s="51"/>
      <c r="AE20">
        <v>16</v>
      </c>
      <c r="AF20" s="13" t="s">
        <v>31</v>
      </c>
    </row>
    <row r="21" spans="1:32" s="3" customFormat="1" ht="24.75" customHeight="1" x14ac:dyDescent="0.15">
      <c r="A21" s="29"/>
      <c r="B21" s="30"/>
      <c r="C21" s="31"/>
      <c r="D21" s="30"/>
      <c r="E21" s="31"/>
      <c r="F21" s="143"/>
      <c r="G21" s="101"/>
      <c r="H21" s="144"/>
      <c r="I21" s="145"/>
      <c r="J21" s="146" t="str">
        <f>IF(H21=0," ",VLOOKUP(H21,'サービスコード（身体介護なし）'!$A$4:$C$265,3,FALSE))</f>
        <v xml:space="preserve"> </v>
      </c>
      <c r="K21" s="146"/>
      <c r="L21" s="99"/>
      <c r="M21" s="100"/>
      <c r="N21" s="100"/>
      <c r="O21" s="100"/>
      <c r="P21" s="100"/>
      <c r="Q21" s="100"/>
      <c r="R21" s="100"/>
      <c r="S21" s="100"/>
      <c r="T21" s="100"/>
      <c r="U21" s="100"/>
      <c r="V21" s="100"/>
      <c r="W21" s="100"/>
      <c r="X21" s="100"/>
      <c r="Y21" s="100"/>
      <c r="Z21" s="100"/>
      <c r="AA21" s="100"/>
      <c r="AB21" s="101"/>
      <c r="AC21" s="33"/>
      <c r="AD21" s="51"/>
      <c r="AE21">
        <v>17</v>
      </c>
      <c r="AF21" s="13" t="s">
        <v>32</v>
      </c>
    </row>
    <row r="22" spans="1:32" s="3" customFormat="1" ht="24.75" customHeight="1" x14ac:dyDescent="0.15">
      <c r="A22" s="29"/>
      <c r="B22" s="30"/>
      <c r="C22" s="31"/>
      <c r="D22" s="30"/>
      <c r="E22" s="31"/>
      <c r="F22" s="143"/>
      <c r="G22" s="101"/>
      <c r="H22" s="144"/>
      <c r="I22" s="145"/>
      <c r="J22" s="146" t="str">
        <f>IF(H22=0," ",VLOOKUP(H22,'サービスコード（身体介護なし）'!$A$4:$C$265,3,FALSE))</f>
        <v xml:space="preserve"> </v>
      </c>
      <c r="K22" s="146"/>
      <c r="L22" s="99"/>
      <c r="M22" s="100"/>
      <c r="N22" s="100"/>
      <c r="O22" s="100"/>
      <c r="P22" s="100"/>
      <c r="Q22" s="100"/>
      <c r="R22" s="100"/>
      <c r="S22" s="100"/>
      <c r="T22" s="100"/>
      <c r="U22" s="100"/>
      <c r="V22" s="100"/>
      <c r="W22" s="100"/>
      <c r="X22" s="100"/>
      <c r="Y22" s="100"/>
      <c r="Z22" s="100"/>
      <c r="AA22" s="100"/>
      <c r="AB22" s="101"/>
      <c r="AC22" s="33"/>
      <c r="AD22" s="51"/>
      <c r="AE22">
        <v>18</v>
      </c>
      <c r="AF22" s="13" t="s">
        <v>33</v>
      </c>
    </row>
    <row r="23" spans="1:32" s="3" customFormat="1" ht="24.75" customHeight="1" x14ac:dyDescent="0.15">
      <c r="A23" s="29"/>
      <c r="B23" s="30"/>
      <c r="C23" s="31"/>
      <c r="D23" s="30"/>
      <c r="E23" s="31"/>
      <c r="F23" s="143"/>
      <c r="G23" s="101"/>
      <c r="H23" s="144"/>
      <c r="I23" s="145"/>
      <c r="J23" s="146" t="str">
        <f>IF(H23=0," ",VLOOKUP(H23,'サービスコード（身体介護なし）'!$A$4:$C$265,3,FALSE))</f>
        <v xml:space="preserve"> </v>
      </c>
      <c r="K23" s="146"/>
      <c r="L23" s="99"/>
      <c r="M23" s="100"/>
      <c r="N23" s="100"/>
      <c r="O23" s="100"/>
      <c r="P23" s="100"/>
      <c r="Q23" s="100"/>
      <c r="R23" s="100"/>
      <c r="S23" s="100"/>
      <c r="T23" s="100"/>
      <c r="U23" s="100"/>
      <c r="V23" s="100"/>
      <c r="W23" s="100"/>
      <c r="X23" s="100"/>
      <c r="Y23" s="100"/>
      <c r="Z23" s="100"/>
      <c r="AA23" s="100"/>
      <c r="AB23" s="101"/>
      <c r="AC23" s="33"/>
      <c r="AD23" s="51"/>
      <c r="AE23">
        <v>19</v>
      </c>
      <c r="AF23" s="13" t="s">
        <v>34</v>
      </c>
    </row>
    <row r="24" spans="1:32" s="3" customFormat="1" ht="24.75" customHeight="1" x14ac:dyDescent="0.15">
      <c r="A24" s="29"/>
      <c r="B24" s="30"/>
      <c r="C24" s="31"/>
      <c r="D24" s="30"/>
      <c r="E24" s="31"/>
      <c r="F24" s="143"/>
      <c r="G24" s="101"/>
      <c r="H24" s="144"/>
      <c r="I24" s="145"/>
      <c r="J24" s="146" t="str">
        <f>IF(H24=0," ",VLOOKUP(H24,'サービスコード（身体介護なし）'!$A$4:$C$265,3,FALSE))</f>
        <v xml:space="preserve"> </v>
      </c>
      <c r="K24" s="146"/>
      <c r="L24" s="99"/>
      <c r="M24" s="100"/>
      <c r="N24" s="100"/>
      <c r="O24" s="100"/>
      <c r="P24" s="100"/>
      <c r="Q24" s="100"/>
      <c r="R24" s="100"/>
      <c r="S24" s="100"/>
      <c r="T24" s="100"/>
      <c r="U24" s="100"/>
      <c r="V24" s="100"/>
      <c r="W24" s="100"/>
      <c r="X24" s="100"/>
      <c r="Y24" s="100"/>
      <c r="Z24" s="100"/>
      <c r="AA24" s="100"/>
      <c r="AB24" s="101"/>
      <c r="AC24" s="33"/>
      <c r="AD24" s="51"/>
      <c r="AE24">
        <v>20</v>
      </c>
      <c r="AF24" s="11" t="s">
        <v>35</v>
      </c>
    </row>
    <row r="25" spans="1:32" s="3" customFormat="1" ht="24.75" customHeight="1" x14ac:dyDescent="0.15">
      <c r="A25" s="29"/>
      <c r="B25" s="30"/>
      <c r="C25" s="31"/>
      <c r="D25" s="30"/>
      <c r="E25" s="31"/>
      <c r="F25" s="143"/>
      <c r="G25" s="101"/>
      <c r="H25" s="144"/>
      <c r="I25" s="145"/>
      <c r="J25" s="146" t="str">
        <f>IF(H25=0," ",VLOOKUP(H25,'サービスコード（身体介護なし）'!$A$4:$C$265,3,FALSE))</f>
        <v xml:space="preserve"> </v>
      </c>
      <c r="K25" s="146"/>
      <c r="L25" s="99"/>
      <c r="M25" s="100"/>
      <c r="N25" s="100"/>
      <c r="O25" s="100"/>
      <c r="P25" s="100"/>
      <c r="Q25" s="100"/>
      <c r="R25" s="100"/>
      <c r="S25" s="100"/>
      <c r="T25" s="100"/>
      <c r="U25" s="100"/>
      <c r="V25" s="100"/>
      <c r="W25" s="100"/>
      <c r="X25" s="100"/>
      <c r="Y25" s="100"/>
      <c r="Z25" s="100"/>
      <c r="AA25" s="100"/>
      <c r="AB25" s="101"/>
      <c r="AC25" s="33"/>
      <c r="AD25" s="51"/>
      <c r="AE25">
        <v>21</v>
      </c>
      <c r="AF25" s="11" t="s">
        <v>36</v>
      </c>
    </row>
    <row r="26" spans="1:32" s="3" customFormat="1" ht="24.75" customHeight="1" x14ac:dyDescent="0.15">
      <c r="A26" s="29"/>
      <c r="B26" s="30"/>
      <c r="C26" s="31"/>
      <c r="D26" s="30"/>
      <c r="E26" s="31"/>
      <c r="F26" s="143"/>
      <c r="G26" s="101"/>
      <c r="H26" s="144"/>
      <c r="I26" s="145"/>
      <c r="J26" s="146" t="str">
        <f>IF(H26=0," ",VLOOKUP(H26,'サービスコード（身体介護なし）'!$A$4:$C$265,3,FALSE))</f>
        <v xml:space="preserve"> </v>
      </c>
      <c r="K26" s="146"/>
      <c r="L26" s="99"/>
      <c r="M26" s="100"/>
      <c r="N26" s="100"/>
      <c r="O26" s="100"/>
      <c r="P26" s="100"/>
      <c r="Q26" s="100"/>
      <c r="R26" s="100"/>
      <c r="S26" s="100"/>
      <c r="T26" s="100"/>
      <c r="U26" s="100"/>
      <c r="V26" s="100"/>
      <c r="W26" s="100"/>
      <c r="X26" s="100"/>
      <c r="Y26" s="100"/>
      <c r="Z26" s="100"/>
      <c r="AA26" s="100"/>
      <c r="AB26" s="101"/>
      <c r="AC26" s="33"/>
      <c r="AD26" s="51"/>
      <c r="AE26">
        <v>22</v>
      </c>
      <c r="AF26" s="11" t="s">
        <v>37</v>
      </c>
    </row>
    <row r="27" spans="1:32" s="3" customFormat="1" ht="24.75" customHeight="1" x14ac:dyDescent="0.15">
      <c r="A27" s="29"/>
      <c r="B27" s="30"/>
      <c r="C27" s="31"/>
      <c r="D27" s="30"/>
      <c r="E27" s="31"/>
      <c r="F27" s="143"/>
      <c r="G27" s="101"/>
      <c r="H27" s="144"/>
      <c r="I27" s="145"/>
      <c r="J27" s="146" t="str">
        <f>IF(H27=0," ",VLOOKUP(H27,'サービスコード（身体介護なし）'!$A$4:$C$265,3,FALSE))</f>
        <v xml:space="preserve"> </v>
      </c>
      <c r="K27" s="146"/>
      <c r="L27" s="99"/>
      <c r="M27" s="100"/>
      <c r="N27" s="100"/>
      <c r="O27" s="100"/>
      <c r="P27" s="100"/>
      <c r="Q27" s="100"/>
      <c r="R27" s="100"/>
      <c r="S27" s="100"/>
      <c r="T27" s="100"/>
      <c r="U27" s="100"/>
      <c r="V27" s="100"/>
      <c r="W27" s="100"/>
      <c r="X27" s="100"/>
      <c r="Y27" s="100"/>
      <c r="Z27" s="100"/>
      <c r="AA27" s="100"/>
      <c r="AB27" s="101"/>
      <c r="AC27" s="33"/>
      <c r="AD27" s="51"/>
      <c r="AE27">
        <v>23</v>
      </c>
      <c r="AF27" s="11" t="s">
        <v>38</v>
      </c>
    </row>
    <row r="28" spans="1:32" s="3" customFormat="1" ht="24.75" customHeight="1" x14ac:dyDescent="0.15">
      <c r="A28" s="29"/>
      <c r="B28" s="30"/>
      <c r="C28" s="31"/>
      <c r="D28" s="30"/>
      <c r="E28" s="31"/>
      <c r="F28" s="143"/>
      <c r="G28" s="101"/>
      <c r="H28" s="144"/>
      <c r="I28" s="145"/>
      <c r="J28" s="146" t="str">
        <f>IF(H28=0," ",VLOOKUP(H28,'サービスコード（身体介護なし）'!$A$4:$C$265,3,FALSE))</f>
        <v xml:space="preserve"> </v>
      </c>
      <c r="K28" s="146"/>
      <c r="L28" s="99"/>
      <c r="M28" s="100"/>
      <c r="N28" s="100"/>
      <c r="O28" s="100"/>
      <c r="P28" s="100"/>
      <c r="Q28" s="100"/>
      <c r="R28" s="100"/>
      <c r="S28" s="100"/>
      <c r="T28" s="100"/>
      <c r="U28" s="100"/>
      <c r="V28" s="100"/>
      <c r="W28" s="100"/>
      <c r="X28" s="100"/>
      <c r="Y28" s="100"/>
      <c r="Z28" s="100"/>
      <c r="AA28" s="100"/>
      <c r="AB28" s="101"/>
      <c r="AC28" s="33"/>
      <c r="AD28" s="51"/>
      <c r="AE28">
        <v>24</v>
      </c>
      <c r="AF28" s="11" t="s">
        <v>39</v>
      </c>
    </row>
    <row r="29" spans="1:32" s="3" customFormat="1" ht="24.75" customHeight="1" x14ac:dyDescent="0.15">
      <c r="A29" s="29"/>
      <c r="B29" s="30"/>
      <c r="C29" s="31"/>
      <c r="D29" s="30"/>
      <c r="E29" s="31"/>
      <c r="F29" s="143"/>
      <c r="G29" s="101"/>
      <c r="H29" s="144"/>
      <c r="I29" s="145"/>
      <c r="J29" s="146" t="str">
        <f>IF(H29=0," ",VLOOKUP(H29,'サービスコード（身体介護なし）'!$A$4:$C$265,3,FALSE))</f>
        <v xml:space="preserve"> </v>
      </c>
      <c r="K29" s="146"/>
      <c r="L29" s="99"/>
      <c r="M29" s="100"/>
      <c r="N29" s="100"/>
      <c r="O29" s="100"/>
      <c r="P29" s="100"/>
      <c r="Q29" s="100"/>
      <c r="R29" s="100"/>
      <c r="S29" s="100"/>
      <c r="T29" s="100"/>
      <c r="U29" s="100"/>
      <c r="V29" s="100"/>
      <c r="W29" s="100"/>
      <c r="X29" s="100"/>
      <c r="Y29" s="100"/>
      <c r="Z29" s="100"/>
      <c r="AA29" s="100"/>
      <c r="AB29" s="101"/>
      <c r="AC29" s="33"/>
      <c r="AD29" s="51"/>
      <c r="AE29">
        <v>25</v>
      </c>
      <c r="AF29" s="11" t="s">
        <v>17</v>
      </c>
    </row>
    <row r="30" spans="1:32" s="3" customFormat="1" ht="24.75" customHeight="1" x14ac:dyDescent="0.15">
      <c r="A30" s="29"/>
      <c r="B30" s="30"/>
      <c r="C30" s="31"/>
      <c r="D30" s="30"/>
      <c r="E30" s="31"/>
      <c r="F30" s="143"/>
      <c r="G30" s="101"/>
      <c r="H30" s="144"/>
      <c r="I30" s="145"/>
      <c r="J30" s="146" t="str">
        <f>IF(H30=0," ",VLOOKUP(H30,'サービスコード（身体介護なし）'!$A$4:$C$265,3,FALSE))</f>
        <v xml:space="preserve"> </v>
      </c>
      <c r="K30" s="146"/>
      <c r="L30" s="99"/>
      <c r="M30" s="100"/>
      <c r="N30" s="100"/>
      <c r="O30" s="100"/>
      <c r="P30" s="100"/>
      <c r="Q30" s="100"/>
      <c r="R30" s="100"/>
      <c r="S30" s="100"/>
      <c r="T30" s="100"/>
      <c r="U30" s="100"/>
      <c r="V30" s="100"/>
      <c r="W30" s="100"/>
      <c r="X30" s="100"/>
      <c r="Y30" s="100"/>
      <c r="Z30" s="100"/>
      <c r="AA30" s="100"/>
      <c r="AB30" s="101"/>
      <c r="AC30" s="33"/>
      <c r="AD30" s="51"/>
      <c r="AE30">
        <v>26</v>
      </c>
      <c r="AF30" s="11" t="s">
        <v>61</v>
      </c>
    </row>
    <row r="31" spans="1:32" s="3" customFormat="1" ht="24.75" customHeight="1" x14ac:dyDescent="0.15">
      <c r="A31" s="29"/>
      <c r="B31" s="30"/>
      <c r="C31" s="31"/>
      <c r="D31" s="30"/>
      <c r="E31" s="31"/>
      <c r="F31" s="143"/>
      <c r="G31" s="101"/>
      <c r="H31" s="144"/>
      <c r="I31" s="145"/>
      <c r="J31" s="146" t="str">
        <f>IF(H31=0," ",VLOOKUP(H31,'サービスコード（身体介護なし）'!$A$4:$C$265,3,FALSE))</f>
        <v xml:space="preserve"> </v>
      </c>
      <c r="K31" s="146"/>
      <c r="L31" s="99"/>
      <c r="M31" s="100"/>
      <c r="N31" s="100"/>
      <c r="O31" s="100"/>
      <c r="P31" s="100"/>
      <c r="Q31" s="100"/>
      <c r="R31" s="100"/>
      <c r="S31" s="100"/>
      <c r="T31" s="100"/>
      <c r="U31" s="100"/>
      <c r="V31" s="100"/>
      <c r="W31" s="100"/>
      <c r="X31" s="100"/>
      <c r="Y31" s="100"/>
      <c r="Z31" s="100"/>
      <c r="AA31" s="100"/>
      <c r="AB31" s="101"/>
      <c r="AC31" s="33"/>
      <c r="AD31" s="51"/>
      <c r="AE31">
        <v>27</v>
      </c>
      <c r="AF31" s="11" t="s">
        <v>43</v>
      </c>
    </row>
    <row r="32" spans="1:32" s="3" customFormat="1" ht="24.75" customHeight="1" x14ac:dyDescent="0.15">
      <c r="A32" s="29"/>
      <c r="B32" s="30"/>
      <c r="C32" s="31"/>
      <c r="D32" s="30"/>
      <c r="E32" s="31"/>
      <c r="F32" s="143"/>
      <c r="G32" s="101"/>
      <c r="H32" s="144"/>
      <c r="I32" s="145"/>
      <c r="J32" s="146" t="str">
        <f>IF(H32=0," ",VLOOKUP(H32,'サービスコード（身体介護なし）'!$A$4:$C$265,3,FALSE))</f>
        <v xml:space="preserve"> </v>
      </c>
      <c r="K32" s="146"/>
      <c r="L32" s="99"/>
      <c r="M32" s="100"/>
      <c r="N32" s="100"/>
      <c r="O32" s="100"/>
      <c r="P32" s="100"/>
      <c r="Q32" s="100"/>
      <c r="R32" s="100"/>
      <c r="S32" s="100"/>
      <c r="T32" s="100"/>
      <c r="U32" s="100"/>
      <c r="V32" s="100"/>
      <c r="W32" s="100"/>
      <c r="X32" s="100"/>
      <c r="Y32" s="100"/>
      <c r="Z32" s="100"/>
      <c r="AA32" s="100"/>
      <c r="AB32" s="101"/>
      <c r="AC32" s="33"/>
      <c r="AD32" s="51"/>
      <c r="AE32">
        <v>28</v>
      </c>
      <c r="AF32" s="11" t="s">
        <v>44</v>
      </c>
    </row>
    <row r="33" spans="1:32" s="3" customFormat="1" ht="24.75" customHeight="1" thickBot="1" x14ac:dyDescent="0.2">
      <c r="A33" s="32"/>
      <c r="B33" s="30"/>
      <c r="C33" s="31"/>
      <c r="D33" s="30"/>
      <c r="E33" s="31"/>
      <c r="F33" s="143"/>
      <c r="G33" s="101"/>
      <c r="H33" s="144"/>
      <c r="I33" s="145"/>
      <c r="J33" s="146" t="str">
        <f>IF(H33=0," ",VLOOKUP(H33,'サービスコード（身体介護なし）'!$A$4:$C$265,3,FALSE))</f>
        <v xml:space="preserve"> </v>
      </c>
      <c r="K33" s="146"/>
      <c r="L33" s="147"/>
      <c r="M33" s="148"/>
      <c r="N33" s="148"/>
      <c r="O33" s="148"/>
      <c r="P33" s="148"/>
      <c r="Q33" s="148"/>
      <c r="R33" s="148"/>
      <c r="S33" s="148"/>
      <c r="T33" s="148"/>
      <c r="U33" s="148"/>
      <c r="V33" s="148"/>
      <c r="W33" s="148"/>
      <c r="X33" s="148"/>
      <c r="Y33" s="148"/>
      <c r="Z33" s="148"/>
      <c r="AA33" s="148"/>
      <c r="AB33" s="149"/>
      <c r="AC33" s="42"/>
      <c r="AD33" s="52"/>
      <c r="AE33">
        <v>29</v>
      </c>
      <c r="AF33" s="11" t="s">
        <v>45</v>
      </c>
    </row>
    <row r="34" spans="1:32" s="3" customFormat="1" ht="21" customHeight="1" thickTop="1" x14ac:dyDescent="0.15">
      <c r="A34" s="119" t="s">
        <v>104</v>
      </c>
      <c r="B34" s="120"/>
      <c r="C34" s="120"/>
      <c r="D34" s="120"/>
      <c r="E34" s="121"/>
      <c r="F34" s="122">
        <f>SUM(F11:G33)</f>
        <v>0</v>
      </c>
      <c r="G34" s="123"/>
      <c r="H34" s="124" t="s">
        <v>98</v>
      </c>
      <c r="I34" s="123"/>
      <c r="J34" s="125">
        <f>SUM(J11:J33)</f>
        <v>0</v>
      </c>
      <c r="K34" s="126"/>
      <c r="L34" s="127" t="s">
        <v>108</v>
      </c>
      <c r="M34" s="128"/>
      <c r="N34" s="128"/>
      <c r="O34" s="128"/>
      <c r="P34" s="128"/>
      <c r="Q34" s="128"/>
      <c r="R34" s="128"/>
      <c r="S34" s="128"/>
      <c r="T34" s="128"/>
      <c r="U34" s="128"/>
      <c r="V34" s="128"/>
      <c r="W34" s="128"/>
      <c r="X34" s="128"/>
      <c r="Y34" s="128"/>
      <c r="Z34" s="128"/>
      <c r="AA34" s="128"/>
      <c r="AB34" s="128"/>
      <c r="AC34" s="128"/>
      <c r="AD34" s="129"/>
      <c r="AE34">
        <v>30</v>
      </c>
      <c r="AF34" s="13" t="s">
        <v>46</v>
      </c>
    </row>
    <row r="35" spans="1:32" s="3" customFormat="1" ht="21" customHeight="1" x14ac:dyDescent="0.15">
      <c r="A35" s="43" t="s">
        <v>88</v>
      </c>
      <c r="B35" s="15"/>
      <c r="C35" s="15"/>
      <c r="D35" s="15"/>
      <c r="E35" s="15"/>
      <c r="F35" s="15"/>
      <c r="G35" s="15"/>
      <c r="H35" s="15"/>
      <c r="I35" s="15"/>
      <c r="J35" s="139">
        <f>VLOOKUP(AC5,告示単価!A15:C22,3,FALSE)</f>
        <v>10.6</v>
      </c>
      <c r="K35" s="140"/>
      <c r="L35" s="130"/>
      <c r="M35" s="131"/>
      <c r="N35" s="131"/>
      <c r="O35" s="131"/>
      <c r="P35" s="131"/>
      <c r="Q35" s="131"/>
      <c r="R35" s="131"/>
      <c r="S35" s="131"/>
      <c r="T35" s="131"/>
      <c r="U35" s="131"/>
      <c r="V35" s="131"/>
      <c r="W35" s="131"/>
      <c r="X35" s="131"/>
      <c r="Y35" s="131"/>
      <c r="Z35" s="131"/>
      <c r="AA35" s="131"/>
      <c r="AB35" s="131"/>
      <c r="AC35" s="131"/>
      <c r="AD35" s="132"/>
      <c r="AE35">
        <v>31</v>
      </c>
      <c r="AF35" s="11" t="s">
        <v>47</v>
      </c>
    </row>
    <row r="36" spans="1:32" s="3" customFormat="1" ht="21" customHeight="1" x14ac:dyDescent="0.15">
      <c r="A36" s="43" t="s">
        <v>89</v>
      </c>
      <c r="B36" s="15"/>
      <c r="C36" s="15"/>
      <c r="D36" s="15"/>
      <c r="E36" s="15"/>
      <c r="F36" s="15"/>
      <c r="G36" s="15"/>
      <c r="H36" s="15"/>
      <c r="I36" s="15"/>
      <c r="J36" s="141">
        <f>IF(W38=1,ROUNDDOWN(J34*J35,0),IF(W38&gt;1,"－",0))</f>
        <v>0</v>
      </c>
      <c r="K36" s="238"/>
      <c r="L36" s="133"/>
      <c r="M36" s="134"/>
      <c r="N36" s="134"/>
      <c r="O36" s="134"/>
      <c r="P36" s="134"/>
      <c r="Q36" s="134"/>
      <c r="R36" s="134"/>
      <c r="S36" s="134"/>
      <c r="T36" s="134"/>
      <c r="U36" s="134"/>
      <c r="V36" s="134"/>
      <c r="W36" s="134"/>
      <c r="X36" s="134"/>
      <c r="Y36" s="134"/>
      <c r="Z36" s="134"/>
      <c r="AA36" s="134"/>
      <c r="AB36" s="134"/>
      <c r="AC36" s="134"/>
      <c r="AD36" s="135"/>
      <c r="AE36">
        <v>32</v>
      </c>
      <c r="AF36" s="13" t="s">
        <v>48</v>
      </c>
    </row>
    <row r="37" spans="1:32" s="3" customFormat="1" ht="21" customHeight="1" thickBot="1" x14ac:dyDescent="0.2">
      <c r="A37" s="44" t="s">
        <v>90</v>
      </c>
      <c r="B37" s="20"/>
      <c r="C37" s="20"/>
      <c r="D37" s="20"/>
      <c r="E37" s="20"/>
      <c r="F37" s="20"/>
      <c r="G37" s="20"/>
      <c r="H37" s="20"/>
      <c r="I37" s="20"/>
      <c r="J37" s="111">
        <f>IF(W38=1,IF(ROUNDUP(J36/10,0)&lt;Q6,ROUNDUP(J36/10,0),Q6),"－")</f>
        <v>0</v>
      </c>
      <c r="K37" s="232"/>
      <c r="L37" s="233" t="s">
        <v>14</v>
      </c>
      <c r="M37" s="234"/>
      <c r="N37" s="234"/>
      <c r="O37" s="234"/>
      <c r="P37" s="234"/>
      <c r="Q37" s="234"/>
      <c r="R37" s="234"/>
      <c r="S37" s="235"/>
      <c r="T37" s="111">
        <f>IF(W38=1,J36-J37,IF(W38&gt;1,"次頁へ","0"))</f>
        <v>0</v>
      </c>
      <c r="U37" s="112"/>
      <c r="V37" s="112"/>
      <c r="W37" s="112"/>
      <c r="X37" s="112"/>
      <c r="Y37" s="112"/>
      <c r="Z37" s="112"/>
      <c r="AA37" s="112"/>
      <c r="AB37" s="112"/>
      <c r="AC37" s="112"/>
      <c r="AD37" s="113"/>
      <c r="AE37">
        <v>33</v>
      </c>
      <c r="AF37" s="13" t="s">
        <v>49</v>
      </c>
    </row>
    <row r="38" spans="1:32" s="3" customFormat="1" ht="14.25" customHeight="1" x14ac:dyDescent="0.15">
      <c r="A38" s="5"/>
      <c r="B38" s="5"/>
      <c r="C38" s="5"/>
      <c r="D38" s="5"/>
      <c r="E38" s="5"/>
      <c r="F38" s="5"/>
      <c r="G38" s="5"/>
      <c r="H38" s="6"/>
      <c r="I38" s="5"/>
      <c r="J38" s="5"/>
      <c r="K38" s="17"/>
      <c r="L38" s="17"/>
      <c r="M38" s="7"/>
      <c r="N38" s="7"/>
      <c r="O38" s="7"/>
      <c r="P38" s="7"/>
      <c r="Q38" s="7"/>
      <c r="R38" s="7"/>
      <c r="S38" s="7"/>
      <c r="T38" s="7"/>
      <c r="U38" s="7"/>
      <c r="V38" s="7"/>
      <c r="W38" s="236">
        <v>1</v>
      </c>
      <c r="X38" s="237"/>
      <c r="Y38" s="116" t="s">
        <v>6</v>
      </c>
      <c r="Z38" s="117"/>
      <c r="AA38" s="118">
        <v>1</v>
      </c>
      <c r="AB38" s="117"/>
      <c r="AC38" s="116" t="s">
        <v>7</v>
      </c>
      <c r="AD38" s="117"/>
      <c r="AE38">
        <v>34</v>
      </c>
      <c r="AF38" s="11" t="s">
        <v>50</v>
      </c>
    </row>
    <row r="39" spans="1:32" s="3" customFormat="1" ht="13.5" customHeight="1" x14ac:dyDescent="0.15">
      <c r="A39" s="3" t="s">
        <v>12</v>
      </c>
      <c r="AE39">
        <v>35</v>
      </c>
      <c r="AF39" s="13" t="s">
        <v>51</v>
      </c>
    </row>
    <row r="40" spans="1:32" s="3" customFormat="1" ht="13.5" customHeight="1" x14ac:dyDescent="0.15">
      <c r="A40" s="3" t="s">
        <v>97</v>
      </c>
      <c r="AE40">
        <v>36</v>
      </c>
      <c r="AF40" s="13" t="s">
        <v>52</v>
      </c>
    </row>
    <row r="41" spans="1:32" s="3" customFormat="1" ht="13.5" customHeight="1" x14ac:dyDescent="0.15">
      <c r="A41" s="14">
        <v>1</v>
      </c>
      <c r="B41" s="3" t="s">
        <v>106</v>
      </c>
      <c r="Q41" s="14"/>
      <c r="R41" s="14"/>
      <c r="S41" s="14"/>
      <c r="T41" s="14"/>
      <c r="U41" s="14"/>
      <c r="V41" s="14"/>
      <c r="W41" s="14"/>
      <c r="X41" s="14"/>
      <c r="Y41" s="14"/>
      <c r="Z41" s="14"/>
      <c r="AA41" s="14"/>
      <c r="AB41" s="14"/>
      <c r="AC41" s="14"/>
      <c r="AD41" s="14"/>
      <c r="AE41">
        <v>37</v>
      </c>
      <c r="AF41" s="11" t="s">
        <v>53</v>
      </c>
    </row>
    <row r="42" spans="1:32" s="3" customFormat="1" ht="13.5" customHeight="1" x14ac:dyDescent="0.15">
      <c r="A42" s="14">
        <v>2</v>
      </c>
      <c r="B42" s="14" t="s">
        <v>84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v>38</v>
      </c>
      <c r="AF42" s="13" t="s">
        <v>54</v>
      </c>
    </row>
    <row r="43" spans="1:32" s="3" customFormat="1" ht="13.5" customHeight="1" x14ac:dyDescent="0.15">
      <c r="A43" s="14">
        <v>3</v>
      </c>
      <c r="B43" s="14" t="s">
        <v>100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v>39</v>
      </c>
      <c r="AF43" s="13" t="s">
        <v>55</v>
      </c>
    </row>
    <row r="44" spans="1:32" s="3" customFormat="1" ht="13.5" x14ac:dyDescent="0.15">
      <c r="A44" s="14">
        <v>4</v>
      </c>
      <c r="B44" s="14" t="s">
        <v>99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v>40</v>
      </c>
      <c r="AF44" s="11" t="s">
        <v>56</v>
      </c>
    </row>
    <row r="45" spans="1:32" s="3" customFormat="1" ht="13.5" x14ac:dyDescent="0.15">
      <c r="A45" s="14">
        <v>5</v>
      </c>
      <c r="B45" s="14" t="s">
        <v>107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v>41</v>
      </c>
      <c r="AF45" s="11" t="s">
        <v>57</v>
      </c>
    </row>
    <row r="46" spans="1:32" s="3" customFormat="1" ht="13.5" x14ac:dyDescent="0.15">
      <c r="A46" s="18"/>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v>42</v>
      </c>
      <c r="AF46" s="11" t="s">
        <v>58</v>
      </c>
    </row>
    <row r="47" spans="1:32" s="3" customFormat="1" ht="15" customHeight="1" x14ac:dyDescent="0.15">
      <c r="C47" s="14"/>
      <c r="D47" s="14"/>
      <c r="E47" s="14"/>
      <c r="F47" s="14"/>
      <c r="G47" s="14"/>
      <c r="H47" s="14"/>
      <c r="I47" s="14"/>
      <c r="J47" s="14"/>
      <c r="K47" s="14"/>
      <c r="L47" s="14"/>
      <c r="M47" s="14"/>
      <c r="N47" s="14"/>
      <c r="O47" s="14"/>
      <c r="P47" s="14"/>
      <c r="AE47">
        <v>43</v>
      </c>
      <c r="AF47" s="13" t="s">
        <v>59</v>
      </c>
    </row>
    <row r="48" spans="1:32" s="3" customFormat="1" ht="15" customHeight="1" x14ac:dyDescent="0.15">
      <c r="Y48" s="16"/>
      <c r="Z48" s="16"/>
      <c r="AA48" s="16"/>
      <c r="AB48" s="16" t="s">
        <v>121</v>
      </c>
      <c r="AC48" s="9"/>
      <c r="AD48" s="9"/>
      <c r="AE48">
        <v>44</v>
      </c>
      <c r="AF48" s="11" t="s">
        <v>40</v>
      </c>
    </row>
    <row r="49" spans="1:32" s="3" customFormat="1" ht="19.5" customHeight="1" thickBot="1" x14ac:dyDescent="0.2">
      <c r="A49" s="220" t="s">
        <v>120</v>
      </c>
      <c r="B49" s="220"/>
      <c r="C49" s="221">
        <f>C2</f>
        <v>0</v>
      </c>
      <c r="D49" s="221"/>
      <c r="E49" s="4" t="s">
        <v>4</v>
      </c>
      <c r="F49" s="221">
        <f>F2</f>
        <v>0</v>
      </c>
      <c r="G49" s="221"/>
      <c r="H49" s="4" t="s">
        <v>5</v>
      </c>
      <c r="I49" s="4"/>
      <c r="K49" s="222" t="s">
        <v>13</v>
      </c>
      <c r="L49" s="222"/>
      <c r="M49" s="222"/>
      <c r="N49" s="222"/>
      <c r="O49" s="222"/>
      <c r="P49" s="222"/>
      <c r="Q49" s="222"/>
      <c r="R49" s="222"/>
      <c r="S49" s="222"/>
      <c r="T49" s="222"/>
      <c r="U49" s="222"/>
      <c r="V49" s="222"/>
      <c r="W49" s="222"/>
      <c r="X49" s="222"/>
      <c r="Y49" s="222"/>
      <c r="Z49" s="222"/>
      <c r="AA49" s="222"/>
      <c r="AB49" s="222"/>
      <c r="AC49" s="19"/>
      <c r="AD49" s="19"/>
      <c r="AE49">
        <v>45</v>
      </c>
      <c r="AF49" s="11" t="s">
        <v>41</v>
      </c>
    </row>
    <row r="50" spans="1:32" s="3" customFormat="1" ht="13.5" customHeight="1" x14ac:dyDescent="0.15">
      <c r="A50" s="223" t="s">
        <v>0</v>
      </c>
      <c r="B50" s="224"/>
      <c r="C50" s="215">
        <f>C3</f>
        <v>0</v>
      </c>
      <c r="D50" s="215">
        <f>D3</f>
        <v>0</v>
      </c>
      <c r="E50" s="215">
        <f>E3</f>
        <v>0</v>
      </c>
      <c r="F50" s="215">
        <f>F3</f>
        <v>0</v>
      </c>
      <c r="G50" s="215">
        <f t="shared" ref="G50:L50" si="0">G3</f>
        <v>0</v>
      </c>
      <c r="H50" s="215">
        <f t="shared" si="0"/>
        <v>0</v>
      </c>
      <c r="I50" s="215">
        <f t="shared" si="0"/>
        <v>0</v>
      </c>
      <c r="J50" s="215">
        <f t="shared" si="0"/>
        <v>0</v>
      </c>
      <c r="K50" s="215">
        <f t="shared" si="0"/>
        <v>0</v>
      </c>
      <c r="L50" s="215">
        <f t="shared" si="0"/>
        <v>0</v>
      </c>
      <c r="M50" s="217" t="s">
        <v>95</v>
      </c>
      <c r="N50" s="218"/>
      <c r="O50" s="218"/>
      <c r="P50" s="218"/>
      <c r="Q50" s="218"/>
      <c r="R50" s="218"/>
      <c r="S50" s="218"/>
      <c r="T50" s="219"/>
      <c r="U50" s="226" t="s">
        <v>92</v>
      </c>
      <c r="V50" s="168"/>
      <c r="W50" s="168"/>
      <c r="X50" s="168"/>
      <c r="Y50" s="168"/>
      <c r="Z50" s="168"/>
      <c r="AA50" s="168"/>
      <c r="AB50" s="168"/>
      <c r="AC50" s="168"/>
      <c r="AD50" s="227"/>
      <c r="AE50">
        <v>46</v>
      </c>
      <c r="AF50" s="11" t="s">
        <v>42</v>
      </c>
    </row>
    <row r="51" spans="1:32" s="3" customFormat="1" ht="13.5" customHeight="1" x14ac:dyDescent="0.15">
      <c r="A51" s="225"/>
      <c r="B51" s="117"/>
      <c r="C51" s="216"/>
      <c r="D51" s="216"/>
      <c r="E51" s="216"/>
      <c r="F51" s="216"/>
      <c r="G51" s="216"/>
      <c r="H51" s="216"/>
      <c r="I51" s="216"/>
      <c r="J51" s="216"/>
      <c r="K51" s="216"/>
      <c r="L51" s="216"/>
      <c r="M51" s="228" t="s">
        <v>120</v>
      </c>
      <c r="N51" s="229"/>
      <c r="O51" s="35">
        <f>O4</f>
        <v>0</v>
      </c>
      <c r="P51" s="23" t="s">
        <v>102</v>
      </c>
      <c r="Q51" s="230">
        <f>Q4</f>
        <v>0</v>
      </c>
      <c r="R51" s="230"/>
      <c r="S51" s="229" t="s">
        <v>101</v>
      </c>
      <c r="T51" s="231"/>
      <c r="U51" s="36">
        <f t="shared" ref="U51:AD51" si="1">U4</f>
        <v>0</v>
      </c>
      <c r="V51" s="37">
        <f t="shared" si="1"/>
        <v>0</v>
      </c>
      <c r="W51" s="37">
        <f t="shared" si="1"/>
        <v>0</v>
      </c>
      <c r="X51" s="37">
        <f t="shared" si="1"/>
        <v>0</v>
      </c>
      <c r="Y51" s="37">
        <f t="shared" si="1"/>
        <v>0</v>
      </c>
      <c r="Z51" s="37">
        <f t="shared" si="1"/>
        <v>0</v>
      </c>
      <c r="AA51" s="37">
        <f t="shared" si="1"/>
        <v>0</v>
      </c>
      <c r="AB51" s="37">
        <f t="shared" si="1"/>
        <v>0</v>
      </c>
      <c r="AC51" s="37">
        <f t="shared" si="1"/>
        <v>0</v>
      </c>
      <c r="AD51" s="38">
        <f t="shared" si="1"/>
        <v>0</v>
      </c>
      <c r="AE51">
        <v>47</v>
      </c>
      <c r="AF51" s="11" t="s">
        <v>60</v>
      </c>
    </row>
    <row r="52" spans="1:32" s="3" customFormat="1" ht="16.5" customHeight="1" x14ac:dyDescent="0.15">
      <c r="A52" s="194" t="s">
        <v>93</v>
      </c>
      <c r="B52" s="183"/>
      <c r="C52" s="197">
        <f>C5</f>
        <v>0</v>
      </c>
      <c r="D52" s="198"/>
      <c r="E52" s="198"/>
      <c r="F52" s="198"/>
      <c r="G52" s="198"/>
      <c r="H52" s="198"/>
      <c r="I52" s="198"/>
      <c r="J52" s="198"/>
      <c r="K52" s="198"/>
      <c r="L52" s="199"/>
      <c r="M52" s="203" t="s">
        <v>94</v>
      </c>
      <c r="N52" s="203"/>
      <c r="O52" s="203"/>
      <c r="P52" s="203"/>
      <c r="Q52" s="204" t="str">
        <f>Q5</f>
        <v>無し</v>
      </c>
      <c r="R52" s="205"/>
      <c r="S52" s="205"/>
      <c r="T52" s="206"/>
      <c r="U52" s="207">
        <f>U5</f>
        <v>0</v>
      </c>
      <c r="V52" s="208"/>
      <c r="W52" s="208"/>
      <c r="X52" s="208"/>
      <c r="Y52" s="208"/>
      <c r="Z52" s="208"/>
      <c r="AA52" s="209"/>
      <c r="AB52" s="213" t="s">
        <v>9</v>
      </c>
      <c r="AC52" s="150">
        <f>AC5</f>
        <v>72</v>
      </c>
      <c r="AD52" s="151"/>
      <c r="AE52">
        <v>48</v>
      </c>
      <c r="AF52" s="11" t="s">
        <v>62</v>
      </c>
    </row>
    <row r="53" spans="1:32" s="3" customFormat="1" ht="16.5" customHeight="1" thickBot="1" x14ac:dyDescent="0.2">
      <c r="A53" s="195"/>
      <c r="B53" s="196"/>
      <c r="C53" s="200"/>
      <c r="D53" s="201"/>
      <c r="E53" s="201"/>
      <c r="F53" s="201"/>
      <c r="G53" s="201"/>
      <c r="H53" s="201"/>
      <c r="I53" s="201"/>
      <c r="J53" s="201"/>
      <c r="K53" s="201"/>
      <c r="L53" s="202"/>
      <c r="M53" s="154" t="s">
        <v>11</v>
      </c>
      <c r="N53" s="154"/>
      <c r="O53" s="154"/>
      <c r="P53" s="154"/>
      <c r="Q53" s="155">
        <f>Q6</f>
        <v>0</v>
      </c>
      <c r="R53" s="156"/>
      <c r="S53" s="157"/>
      <c r="T53" s="34" t="s">
        <v>105</v>
      </c>
      <c r="U53" s="210"/>
      <c r="V53" s="211"/>
      <c r="W53" s="211"/>
      <c r="X53" s="211"/>
      <c r="Y53" s="211"/>
      <c r="Z53" s="211"/>
      <c r="AA53" s="212"/>
      <c r="AB53" s="214"/>
      <c r="AC53" s="152"/>
      <c r="AD53" s="153"/>
      <c r="AE53">
        <v>49</v>
      </c>
      <c r="AF53" s="11" t="s">
        <v>63</v>
      </c>
    </row>
    <row r="54" spans="1:32" s="3" customFormat="1" ht="14.25"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v>50</v>
      </c>
      <c r="AF54" s="11" t="s">
        <v>64</v>
      </c>
    </row>
    <row r="55" spans="1:32" s="3" customFormat="1" ht="14.25" customHeight="1" x14ac:dyDescent="0.15">
      <c r="A55" s="164" t="s">
        <v>1</v>
      </c>
      <c r="B55" s="167" t="s">
        <v>83</v>
      </c>
      <c r="C55" s="168"/>
      <c r="D55" s="168"/>
      <c r="E55" s="168"/>
      <c r="F55" s="169" t="s">
        <v>96</v>
      </c>
      <c r="G55" s="170"/>
      <c r="H55" s="175" t="s">
        <v>85</v>
      </c>
      <c r="I55" s="176"/>
      <c r="J55" s="181" t="s">
        <v>91</v>
      </c>
      <c r="K55" s="176"/>
      <c r="L55" s="175" t="s">
        <v>103</v>
      </c>
      <c r="M55" s="186"/>
      <c r="N55" s="186"/>
      <c r="O55" s="186"/>
      <c r="P55" s="186"/>
      <c r="Q55" s="186"/>
      <c r="R55" s="186"/>
      <c r="S55" s="186"/>
      <c r="T55" s="186"/>
      <c r="U55" s="186"/>
      <c r="V55" s="186"/>
      <c r="W55" s="186"/>
      <c r="X55" s="186"/>
      <c r="Y55" s="186"/>
      <c r="Z55" s="186"/>
      <c r="AA55" s="186"/>
      <c r="AB55" s="187"/>
      <c r="AC55" s="158" t="s">
        <v>87</v>
      </c>
      <c r="AD55" s="161" t="s">
        <v>86</v>
      </c>
      <c r="AE55">
        <v>51</v>
      </c>
      <c r="AF55" s="13" t="s">
        <v>65</v>
      </c>
    </row>
    <row r="56" spans="1:32" s="3" customFormat="1" ht="14.25" customHeight="1" x14ac:dyDescent="0.15">
      <c r="A56" s="165"/>
      <c r="B56" s="182" t="s">
        <v>2</v>
      </c>
      <c r="C56" s="183"/>
      <c r="D56" s="182" t="s">
        <v>3</v>
      </c>
      <c r="E56" s="184"/>
      <c r="F56" s="171"/>
      <c r="G56" s="172"/>
      <c r="H56" s="177"/>
      <c r="I56" s="178"/>
      <c r="J56" s="177"/>
      <c r="K56" s="178"/>
      <c r="L56" s="188"/>
      <c r="M56" s="189"/>
      <c r="N56" s="189"/>
      <c r="O56" s="189"/>
      <c r="P56" s="189"/>
      <c r="Q56" s="189"/>
      <c r="R56" s="189"/>
      <c r="S56" s="189"/>
      <c r="T56" s="189"/>
      <c r="U56" s="189"/>
      <c r="V56" s="189"/>
      <c r="W56" s="189"/>
      <c r="X56" s="189"/>
      <c r="Y56" s="189"/>
      <c r="Z56" s="189"/>
      <c r="AA56" s="189"/>
      <c r="AB56" s="190"/>
      <c r="AC56" s="159"/>
      <c r="AD56" s="162"/>
      <c r="AE56">
        <v>52</v>
      </c>
      <c r="AF56" s="13" t="s">
        <v>66</v>
      </c>
    </row>
    <row r="57" spans="1:32" s="3" customFormat="1" ht="14.25" customHeight="1" x14ac:dyDescent="0.15">
      <c r="A57" s="166"/>
      <c r="B57" s="173"/>
      <c r="C57" s="174"/>
      <c r="D57" s="173"/>
      <c r="E57" s="185"/>
      <c r="F57" s="173"/>
      <c r="G57" s="174"/>
      <c r="H57" s="179"/>
      <c r="I57" s="180"/>
      <c r="J57" s="179"/>
      <c r="K57" s="180"/>
      <c r="L57" s="191"/>
      <c r="M57" s="192"/>
      <c r="N57" s="192"/>
      <c r="O57" s="192"/>
      <c r="P57" s="192"/>
      <c r="Q57" s="192"/>
      <c r="R57" s="192"/>
      <c r="S57" s="192"/>
      <c r="T57" s="192"/>
      <c r="U57" s="192"/>
      <c r="V57" s="192"/>
      <c r="W57" s="192"/>
      <c r="X57" s="192"/>
      <c r="Y57" s="192"/>
      <c r="Z57" s="192"/>
      <c r="AA57" s="192"/>
      <c r="AB57" s="193"/>
      <c r="AC57" s="160"/>
      <c r="AD57" s="163"/>
      <c r="AE57">
        <v>53</v>
      </c>
      <c r="AF57" s="11" t="s">
        <v>67</v>
      </c>
    </row>
    <row r="58" spans="1:32" s="3" customFormat="1" ht="24.75" customHeight="1" x14ac:dyDescent="0.15">
      <c r="A58" s="29"/>
      <c r="B58" s="30"/>
      <c r="C58" s="31"/>
      <c r="D58" s="30"/>
      <c r="E58" s="31"/>
      <c r="F58" s="143"/>
      <c r="G58" s="101"/>
      <c r="H58" s="144"/>
      <c r="I58" s="145"/>
      <c r="J58" s="146" t="str">
        <f>IF(H58=0," ",VLOOKUP(H58,'サービスコード（身体介護なし）'!$A$4:$C$265,3,FALSE))</f>
        <v xml:space="preserve"> </v>
      </c>
      <c r="K58" s="146"/>
      <c r="L58" s="99"/>
      <c r="M58" s="100"/>
      <c r="N58" s="100"/>
      <c r="O58" s="100"/>
      <c r="P58" s="100"/>
      <c r="Q58" s="100"/>
      <c r="R58" s="100"/>
      <c r="S58" s="100"/>
      <c r="T58" s="100"/>
      <c r="U58" s="100"/>
      <c r="V58" s="100"/>
      <c r="W58" s="100"/>
      <c r="X58" s="100"/>
      <c r="Y58" s="100"/>
      <c r="Z58" s="100"/>
      <c r="AA58" s="100"/>
      <c r="AB58" s="101"/>
      <c r="AC58" s="33"/>
      <c r="AD58" s="51"/>
      <c r="AE58">
        <v>54</v>
      </c>
      <c r="AF58" s="13" t="s">
        <v>68</v>
      </c>
    </row>
    <row r="59" spans="1:32" s="3" customFormat="1" ht="24.75" customHeight="1" x14ac:dyDescent="0.15">
      <c r="A59" s="29"/>
      <c r="B59" s="30"/>
      <c r="C59" s="31"/>
      <c r="D59" s="30"/>
      <c r="E59" s="31"/>
      <c r="F59" s="143"/>
      <c r="G59" s="101"/>
      <c r="H59" s="144"/>
      <c r="I59" s="145"/>
      <c r="J59" s="146" t="str">
        <f>IF(H59=0," ",VLOOKUP(H59,'サービスコード（身体介護なし）'!$A$4:$C$265,3,FALSE))</f>
        <v xml:space="preserve"> </v>
      </c>
      <c r="K59" s="146"/>
      <c r="L59" s="99"/>
      <c r="M59" s="100"/>
      <c r="N59" s="100"/>
      <c r="O59" s="100"/>
      <c r="P59" s="100"/>
      <c r="Q59" s="100"/>
      <c r="R59" s="100"/>
      <c r="S59" s="100"/>
      <c r="T59" s="100"/>
      <c r="U59" s="100"/>
      <c r="V59" s="100"/>
      <c r="W59" s="100"/>
      <c r="X59" s="100"/>
      <c r="Y59" s="100"/>
      <c r="Z59" s="100"/>
      <c r="AA59" s="100"/>
      <c r="AB59" s="101"/>
      <c r="AC59" s="33"/>
      <c r="AD59" s="51"/>
      <c r="AE59">
        <v>55</v>
      </c>
      <c r="AF59" s="13" t="s">
        <v>69</v>
      </c>
    </row>
    <row r="60" spans="1:32" s="3" customFormat="1" ht="24.75" customHeight="1" x14ac:dyDescent="0.15">
      <c r="A60" s="29"/>
      <c r="B60" s="30"/>
      <c r="C60" s="31"/>
      <c r="D60" s="30"/>
      <c r="E60" s="31"/>
      <c r="F60" s="143"/>
      <c r="G60" s="101"/>
      <c r="H60" s="144"/>
      <c r="I60" s="145"/>
      <c r="J60" s="146" t="str">
        <f>IF(H60=0," ",VLOOKUP(H60,'サービスコード（身体介護なし）'!$A$4:$C$265,3,FALSE))</f>
        <v xml:space="preserve"> </v>
      </c>
      <c r="K60" s="146"/>
      <c r="L60" s="99"/>
      <c r="M60" s="100"/>
      <c r="N60" s="100"/>
      <c r="O60" s="100"/>
      <c r="P60" s="100"/>
      <c r="Q60" s="100"/>
      <c r="R60" s="100"/>
      <c r="S60" s="100"/>
      <c r="T60" s="100"/>
      <c r="U60" s="100"/>
      <c r="V60" s="100"/>
      <c r="W60" s="100"/>
      <c r="X60" s="100"/>
      <c r="Y60" s="100"/>
      <c r="Z60" s="100"/>
      <c r="AA60" s="100"/>
      <c r="AB60" s="101"/>
      <c r="AC60" s="33"/>
      <c r="AD60" s="51"/>
      <c r="AE60">
        <v>56</v>
      </c>
      <c r="AF60" s="11" t="s">
        <v>70</v>
      </c>
    </row>
    <row r="61" spans="1:32" s="3" customFormat="1" ht="24.75" customHeight="1" x14ac:dyDescent="0.15">
      <c r="A61" s="29"/>
      <c r="B61" s="30"/>
      <c r="C61" s="31"/>
      <c r="D61" s="30"/>
      <c r="E61" s="31"/>
      <c r="F61" s="143"/>
      <c r="G61" s="101"/>
      <c r="H61" s="144"/>
      <c r="I61" s="145"/>
      <c r="J61" s="146" t="str">
        <f>IF(H61=0," ",VLOOKUP(H61,'サービスコード（身体介護なし）'!$A$4:$C$265,3,FALSE))</f>
        <v xml:space="preserve"> </v>
      </c>
      <c r="K61" s="146"/>
      <c r="L61" s="99"/>
      <c r="M61" s="100"/>
      <c r="N61" s="100"/>
      <c r="O61" s="100"/>
      <c r="P61" s="100"/>
      <c r="Q61" s="100"/>
      <c r="R61" s="100"/>
      <c r="S61" s="100"/>
      <c r="T61" s="100"/>
      <c r="U61" s="100"/>
      <c r="V61" s="100"/>
      <c r="W61" s="100"/>
      <c r="X61" s="100"/>
      <c r="Y61" s="100"/>
      <c r="Z61" s="100"/>
      <c r="AA61" s="100"/>
      <c r="AB61" s="101"/>
      <c r="AC61" s="33"/>
      <c r="AD61" s="51"/>
      <c r="AE61">
        <v>57</v>
      </c>
      <c r="AF61" s="11" t="s">
        <v>71</v>
      </c>
    </row>
    <row r="62" spans="1:32" s="3" customFormat="1" ht="24.75" customHeight="1" x14ac:dyDescent="0.15">
      <c r="A62" s="29"/>
      <c r="B62" s="30"/>
      <c r="C62" s="31"/>
      <c r="D62" s="30"/>
      <c r="E62" s="31"/>
      <c r="F62" s="143"/>
      <c r="G62" s="101"/>
      <c r="H62" s="144"/>
      <c r="I62" s="145"/>
      <c r="J62" s="146" t="str">
        <f>IF(H62=0," ",VLOOKUP(H62,'サービスコード（身体介護なし）'!$A$4:$C$265,3,FALSE))</f>
        <v xml:space="preserve"> </v>
      </c>
      <c r="K62" s="146"/>
      <c r="L62" s="99"/>
      <c r="M62" s="100"/>
      <c r="N62" s="100"/>
      <c r="O62" s="100"/>
      <c r="P62" s="100"/>
      <c r="Q62" s="100"/>
      <c r="R62" s="100"/>
      <c r="S62" s="100"/>
      <c r="T62" s="100"/>
      <c r="U62" s="100"/>
      <c r="V62" s="100"/>
      <c r="W62" s="100"/>
      <c r="X62" s="100"/>
      <c r="Y62" s="100"/>
      <c r="Z62" s="100"/>
      <c r="AA62" s="100"/>
      <c r="AB62" s="101"/>
      <c r="AC62" s="33"/>
      <c r="AD62" s="51"/>
      <c r="AE62">
        <v>58</v>
      </c>
      <c r="AF62" s="11" t="s">
        <v>72</v>
      </c>
    </row>
    <row r="63" spans="1:32" s="3" customFormat="1" ht="24.75" customHeight="1" x14ac:dyDescent="0.15">
      <c r="A63" s="29"/>
      <c r="B63" s="30"/>
      <c r="C63" s="31"/>
      <c r="D63" s="30"/>
      <c r="E63" s="31"/>
      <c r="F63" s="143"/>
      <c r="G63" s="101"/>
      <c r="H63" s="144"/>
      <c r="I63" s="145"/>
      <c r="J63" s="146" t="str">
        <f>IF(H63=0," ",VLOOKUP(H63,'サービスコード（身体介護なし）'!$A$4:$C$265,3,FALSE))</f>
        <v xml:space="preserve"> </v>
      </c>
      <c r="K63" s="146"/>
      <c r="L63" s="99"/>
      <c r="M63" s="100"/>
      <c r="N63" s="100"/>
      <c r="O63" s="100"/>
      <c r="P63" s="100"/>
      <c r="Q63" s="100"/>
      <c r="R63" s="100"/>
      <c r="S63" s="100"/>
      <c r="T63" s="100"/>
      <c r="U63" s="100"/>
      <c r="V63" s="100"/>
      <c r="W63" s="100"/>
      <c r="X63" s="100"/>
      <c r="Y63" s="100"/>
      <c r="Z63" s="100"/>
      <c r="AA63" s="100"/>
      <c r="AB63" s="101"/>
      <c r="AC63" s="33"/>
      <c r="AD63" s="51"/>
      <c r="AE63">
        <v>59</v>
      </c>
      <c r="AF63" s="11" t="s">
        <v>73</v>
      </c>
    </row>
    <row r="64" spans="1:32" s="3" customFormat="1" ht="24.75" customHeight="1" x14ac:dyDescent="0.15">
      <c r="A64" s="29"/>
      <c r="B64" s="30"/>
      <c r="C64" s="31"/>
      <c r="D64" s="30"/>
      <c r="E64" s="31"/>
      <c r="F64" s="143"/>
      <c r="G64" s="101"/>
      <c r="H64" s="144"/>
      <c r="I64" s="145"/>
      <c r="J64" s="146" t="str">
        <f>IF(H64=0," ",VLOOKUP(H64,'サービスコード（身体介護なし）'!$A$4:$C$265,3,FALSE))</f>
        <v xml:space="preserve"> </v>
      </c>
      <c r="K64" s="146"/>
      <c r="L64" s="99"/>
      <c r="M64" s="100"/>
      <c r="N64" s="100"/>
      <c r="O64" s="100"/>
      <c r="P64" s="100"/>
      <c r="Q64" s="100"/>
      <c r="R64" s="100"/>
      <c r="S64" s="100"/>
      <c r="T64" s="100"/>
      <c r="U64" s="100"/>
      <c r="V64" s="100"/>
      <c r="W64" s="100"/>
      <c r="X64" s="100"/>
      <c r="Y64" s="100"/>
      <c r="Z64" s="100"/>
      <c r="AA64" s="100"/>
      <c r="AB64" s="101"/>
      <c r="AC64" s="33"/>
      <c r="AD64" s="51"/>
      <c r="AE64">
        <v>60</v>
      </c>
      <c r="AF64" s="13" t="s">
        <v>74</v>
      </c>
    </row>
    <row r="65" spans="1:32" s="3" customFormat="1" ht="24.75" customHeight="1" x14ac:dyDescent="0.15">
      <c r="A65" s="29"/>
      <c r="B65" s="30"/>
      <c r="C65" s="31"/>
      <c r="D65" s="30"/>
      <c r="E65" s="31"/>
      <c r="F65" s="143"/>
      <c r="G65" s="101"/>
      <c r="H65" s="144"/>
      <c r="I65" s="145"/>
      <c r="J65" s="146" t="str">
        <f>IF(H65=0," ",VLOOKUP(H65,'サービスコード（身体介護なし）'!$A$4:$C$265,3,FALSE))</f>
        <v xml:space="preserve"> </v>
      </c>
      <c r="K65" s="146"/>
      <c r="L65" s="99"/>
      <c r="M65" s="100"/>
      <c r="N65" s="100"/>
      <c r="O65" s="100"/>
      <c r="P65" s="100"/>
      <c r="Q65" s="100"/>
      <c r="R65" s="100"/>
      <c r="S65" s="100"/>
      <c r="T65" s="100"/>
      <c r="U65" s="100"/>
      <c r="V65" s="100"/>
      <c r="W65" s="100"/>
      <c r="X65" s="100"/>
      <c r="Y65" s="100"/>
      <c r="Z65" s="100"/>
      <c r="AA65" s="100"/>
      <c r="AB65" s="101"/>
      <c r="AC65" s="33"/>
      <c r="AD65" s="51"/>
      <c r="AE65">
        <v>61</v>
      </c>
      <c r="AF65" s="13" t="s">
        <v>75</v>
      </c>
    </row>
    <row r="66" spans="1:32" s="3" customFormat="1" ht="24.75" customHeight="1" x14ac:dyDescent="0.15">
      <c r="A66" s="29"/>
      <c r="B66" s="30"/>
      <c r="C66" s="31"/>
      <c r="D66" s="30"/>
      <c r="E66" s="31"/>
      <c r="F66" s="143"/>
      <c r="G66" s="101"/>
      <c r="H66" s="144"/>
      <c r="I66" s="145"/>
      <c r="J66" s="146" t="str">
        <f>IF(H66=0," ",VLOOKUP(H66,'サービスコード（身体介護なし）'!$A$4:$C$265,3,FALSE))</f>
        <v xml:space="preserve"> </v>
      </c>
      <c r="K66" s="146"/>
      <c r="L66" s="99"/>
      <c r="M66" s="100"/>
      <c r="N66" s="100"/>
      <c r="O66" s="100"/>
      <c r="P66" s="100"/>
      <c r="Q66" s="100"/>
      <c r="R66" s="100"/>
      <c r="S66" s="100"/>
      <c r="T66" s="100"/>
      <c r="U66" s="100"/>
      <c r="V66" s="100"/>
      <c r="W66" s="100"/>
      <c r="X66" s="100"/>
      <c r="Y66" s="100"/>
      <c r="Z66" s="100"/>
      <c r="AA66" s="100"/>
      <c r="AB66" s="101"/>
      <c r="AC66" s="33"/>
      <c r="AD66" s="51"/>
      <c r="AE66">
        <v>62</v>
      </c>
      <c r="AF66" s="11" t="s">
        <v>76</v>
      </c>
    </row>
    <row r="67" spans="1:32" s="3" customFormat="1" ht="24.75" customHeight="1" x14ac:dyDescent="0.15">
      <c r="A67" s="29"/>
      <c r="B67" s="30"/>
      <c r="C67" s="31"/>
      <c r="D67" s="30"/>
      <c r="E67" s="31"/>
      <c r="F67" s="143"/>
      <c r="G67" s="101"/>
      <c r="H67" s="144"/>
      <c r="I67" s="145"/>
      <c r="J67" s="146" t="str">
        <f>IF(H67=0," ",VLOOKUP(H67,'サービスコード（身体介護なし）'!$A$4:$C$265,3,FALSE))</f>
        <v xml:space="preserve"> </v>
      </c>
      <c r="K67" s="146"/>
      <c r="L67" s="99"/>
      <c r="M67" s="100"/>
      <c r="N67" s="100"/>
      <c r="O67" s="100"/>
      <c r="P67" s="100"/>
      <c r="Q67" s="100"/>
      <c r="R67" s="100"/>
      <c r="S67" s="100"/>
      <c r="T67" s="100"/>
      <c r="U67" s="100"/>
      <c r="V67" s="100"/>
      <c r="W67" s="100"/>
      <c r="X67" s="100"/>
      <c r="Y67" s="100"/>
      <c r="Z67" s="100"/>
      <c r="AA67" s="100"/>
      <c r="AB67" s="101"/>
      <c r="AC67" s="33"/>
      <c r="AD67" s="51"/>
      <c r="AE67">
        <v>63</v>
      </c>
      <c r="AF67" s="11" t="s">
        <v>77</v>
      </c>
    </row>
    <row r="68" spans="1:32" s="3" customFormat="1" ht="24.75" customHeight="1" x14ac:dyDescent="0.15">
      <c r="A68" s="29"/>
      <c r="B68" s="30"/>
      <c r="C68" s="31"/>
      <c r="D68" s="30"/>
      <c r="E68" s="31"/>
      <c r="F68" s="143"/>
      <c r="G68" s="101"/>
      <c r="H68" s="144"/>
      <c r="I68" s="145"/>
      <c r="J68" s="146" t="str">
        <f>IF(H68=0," ",VLOOKUP(H68,'サービスコード（身体介護なし）'!$A$4:$C$265,3,FALSE))</f>
        <v xml:space="preserve"> </v>
      </c>
      <c r="K68" s="146"/>
      <c r="L68" s="99"/>
      <c r="M68" s="100"/>
      <c r="N68" s="100"/>
      <c r="O68" s="100"/>
      <c r="P68" s="100"/>
      <c r="Q68" s="100"/>
      <c r="R68" s="100"/>
      <c r="S68" s="100"/>
      <c r="T68" s="100"/>
      <c r="U68" s="100"/>
      <c r="V68" s="100"/>
      <c r="W68" s="100"/>
      <c r="X68" s="100"/>
      <c r="Y68" s="100"/>
      <c r="Z68" s="100"/>
      <c r="AA68" s="100"/>
      <c r="AB68" s="101"/>
      <c r="AC68" s="33"/>
      <c r="AD68" s="51"/>
      <c r="AE68">
        <v>64</v>
      </c>
      <c r="AF68" s="13" t="s">
        <v>78</v>
      </c>
    </row>
    <row r="69" spans="1:32" s="3" customFormat="1" ht="24.75" customHeight="1" x14ac:dyDescent="0.15">
      <c r="A69" s="29"/>
      <c r="B69" s="30"/>
      <c r="C69" s="31"/>
      <c r="D69" s="30"/>
      <c r="E69" s="31"/>
      <c r="F69" s="143"/>
      <c r="G69" s="101"/>
      <c r="H69" s="144"/>
      <c r="I69" s="145"/>
      <c r="J69" s="146" t="str">
        <f>IF(H69=0," ",VLOOKUP(H69,'サービスコード（身体介護なし）'!$A$4:$C$265,3,FALSE))</f>
        <v xml:space="preserve"> </v>
      </c>
      <c r="K69" s="146"/>
      <c r="L69" s="99"/>
      <c r="M69" s="100"/>
      <c r="N69" s="100"/>
      <c r="O69" s="100"/>
      <c r="P69" s="100"/>
      <c r="Q69" s="100"/>
      <c r="R69" s="100"/>
      <c r="S69" s="100"/>
      <c r="T69" s="100"/>
      <c r="U69" s="100"/>
      <c r="V69" s="100"/>
      <c r="W69" s="100"/>
      <c r="X69" s="100"/>
      <c r="Y69" s="100"/>
      <c r="Z69" s="100"/>
      <c r="AA69" s="100"/>
      <c r="AB69" s="101"/>
      <c r="AC69" s="33"/>
      <c r="AD69" s="51"/>
      <c r="AE69">
        <v>65</v>
      </c>
      <c r="AF69" s="11" t="s">
        <v>79</v>
      </c>
    </row>
    <row r="70" spans="1:32" s="3" customFormat="1" ht="24.75" customHeight="1" x14ac:dyDescent="0.15">
      <c r="A70" s="29"/>
      <c r="B70" s="30"/>
      <c r="C70" s="31"/>
      <c r="D70" s="30"/>
      <c r="E70" s="31"/>
      <c r="F70" s="143"/>
      <c r="G70" s="101"/>
      <c r="H70" s="144"/>
      <c r="I70" s="145"/>
      <c r="J70" s="146" t="str">
        <f>IF(H70=0," ",VLOOKUP(H70,'サービスコード（身体介護なし）'!$A$4:$C$265,3,FALSE))</f>
        <v xml:space="preserve"> </v>
      </c>
      <c r="K70" s="146"/>
      <c r="L70" s="99"/>
      <c r="M70" s="100"/>
      <c r="N70" s="100"/>
      <c r="O70" s="100"/>
      <c r="P70" s="100"/>
      <c r="Q70" s="100"/>
      <c r="R70" s="100"/>
      <c r="S70" s="100"/>
      <c r="T70" s="100"/>
      <c r="U70" s="100"/>
      <c r="V70" s="100"/>
      <c r="W70" s="100"/>
      <c r="X70" s="100"/>
      <c r="Y70" s="100"/>
      <c r="Z70" s="100"/>
      <c r="AA70" s="100"/>
      <c r="AB70" s="101"/>
      <c r="AC70" s="33"/>
      <c r="AD70" s="51"/>
      <c r="AE70">
        <v>66</v>
      </c>
      <c r="AF70" s="13" t="s">
        <v>80</v>
      </c>
    </row>
    <row r="71" spans="1:32" s="3" customFormat="1" ht="24.75" customHeight="1" x14ac:dyDescent="0.15">
      <c r="A71" s="29"/>
      <c r="B71" s="30"/>
      <c r="C71" s="31"/>
      <c r="D71" s="30"/>
      <c r="E71" s="31"/>
      <c r="F71" s="143"/>
      <c r="G71" s="101"/>
      <c r="H71" s="144"/>
      <c r="I71" s="145"/>
      <c r="J71" s="146" t="str">
        <f>IF(H71=0," ",VLOOKUP(H71,'サービスコード（身体介護なし）'!$A$4:$C$265,3,FALSE))</f>
        <v xml:space="preserve"> </v>
      </c>
      <c r="K71" s="146"/>
      <c r="L71" s="99"/>
      <c r="M71" s="100"/>
      <c r="N71" s="100"/>
      <c r="O71" s="100"/>
      <c r="P71" s="100"/>
      <c r="Q71" s="100"/>
      <c r="R71" s="100"/>
      <c r="S71" s="100"/>
      <c r="T71" s="100"/>
      <c r="U71" s="100"/>
      <c r="V71" s="100"/>
      <c r="W71" s="100"/>
      <c r="X71" s="100"/>
      <c r="Y71" s="100"/>
      <c r="Z71" s="100"/>
      <c r="AA71" s="100"/>
      <c r="AB71" s="101"/>
      <c r="AC71" s="33"/>
      <c r="AD71" s="51"/>
      <c r="AE71">
        <v>67</v>
      </c>
      <c r="AF71" s="11" t="s">
        <v>81</v>
      </c>
    </row>
    <row r="72" spans="1:32" s="3" customFormat="1" ht="24.75" customHeight="1" x14ac:dyDescent="0.15">
      <c r="A72" s="29"/>
      <c r="B72" s="30"/>
      <c r="C72" s="31"/>
      <c r="D72" s="30"/>
      <c r="E72" s="31"/>
      <c r="F72" s="143"/>
      <c r="G72" s="101"/>
      <c r="H72" s="144"/>
      <c r="I72" s="145"/>
      <c r="J72" s="146" t="str">
        <f>IF(H72=0," ",VLOOKUP(H72,'サービスコード（身体介護なし）'!$A$4:$C$265,3,FALSE))</f>
        <v xml:space="preserve"> </v>
      </c>
      <c r="K72" s="146"/>
      <c r="L72" s="99"/>
      <c r="M72" s="100"/>
      <c r="N72" s="100"/>
      <c r="O72" s="100"/>
      <c r="P72" s="100"/>
      <c r="Q72" s="100"/>
      <c r="R72" s="100"/>
      <c r="S72" s="100"/>
      <c r="T72" s="100"/>
      <c r="U72" s="100"/>
      <c r="V72" s="100"/>
      <c r="W72" s="100"/>
      <c r="X72" s="100"/>
      <c r="Y72" s="100"/>
      <c r="Z72" s="100"/>
      <c r="AA72" s="100"/>
      <c r="AB72" s="101"/>
      <c r="AC72" s="33"/>
      <c r="AD72" s="51"/>
      <c r="AE72">
        <v>68</v>
      </c>
      <c r="AF72" s="11" t="s">
        <v>82</v>
      </c>
    </row>
    <row r="73" spans="1:32" s="3" customFormat="1" ht="24.75" customHeight="1" x14ac:dyDescent="0.15">
      <c r="A73" s="29"/>
      <c r="B73" s="30"/>
      <c r="C73" s="31"/>
      <c r="D73" s="30"/>
      <c r="E73" s="31"/>
      <c r="F73" s="143"/>
      <c r="G73" s="101"/>
      <c r="H73" s="144"/>
      <c r="I73" s="145"/>
      <c r="J73" s="146" t="str">
        <f>IF(H73=0," ",VLOOKUP(H73,'サービスコード（身体介護なし）'!$A$4:$C$265,3,FALSE))</f>
        <v xml:space="preserve"> </v>
      </c>
      <c r="K73" s="146"/>
      <c r="L73" s="99"/>
      <c r="M73" s="100"/>
      <c r="N73" s="100"/>
      <c r="O73" s="100"/>
      <c r="P73" s="100"/>
      <c r="Q73" s="100"/>
      <c r="R73" s="100"/>
      <c r="S73" s="100"/>
      <c r="T73" s="100"/>
      <c r="U73" s="100"/>
      <c r="V73" s="100"/>
      <c r="W73" s="100"/>
      <c r="X73" s="100"/>
      <c r="Y73" s="100"/>
      <c r="Z73" s="100"/>
      <c r="AA73" s="100"/>
      <c r="AB73" s="101"/>
      <c r="AC73" s="33"/>
      <c r="AD73" s="51"/>
      <c r="AE73">
        <v>69</v>
      </c>
      <c r="AF73" s="11" t="s">
        <v>110</v>
      </c>
    </row>
    <row r="74" spans="1:32" s="3" customFormat="1" ht="24.75" customHeight="1" x14ac:dyDescent="0.15">
      <c r="A74" s="29"/>
      <c r="B74" s="30"/>
      <c r="C74" s="31"/>
      <c r="D74" s="30"/>
      <c r="E74" s="31"/>
      <c r="F74" s="143"/>
      <c r="G74" s="101"/>
      <c r="H74" s="144"/>
      <c r="I74" s="145"/>
      <c r="J74" s="146" t="str">
        <f>IF(H74=0," ",VLOOKUP(H74,'サービスコード（身体介護なし）'!$A$4:$C$265,3,FALSE))</f>
        <v xml:space="preserve"> </v>
      </c>
      <c r="K74" s="146"/>
      <c r="L74" s="99"/>
      <c r="M74" s="100"/>
      <c r="N74" s="100"/>
      <c r="O74" s="100"/>
      <c r="P74" s="100"/>
      <c r="Q74" s="100"/>
      <c r="R74" s="100"/>
      <c r="S74" s="100"/>
      <c r="T74" s="100"/>
      <c r="U74" s="100"/>
      <c r="V74" s="100"/>
      <c r="W74" s="100"/>
      <c r="X74" s="100"/>
      <c r="Y74" s="100"/>
      <c r="Z74" s="100"/>
      <c r="AA74" s="100"/>
      <c r="AB74" s="101"/>
      <c r="AC74" s="33"/>
      <c r="AD74" s="51"/>
      <c r="AE74">
        <v>70</v>
      </c>
      <c r="AF74" s="11" t="s">
        <v>111</v>
      </c>
    </row>
    <row r="75" spans="1:32" s="3" customFormat="1" ht="24.75" customHeight="1" x14ac:dyDescent="0.15">
      <c r="A75" s="29"/>
      <c r="B75" s="30"/>
      <c r="C75" s="31"/>
      <c r="D75" s="30"/>
      <c r="E75" s="31"/>
      <c r="F75" s="143"/>
      <c r="G75" s="101"/>
      <c r="H75" s="144"/>
      <c r="I75" s="145"/>
      <c r="J75" s="146" t="str">
        <f>IF(H75=0," ",VLOOKUP(H75,'サービスコード（身体介護なし）'!$A$4:$C$265,3,FALSE))</f>
        <v xml:space="preserve"> </v>
      </c>
      <c r="K75" s="146"/>
      <c r="L75" s="99"/>
      <c r="M75" s="100"/>
      <c r="N75" s="100"/>
      <c r="O75" s="100"/>
      <c r="P75" s="100"/>
      <c r="Q75" s="100"/>
      <c r="R75" s="100"/>
      <c r="S75" s="100"/>
      <c r="T75" s="100"/>
      <c r="U75" s="100"/>
      <c r="V75" s="100"/>
      <c r="W75" s="100"/>
      <c r="X75" s="100"/>
      <c r="Y75" s="100"/>
      <c r="Z75" s="100"/>
      <c r="AA75" s="100"/>
      <c r="AB75" s="101"/>
      <c r="AC75" s="33"/>
      <c r="AD75" s="51"/>
      <c r="AE75">
        <v>71</v>
      </c>
      <c r="AF75" s="11" t="s">
        <v>112</v>
      </c>
    </row>
    <row r="76" spans="1:32" s="3" customFormat="1" ht="24.75" customHeight="1" x14ac:dyDescent="0.15">
      <c r="A76" s="29"/>
      <c r="B76" s="30"/>
      <c r="C76" s="31"/>
      <c r="D76" s="30"/>
      <c r="E76" s="31"/>
      <c r="F76" s="143"/>
      <c r="G76" s="101"/>
      <c r="H76" s="144"/>
      <c r="I76" s="145"/>
      <c r="J76" s="146" t="str">
        <f>IF(H76=0," ",VLOOKUP(H76,'サービスコード（身体介護なし）'!$A$4:$C$265,3,FALSE))</f>
        <v xml:space="preserve"> </v>
      </c>
      <c r="K76" s="146"/>
      <c r="L76" s="99"/>
      <c r="M76" s="100"/>
      <c r="N76" s="100"/>
      <c r="O76" s="100"/>
      <c r="P76" s="100"/>
      <c r="Q76" s="100"/>
      <c r="R76" s="100"/>
      <c r="S76" s="100"/>
      <c r="T76" s="100"/>
      <c r="U76" s="100"/>
      <c r="V76" s="100"/>
      <c r="W76" s="100"/>
      <c r="X76" s="100"/>
      <c r="Y76" s="100"/>
      <c r="Z76" s="100"/>
      <c r="AA76" s="100"/>
      <c r="AB76" s="101"/>
      <c r="AC76" s="33"/>
      <c r="AD76" s="51"/>
      <c r="AE76">
        <v>72</v>
      </c>
      <c r="AF76" s="11" t="s">
        <v>113</v>
      </c>
    </row>
    <row r="77" spans="1:32" s="3" customFormat="1" ht="24.75" customHeight="1" x14ac:dyDescent="0.15">
      <c r="A77" s="29"/>
      <c r="B77" s="30"/>
      <c r="C77" s="31"/>
      <c r="D77" s="30"/>
      <c r="E77" s="31"/>
      <c r="F77" s="143"/>
      <c r="G77" s="101"/>
      <c r="H77" s="144"/>
      <c r="I77" s="145"/>
      <c r="J77" s="146" t="str">
        <f>IF(H77=0," ",VLOOKUP(H77,'サービスコード（身体介護なし）'!$A$4:$C$265,3,FALSE))</f>
        <v xml:space="preserve"> </v>
      </c>
      <c r="K77" s="146"/>
      <c r="L77" s="99"/>
      <c r="M77" s="100"/>
      <c r="N77" s="100"/>
      <c r="O77" s="100"/>
      <c r="P77" s="100"/>
      <c r="Q77" s="100"/>
      <c r="R77" s="100"/>
      <c r="S77" s="100"/>
      <c r="T77" s="100"/>
      <c r="U77" s="100"/>
      <c r="V77" s="100"/>
      <c r="W77" s="100"/>
      <c r="X77" s="100"/>
      <c r="Y77" s="100"/>
      <c r="Z77" s="100"/>
      <c r="AA77" s="100"/>
      <c r="AB77" s="101"/>
      <c r="AC77" s="33"/>
      <c r="AD77" s="51"/>
      <c r="AE77">
        <v>73</v>
      </c>
      <c r="AF77" s="11" t="s">
        <v>114</v>
      </c>
    </row>
    <row r="78" spans="1:32" s="3" customFormat="1" ht="24.75" customHeight="1" x14ac:dyDescent="0.15">
      <c r="A78" s="29"/>
      <c r="B78" s="30"/>
      <c r="C78" s="31"/>
      <c r="D78" s="30"/>
      <c r="E78" s="31"/>
      <c r="F78" s="143"/>
      <c r="G78" s="101"/>
      <c r="H78" s="144"/>
      <c r="I78" s="145"/>
      <c r="J78" s="146" t="str">
        <f>IF(H78=0," ",VLOOKUP(H78,'サービスコード（身体介護なし）'!$A$4:$C$265,3,FALSE))</f>
        <v xml:space="preserve"> </v>
      </c>
      <c r="K78" s="146"/>
      <c r="L78" s="99"/>
      <c r="M78" s="100"/>
      <c r="N78" s="100"/>
      <c r="O78" s="100"/>
      <c r="P78" s="100"/>
      <c r="Q78" s="100"/>
      <c r="R78" s="100"/>
      <c r="S78" s="100"/>
      <c r="T78" s="100"/>
      <c r="U78" s="100"/>
      <c r="V78" s="100"/>
      <c r="W78" s="100"/>
      <c r="X78" s="100"/>
      <c r="Y78" s="100"/>
      <c r="Z78" s="100"/>
      <c r="AA78" s="100"/>
      <c r="AB78" s="101"/>
      <c r="AC78" s="33"/>
      <c r="AD78" s="51"/>
      <c r="AE78">
        <v>74</v>
      </c>
      <c r="AF78" s="11" t="s">
        <v>115</v>
      </c>
    </row>
    <row r="79" spans="1:32" s="3" customFormat="1" ht="24.75" customHeight="1" x14ac:dyDescent="0.15">
      <c r="A79" s="29"/>
      <c r="B79" s="30"/>
      <c r="C79" s="31"/>
      <c r="D79" s="30"/>
      <c r="E79" s="31"/>
      <c r="F79" s="143"/>
      <c r="G79" s="101"/>
      <c r="H79" s="144"/>
      <c r="I79" s="145"/>
      <c r="J79" s="146" t="str">
        <f>IF(H79=0," ",VLOOKUP(H79,'サービスコード（身体介護なし）'!$A$4:$C$265,3,FALSE))</f>
        <v xml:space="preserve"> </v>
      </c>
      <c r="K79" s="146"/>
      <c r="L79" s="99"/>
      <c r="M79" s="100"/>
      <c r="N79" s="100"/>
      <c r="O79" s="100"/>
      <c r="P79" s="100"/>
      <c r="Q79" s="100"/>
      <c r="R79" s="100"/>
      <c r="S79" s="100"/>
      <c r="T79" s="100"/>
      <c r="U79" s="100"/>
      <c r="V79" s="100"/>
      <c r="W79" s="100"/>
      <c r="X79" s="100"/>
      <c r="Y79" s="100"/>
      <c r="Z79" s="100"/>
      <c r="AA79" s="100"/>
      <c r="AB79" s="101"/>
      <c r="AC79" s="33"/>
      <c r="AD79" s="51"/>
      <c r="AE79">
        <v>75</v>
      </c>
      <c r="AF79" s="11" t="s">
        <v>116</v>
      </c>
    </row>
    <row r="80" spans="1:32" s="3" customFormat="1" ht="24.75" customHeight="1" thickBot="1" x14ac:dyDescent="0.2">
      <c r="A80" s="32"/>
      <c r="B80" s="30"/>
      <c r="C80" s="31"/>
      <c r="D80" s="30"/>
      <c r="E80" s="31"/>
      <c r="F80" s="143"/>
      <c r="G80" s="101"/>
      <c r="H80" s="144"/>
      <c r="I80" s="145"/>
      <c r="J80" s="146" t="str">
        <f>IF(H80=0," ",VLOOKUP(H80,'サービスコード（身体介護なし）'!$A$4:$C$265,3,FALSE))</f>
        <v xml:space="preserve"> </v>
      </c>
      <c r="K80" s="146"/>
      <c r="L80" s="147"/>
      <c r="M80" s="148"/>
      <c r="N80" s="148"/>
      <c r="O80" s="148"/>
      <c r="P80" s="148"/>
      <c r="Q80" s="148"/>
      <c r="R80" s="148"/>
      <c r="S80" s="148"/>
      <c r="T80" s="148"/>
      <c r="U80" s="148"/>
      <c r="V80" s="148"/>
      <c r="W80" s="148"/>
      <c r="X80" s="148"/>
      <c r="Y80" s="148"/>
      <c r="Z80" s="148"/>
      <c r="AA80" s="148"/>
      <c r="AB80" s="149"/>
      <c r="AC80" s="42"/>
      <c r="AD80" s="52"/>
      <c r="AE80">
        <v>76</v>
      </c>
      <c r="AF80" s="11" t="s">
        <v>117</v>
      </c>
    </row>
    <row r="81" spans="1:32" s="3" customFormat="1" ht="21" customHeight="1" thickTop="1" x14ac:dyDescent="0.15">
      <c r="A81" s="119" t="s">
        <v>104</v>
      </c>
      <c r="B81" s="120"/>
      <c r="C81" s="120"/>
      <c r="D81" s="120"/>
      <c r="E81" s="121"/>
      <c r="F81" s="122">
        <f>SUM(F58:G80)</f>
        <v>0</v>
      </c>
      <c r="G81" s="123"/>
      <c r="H81" s="124" t="s">
        <v>98</v>
      </c>
      <c r="I81" s="123"/>
      <c r="J81" s="125">
        <f>SUM(J58:J80)</f>
        <v>0</v>
      </c>
      <c r="K81" s="126"/>
      <c r="L81" s="127" t="s">
        <v>108</v>
      </c>
      <c r="M81" s="128"/>
      <c r="N81" s="128"/>
      <c r="O81" s="128"/>
      <c r="P81" s="128"/>
      <c r="Q81" s="128"/>
      <c r="R81" s="128"/>
      <c r="S81" s="128"/>
      <c r="T81" s="128"/>
      <c r="U81" s="128"/>
      <c r="V81" s="128"/>
      <c r="W81" s="128"/>
      <c r="X81" s="128"/>
      <c r="Y81" s="128"/>
      <c r="Z81" s="128"/>
      <c r="AA81" s="128"/>
      <c r="AB81" s="128"/>
      <c r="AC81" s="128"/>
      <c r="AD81" s="129"/>
    </row>
    <row r="82" spans="1:32" s="3" customFormat="1" ht="21" customHeight="1" x14ac:dyDescent="0.15">
      <c r="A82" s="136" t="s">
        <v>88</v>
      </c>
      <c r="B82" s="137"/>
      <c r="C82" s="137"/>
      <c r="D82" s="137"/>
      <c r="E82" s="137"/>
      <c r="F82" s="137"/>
      <c r="G82" s="137"/>
      <c r="H82" s="137"/>
      <c r="I82" s="138"/>
      <c r="J82" s="139">
        <f>J35</f>
        <v>10.6</v>
      </c>
      <c r="K82" s="140"/>
      <c r="L82" s="130"/>
      <c r="M82" s="131"/>
      <c r="N82" s="131"/>
      <c r="O82" s="131"/>
      <c r="P82" s="131"/>
      <c r="Q82" s="131"/>
      <c r="R82" s="131"/>
      <c r="S82" s="131"/>
      <c r="T82" s="131"/>
      <c r="U82" s="131"/>
      <c r="V82" s="131"/>
      <c r="W82" s="131"/>
      <c r="X82" s="131"/>
      <c r="Y82" s="131"/>
      <c r="Z82" s="131"/>
      <c r="AA82" s="131"/>
      <c r="AB82" s="131"/>
      <c r="AC82" s="131"/>
      <c r="AD82" s="132"/>
    </row>
    <row r="83" spans="1:32" s="3" customFormat="1" ht="21" customHeight="1" x14ac:dyDescent="0.15">
      <c r="A83" s="136" t="s">
        <v>89</v>
      </c>
      <c r="B83" s="137"/>
      <c r="C83" s="137"/>
      <c r="D83" s="137"/>
      <c r="E83" s="137"/>
      <c r="F83" s="137"/>
      <c r="G83" s="137"/>
      <c r="H83" s="137"/>
      <c r="I83" s="138"/>
      <c r="J83" s="141">
        <f>IF(W85&gt;1,ROUNDDOWN((J34+J81)*J82,0),"－")</f>
        <v>0</v>
      </c>
      <c r="K83" s="142"/>
      <c r="L83" s="133"/>
      <c r="M83" s="134"/>
      <c r="N83" s="134"/>
      <c r="O83" s="134"/>
      <c r="P83" s="134"/>
      <c r="Q83" s="134"/>
      <c r="R83" s="134"/>
      <c r="S83" s="134"/>
      <c r="T83" s="134"/>
      <c r="U83" s="134"/>
      <c r="V83" s="134"/>
      <c r="W83" s="134"/>
      <c r="X83" s="134"/>
      <c r="Y83" s="134"/>
      <c r="Z83" s="134"/>
      <c r="AA83" s="134"/>
      <c r="AB83" s="134"/>
      <c r="AC83" s="134"/>
      <c r="AD83" s="135"/>
      <c r="AE83" s="14"/>
      <c r="AF83" s="14"/>
    </row>
    <row r="84" spans="1:32" s="3" customFormat="1" ht="21" customHeight="1" thickBot="1" x14ac:dyDescent="0.2">
      <c r="A84" s="102" t="s">
        <v>90</v>
      </c>
      <c r="B84" s="103"/>
      <c r="C84" s="103"/>
      <c r="D84" s="103"/>
      <c r="E84" s="103"/>
      <c r="F84" s="103"/>
      <c r="G84" s="103"/>
      <c r="H84" s="103"/>
      <c r="I84" s="104"/>
      <c r="J84" s="105">
        <f>IF(W85&gt;1,IF(ROUNDUP(J83/10,0)&lt;Q53,ROUNDUP(J83/10,0),Q53),"－")</f>
        <v>0</v>
      </c>
      <c r="K84" s="106"/>
      <c r="L84" s="107" t="s">
        <v>14</v>
      </c>
      <c r="M84" s="108"/>
      <c r="N84" s="109"/>
      <c r="O84" s="109"/>
      <c r="P84" s="109"/>
      <c r="Q84" s="109"/>
      <c r="R84" s="109"/>
      <c r="S84" s="110"/>
      <c r="T84" s="111">
        <f>IF(W85&gt;1,J83-J84,"－")</f>
        <v>0</v>
      </c>
      <c r="U84" s="112" t="str">
        <f t="shared" ref="U84:AD84" si="2">IF(O86&gt;1,K83-K84,"－")</f>
        <v>－</v>
      </c>
      <c r="V84" s="112" t="str">
        <f t="shared" si="2"/>
        <v>－</v>
      </c>
      <c r="W84" s="112" t="str">
        <f t="shared" si="2"/>
        <v>－</v>
      </c>
      <c r="X84" s="112" t="str">
        <f t="shared" si="2"/>
        <v>－</v>
      </c>
      <c r="Y84" s="112" t="str">
        <f t="shared" si="2"/>
        <v>－</v>
      </c>
      <c r="Z84" s="112" t="str">
        <f t="shared" si="2"/>
        <v>－</v>
      </c>
      <c r="AA84" s="112" t="str">
        <f t="shared" si="2"/>
        <v>－</v>
      </c>
      <c r="AB84" s="112" t="str">
        <f t="shared" si="2"/>
        <v>－</v>
      </c>
      <c r="AC84" s="112" t="str">
        <f t="shared" si="2"/>
        <v>－</v>
      </c>
      <c r="AD84" s="113" t="str">
        <f t="shared" si="2"/>
        <v>－</v>
      </c>
      <c r="AE84" s="14"/>
      <c r="AF84" s="14"/>
    </row>
    <row r="85" spans="1:32" s="3" customFormat="1" ht="14.25" customHeight="1" x14ac:dyDescent="0.15">
      <c r="A85" s="5"/>
      <c r="B85" s="5"/>
      <c r="C85" s="5"/>
      <c r="D85" s="5"/>
      <c r="E85" s="5"/>
      <c r="F85" s="5"/>
      <c r="G85" s="5"/>
      <c r="H85" s="6"/>
      <c r="I85" s="5"/>
      <c r="J85" s="5"/>
      <c r="K85" s="17"/>
      <c r="L85" s="17"/>
      <c r="M85" s="7"/>
      <c r="N85" s="7"/>
      <c r="O85" s="7"/>
      <c r="P85" s="7"/>
      <c r="Q85" s="7"/>
      <c r="R85" s="7"/>
      <c r="S85" s="7"/>
      <c r="T85" s="7"/>
      <c r="U85" s="7"/>
      <c r="V85" s="7"/>
      <c r="W85" s="114">
        <v>2</v>
      </c>
      <c r="X85" s="115"/>
      <c r="Y85" s="116" t="s">
        <v>6</v>
      </c>
      <c r="Z85" s="117"/>
      <c r="AA85" s="118">
        <v>2</v>
      </c>
      <c r="AB85" s="117"/>
      <c r="AC85" s="116" t="s">
        <v>7</v>
      </c>
      <c r="AD85" s="117"/>
      <c r="AE85" s="14"/>
      <c r="AF85" s="14"/>
    </row>
    <row r="86" spans="1:32" s="3" customFormat="1" ht="13.5" customHeight="1" x14ac:dyDescent="0.15">
      <c r="A86" s="3" t="s">
        <v>12</v>
      </c>
      <c r="AE86" s="14"/>
      <c r="AF86" s="14"/>
    </row>
    <row r="87" spans="1:32" s="3" customFormat="1" ht="13.5" customHeight="1" x14ac:dyDescent="0.15">
      <c r="A87" s="3" t="s">
        <v>97</v>
      </c>
      <c r="AE87" s="14"/>
      <c r="AF87" s="14"/>
    </row>
    <row r="88" spans="1:32" s="3" customFormat="1" ht="13.5" customHeight="1" x14ac:dyDescent="0.15">
      <c r="A88" s="14">
        <v>1</v>
      </c>
      <c r="B88" s="3" t="s">
        <v>106</v>
      </c>
      <c r="Q88" s="14"/>
      <c r="R88" s="14"/>
      <c r="S88" s="14"/>
      <c r="T88" s="14"/>
      <c r="U88" s="14"/>
      <c r="V88" s="14"/>
      <c r="W88" s="14"/>
      <c r="X88" s="14"/>
      <c r="Y88" s="14"/>
      <c r="Z88" s="14"/>
      <c r="AA88" s="14"/>
      <c r="AB88" s="14"/>
      <c r="AC88" s="14"/>
      <c r="AD88" s="14"/>
      <c r="AE88" s="14"/>
      <c r="AF88" s="14"/>
    </row>
    <row r="89" spans="1:32" s="3" customFormat="1" ht="13.5" customHeight="1" x14ac:dyDescent="0.15">
      <c r="A89" s="14">
        <v>2</v>
      </c>
      <c r="B89" s="14" t="s">
        <v>84</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2" s="3" customFormat="1" ht="13.5" customHeight="1" x14ac:dyDescent="0.15">
      <c r="A90" s="14">
        <v>3</v>
      </c>
      <c r="B90" s="14" t="s">
        <v>100</v>
      </c>
      <c r="C90" s="14"/>
      <c r="D90" s="14"/>
      <c r="E90" s="14"/>
      <c r="F90" s="14"/>
      <c r="G90" s="14"/>
      <c r="H90" s="14"/>
      <c r="I90" s="14"/>
      <c r="J90" s="14"/>
      <c r="K90" s="14"/>
      <c r="L90" s="14"/>
      <c r="M90" s="14"/>
      <c r="N90" s="14"/>
      <c r="O90" s="14"/>
      <c r="P90" s="14"/>
      <c r="Q90" s="14"/>
      <c r="R90" s="14"/>
      <c r="S90" s="14"/>
      <c r="T90" s="14"/>
      <c r="U90" s="14"/>
      <c r="V90" s="14"/>
      <c r="W90" s="14"/>
      <c r="X90" s="14"/>
      <c r="Y90" s="22"/>
      <c r="Z90" s="14"/>
      <c r="AA90" s="14"/>
      <c r="AB90" s="14"/>
      <c r="AC90" s="14"/>
      <c r="AD90" s="14"/>
    </row>
    <row r="91" spans="1:32" s="3" customFormat="1" x14ac:dyDescent="0.15">
      <c r="A91" s="14">
        <v>4</v>
      </c>
      <c r="B91" s="14" t="s">
        <v>99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2" s="3" customFormat="1" x14ac:dyDescent="0.15">
      <c r="A92" s="14">
        <v>5</v>
      </c>
      <c r="B92" s="14" t="s">
        <v>107</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2" s="3" customFormat="1" x14ac:dyDescent="0.15">
      <c r="A93" s="18"/>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2" s="3" customFormat="1" x14ac:dyDescent="0.15"/>
  </sheetData>
  <protectedRanges>
    <protectedRange sqref="AA38 AA85" name="範囲1_1"/>
  </protectedRanges>
  <mergeCells count="293">
    <mergeCell ref="H3:H4"/>
    <mergeCell ref="I3:I4"/>
    <mergeCell ref="J3:J4"/>
    <mergeCell ref="K3:K4"/>
    <mergeCell ref="L3:L4"/>
    <mergeCell ref="M3:T3"/>
    <mergeCell ref="A2:B2"/>
    <mergeCell ref="C2:D2"/>
    <mergeCell ref="F2:G2"/>
    <mergeCell ref="K2:AB2"/>
    <mergeCell ref="A3:B4"/>
    <mergeCell ref="C3:C4"/>
    <mergeCell ref="D3:D4"/>
    <mergeCell ref="E3:E4"/>
    <mergeCell ref="F3:F4"/>
    <mergeCell ref="G3:G4"/>
    <mergeCell ref="U3:AD3"/>
    <mergeCell ref="M4:N4"/>
    <mergeCell ref="Q4:R4"/>
    <mergeCell ref="S4:T4"/>
    <mergeCell ref="A8:A10"/>
    <mergeCell ref="B8:E8"/>
    <mergeCell ref="F8:G10"/>
    <mergeCell ref="H8:I10"/>
    <mergeCell ref="J8:K10"/>
    <mergeCell ref="B9:C10"/>
    <mergeCell ref="D9:E10"/>
    <mergeCell ref="A5:B6"/>
    <mergeCell ref="C5:L6"/>
    <mergeCell ref="AC5:AD6"/>
    <mergeCell ref="M6:P6"/>
    <mergeCell ref="Q6:S6"/>
    <mergeCell ref="F12:G12"/>
    <mergeCell ref="H12:I12"/>
    <mergeCell ref="J12:K12"/>
    <mergeCell ref="F11:G11"/>
    <mergeCell ref="H11:I11"/>
    <mergeCell ref="J11:K11"/>
    <mergeCell ref="AC8:AC10"/>
    <mergeCell ref="AD8:AD10"/>
    <mergeCell ref="M5:P5"/>
    <mergeCell ref="Q5:T5"/>
    <mergeCell ref="U5:AA6"/>
    <mergeCell ref="AB5:AB6"/>
    <mergeCell ref="L11:AB11"/>
    <mergeCell ref="L12:AB12"/>
    <mergeCell ref="L8:AB10"/>
    <mergeCell ref="F15:G15"/>
    <mergeCell ref="H15:I15"/>
    <mergeCell ref="J15:K15"/>
    <mergeCell ref="F14:G14"/>
    <mergeCell ref="H14:I14"/>
    <mergeCell ref="J14:K14"/>
    <mergeCell ref="F13:G13"/>
    <mergeCell ref="H13:I13"/>
    <mergeCell ref="J13:K13"/>
    <mergeCell ref="F18:G18"/>
    <mergeCell ref="H18:I18"/>
    <mergeCell ref="J18:K18"/>
    <mergeCell ref="L19:AB19"/>
    <mergeCell ref="F17:G17"/>
    <mergeCell ref="H17:I17"/>
    <mergeCell ref="J17:K17"/>
    <mergeCell ref="F16:G16"/>
    <mergeCell ref="H16:I16"/>
    <mergeCell ref="J16:K16"/>
    <mergeCell ref="F21:G21"/>
    <mergeCell ref="H21:I21"/>
    <mergeCell ref="J21:K21"/>
    <mergeCell ref="F20:G20"/>
    <mergeCell ref="H20:I20"/>
    <mergeCell ref="J20:K20"/>
    <mergeCell ref="L20:AB20"/>
    <mergeCell ref="L21:AB21"/>
    <mergeCell ref="F19:G19"/>
    <mergeCell ref="H19:I19"/>
    <mergeCell ref="J19:K19"/>
    <mergeCell ref="F24:G24"/>
    <mergeCell ref="H24:I24"/>
    <mergeCell ref="J24:K24"/>
    <mergeCell ref="L24:AB24"/>
    <mergeCell ref="L25:AB25"/>
    <mergeCell ref="F23:G23"/>
    <mergeCell ref="H23:I23"/>
    <mergeCell ref="J23:K23"/>
    <mergeCell ref="F22:G22"/>
    <mergeCell ref="H22:I22"/>
    <mergeCell ref="J22:K22"/>
    <mergeCell ref="L22:AB22"/>
    <mergeCell ref="L23:AB23"/>
    <mergeCell ref="F27:G27"/>
    <mergeCell ref="H27:I27"/>
    <mergeCell ref="J27:K27"/>
    <mergeCell ref="F26:G26"/>
    <mergeCell ref="H26:I26"/>
    <mergeCell ref="J26:K26"/>
    <mergeCell ref="L26:AB26"/>
    <mergeCell ref="L27:AB27"/>
    <mergeCell ref="F25:G25"/>
    <mergeCell ref="H25:I25"/>
    <mergeCell ref="J25:K25"/>
    <mergeCell ref="F30:G30"/>
    <mergeCell ref="H30:I30"/>
    <mergeCell ref="J30:K30"/>
    <mergeCell ref="L30:AB30"/>
    <mergeCell ref="L31:AB31"/>
    <mergeCell ref="F29:G29"/>
    <mergeCell ref="H29:I29"/>
    <mergeCell ref="J29:K29"/>
    <mergeCell ref="F28:G28"/>
    <mergeCell ref="H28:I28"/>
    <mergeCell ref="J28:K28"/>
    <mergeCell ref="L28:AB28"/>
    <mergeCell ref="L29:AB29"/>
    <mergeCell ref="F33:G33"/>
    <mergeCell ref="H33:I33"/>
    <mergeCell ref="J33:K33"/>
    <mergeCell ref="F32:G32"/>
    <mergeCell ref="H32:I32"/>
    <mergeCell ref="J32:K32"/>
    <mergeCell ref="L32:AB32"/>
    <mergeCell ref="L33:AB33"/>
    <mergeCell ref="F31:G31"/>
    <mergeCell ref="H31:I31"/>
    <mergeCell ref="J31:K3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H50:H51"/>
    <mergeCell ref="I50:I51"/>
    <mergeCell ref="J50:J51"/>
    <mergeCell ref="K50:K51"/>
    <mergeCell ref="L50:L51"/>
    <mergeCell ref="M50:T50"/>
    <mergeCell ref="A49:B49"/>
    <mergeCell ref="C49:D49"/>
    <mergeCell ref="F49:G49"/>
    <mergeCell ref="K49:AB49"/>
    <mergeCell ref="A50:B51"/>
    <mergeCell ref="C50:C51"/>
    <mergeCell ref="D50:D51"/>
    <mergeCell ref="E50:E51"/>
    <mergeCell ref="F50:F51"/>
    <mergeCell ref="G50:G51"/>
    <mergeCell ref="U50:AD50"/>
    <mergeCell ref="M51:N51"/>
    <mergeCell ref="Q51:R51"/>
    <mergeCell ref="S51:T51"/>
    <mergeCell ref="A55:A57"/>
    <mergeCell ref="B55:E55"/>
    <mergeCell ref="F55:G57"/>
    <mergeCell ref="H55:I57"/>
    <mergeCell ref="J55:K57"/>
    <mergeCell ref="B56:C57"/>
    <mergeCell ref="D56:E57"/>
    <mergeCell ref="L55:AB57"/>
    <mergeCell ref="A52:B53"/>
    <mergeCell ref="C52:L53"/>
    <mergeCell ref="M52:P52"/>
    <mergeCell ref="Q52:T52"/>
    <mergeCell ref="U52:AA53"/>
    <mergeCell ref="AB52:AB53"/>
    <mergeCell ref="AC52:AD53"/>
    <mergeCell ref="M53:P53"/>
    <mergeCell ref="Q53:S53"/>
    <mergeCell ref="F59:G59"/>
    <mergeCell ref="H59:I59"/>
    <mergeCell ref="J59:K59"/>
    <mergeCell ref="F58:G58"/>
    <mergeCell ref="H58:I58"/>
    <mergeCell ref="J58:K58"/>
    <mergeCell ref="AC55:AC57"/>
    <mergeCell ref="AD55:AD57"/>
    <mergeCell ref="F62:G62"/>
    <mergeCell ref="H62:I62"/>
    <mergeCell ref="J62:K62"/>
    <mergeCell ref="F61:G61"/>
    <mergeCell ref="H61:I61"/>
    <mergeCell ref="J61:K61"/>
    <mergeCell ref="F60:G60"/>
    <mergeCell ref="H60:I60"/>
    <mergeCell ref="J60:K60"/>
    <mergeCell ref="F65:G65"/>
    <mergeCell ref="H65:I65"/>
    <mergeCell ref="J65:K65"/>
    <mergeCell ref="F64:G64"/>
    <mergeCell ref="H64:I64"/>
    <mergeCell ref="J64:K64"/>
    <mergeCell ref="F63:G63"/>
    <mergeCell ref="H63:I63"/>
    <mergeCell ref="J63:K63"/>
    <mergeCell ref="F68:G68"/>
    <mergeCell ref="H68:I68"/>
    <mergeCell ref="J68:K68"/>
    <mergeCell ref="F67:G67"/>
    <mergeCell ref="H67:I67"/>
    <mergeCell ref="J67:K67"/>
    <mergeCell ref="L67:AB67"/>
    <mergeCell ref="L68:AB68"/>
    <mergeCell ref="F66:G66"/>
    <mergeCell ref="H66:I66"/>
    <mergeCell ref="J66:K66"/>
    <mergeCell ref="F71:G71"/>
    <mergeCell ref="H71:I71"/>
    <mergeCell ref="J71:K71"/>
    <mergeCell ref="L71:AB71"/>
    <mergeCell ref="L72:AB72"/>
    <mergeCell ref="F70:G70"/>
    <mergeCell ref="H70:I70"/>
    <mergeCell ref="J70:K70"/>
    <mergeCell ref="F69:G69"/>
    <mergeCell ref="H69:I69"/>
    <mergeCell ref="J69:K69"/>
    <mergeCell ref="L69:AB69"/>
    <mergeCell ref="L70:AB70"/>
    <mergeCell ref="F74:G74"/>
    <mergeCell ref="H74:I74"/>
    <mergeCell ref="J74:K74"/>
    <mergeCell ref="F73:G73"/>
    <mergeCell ref="H73:I73"/>
    <mergeCell ref="J73:K73"/>
    <mergeCell ref="L73:AB73"/>
    <mergeCell ref="L74:AB74"/>
    <mergeCell ref="F72:G72"/>
    <mergeCell ref="H72:I72"/>
    <mergeCell ref="J72:K72"/>
    <mergeCell ref="F77:G77"/>
    <mergeCell ref="H77:I77"/>
    <mergeCell ref="J77:K77"/>
    <mergeCell ref="L77:AB77"/>
    <mergeCell ref="L78:AB78"/>
    <mergeCell ref="F76:G76"/>
    <mergeCell ref="H76:I76"/>
    <mergeCell ref="J76:K76"/>
    <mergeCell ref="F75:G75"/>
    <mergeCell ref="H75:I75"/>
    <mergeCell ref="J75:K75"/>
    <mergeCell ref="L75:AB75"/>
    <mergeCell ref="L76:AB76"/>
    <mergeCell ref="F80:G80"/>
    <mergeCell ref="H80:I80"/>
    <mergeCell ref="J80:K80"/>
    <mergeCell ref="F79:G79"/>
    <mergeCell ref="H79:I79"/>
    <mergeCell ref="J79:K79"/>
    <mergeCell ref="L79:AB79"/>
    <mergeCell ref="L80:AB80"/>
    <mergeCell ref="F78:G78"/>
    <mergeCell ref="H78:I78"/>
    <mergeCell ref="J78:K78"/>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L61:AB61"/>
    <mergeCell ref="L62:AB62"/>
    <mergeCell ref="L63:AB63"/>
    <mergeCell ref="L64:AB64"/>
    <mergeCell ref="L65:AB65"/>
    <mergeCell ref="L66:AB66"/>
    <mergeCell ref="L13:AB13"/>
    <mergeCell ref="L14:AB14"/>
    <mergeCell ref="L15:AB15"/>
    <mergeCell ref="L16:AB16"/>
    <mergeCell ref="L17:AB17"/>
    <mergeCell ref="L18:AB18"/>
    <mergeCell ref="L58:AB58"/>
    <mergeCell ref="L59:AB59"/>
    <mergeCell ref="L60:AB60"/>
  </mergeCells>
  <phoneticPr fontId="2"/>
  <dataValidations count="8">
    <dataValidation type="list" allowBlank="1" showInputMessage="1" showErrorMessage="1" sqref="AD11:AD33 AD58:AD80" xr:uid="{00000000-0002-0000-0000-000000000000}">
      <formula1>"徒,電,バ,タ,自"</formula1>
    </dataValidation>
    <dataValidation type="list" allowBlank="1" showInputMessage="1" showErrorMessage="1" sqref="AC11:AC33 AC58:AC80" xr:uid="{00000000-0002-0000-0000-000001000000}">
      <formula1>"日,社,余,他"</formula1>
    </dataValidation>
    <dataValidation type="list" allowBlank="1" showInputMessage="1" showErrorMessage="1" sqref="AC52:AD53" xr:uid="{00000000-0002-0000-0000-000002000000}">
      <formula1>$AE$5:$AE$79</formula1>
    </dataValidation>
    <dataValidation type="list" allowBlank="1" showInputMessage="1" showErrorMessage="1" sqref="Q6:S6 Q53:S53" xr:uid="{00000000-0002-0000-0000-000003000000}">
      <formula1>"0,4600,9300,37200"</formula1>
    </dataValidation>
    <dataValidation type="list" allowBlank="1" showInputMessage="1" showErrorMessage="1" sqref="Q4:R4 Q51:R51" xr:uid="{00000000-0002-0000-0000-000004000000}">
      <formula1>"1,2,3,4,5,6,7,8,9,10,11,12"</formula1>
    </dataValidation>
    <dataValidation type="list" allowBlank="1" showInputMessage="1" showErrorMessage="1" sqref="F2:G2 F49:G49" xr:uid="{00000000-0002-0000-0000-000005000000}">
      <formula1>"１,2,3,4,5,6,7,8,9,10,11,12"</formula1>
    </dataValidation>
    <dataValidation type="list" allowBlank="1" showInputMessage="1" showErrorMessage="1" sqref="Q5:T5 Q52:T52" xr:uid="{00000000-0002-0000-0000-000006000000}">
      <formula1>"有り,無し"</formula1>
    </dataValidation>
    <dataValidation type="list" allowBlank="1" showInputMessage="1" showErrorMessage="1" sqref="AC5:AD6" xr:uid="{00000000-0002-0000-0000-000007000000}">
      <formula1>$AE$5:$AE$80</formula1>
    </dataValidation>
  </dataValidations>
  <printOptions horizontalCentered="1" verticalCentered="1"/>
  <pageMargins left="0.59" right="0.23" top="0.21" bottom="0.17" header="0.16" footer="0.19"/>
  <pageSetup paperSize="9" scale="85"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L94"/>
  <sheetViews>
    <sheetView view="pageBreakPreview" topLeftCell="A46" zoomScaleNormal="100" zoomScaleSheetLayoutView="100" workbookViewId="0">
      <selection activeCell="AC5" sqref="AC5:AD6"/>
    </sheetView>
  </sheetViews>
  <sheetFormatPr defaultRowHeight="12" x14ac:dyDescent="0.15"/>
  <cols>
    <col min="1" max="30" width="3.75" style="8" customWidth="1"/>
    <col min="31" max="31" width="3.5" style="8" bestFit="1" customWidth="1"/>
    <col min="32" max="32" width="18" style="8" bestFit="1" customWidth="1"/>
    <col min="33" max="34" width="2.875" style="8" customWidth="1"/>
    <col min="35" max="36" width="7.25" style="8" customWidth="1"/>
    <col min="37" max="37" width="19.5" style="8" customWidth="1"/>
    <col min="38" max="38" width="9" style="8" hidden="1" customWidth="1"/>
    <col min="39" max="16384" width="9" style="8"/>
  </cols>
  <sheetData>
    <row r="1" spans="1:32" s="3" customFormat="1" ht="15" customHeight="1" x14ac:dyDescent="0.15">
      <c r="Y1" s="16"/>
      <c r="Z1" s="16"/>
      <c r="AA1" s="16"/>
      <c r="AB1" s="16" t="s">
        <v>121</v>
      </c>
      <c r="AC1" s="9"/>
      <c r="AD1" s="9"/>
      <c r="AE1" s="9"/>
      <c r="AF1" s="9"/>
    </row>
    <row r="2" spans="1:32" s="3" customFormat="1" ht="19.5" customHeight="1" thickBot="1" x14ac:dyDescent="0.2">
      <c r="A2" s="220" t="s">
        <v>119</v>
      </c>
      <c r="B2" s="220"/>
      <c r="C2" s="262"/>
      <c r="D2" s="262"/>
      <c r="E2" s="4" t="s">
        <v>4</v>
      </c>
      <c r="F2" s="262"/>
      <c r="G2" s="262"/>
      <c r="H2" s="4" t="s">
        <v>5</v>
      </c>
      <c r="I2" s="4"/>
      <c r="K2" s="222" t="s">
        <v>13</v>
      </c>
      <c r="L2" s="222"/>
      <c r="M2" s="222"/>
      <c r="N2" s="222"/>
      <c r="O2" s="222"/>
      <c r="P2" s="222"/>
      <c r="Q2" s="222"/>
      <c r="R2" s="222"/>
      <c r="S2" s="222"/>
      <c r="T2" s="222"/>
      <c r="U2" s="222"/>
      <c r="V2" s="222"/>
      <c r="W2" s="222"/>
      <c r="X2" s="222"/>
      <c r="Y2" s="222"/>
      <c r="Z2" s="222"/>
      <c r="AA2" s="222"/>
      <c r="AB2" s="222"/>
      <c r="AC2" s="19"/>
      <c r="AD2" s="19"/>
      <c r="AE2" s="19"/>
      <c r="AF2" s="19"/>
    </row>
    <row r="3" spans="1:32" s="3" customFormat="1" ht="13.5" customHeight="1" x14ac:dyDescent="0.15">
      <c r="A3" s="223" t="s">
        <v>0</v>
      </c>
      <c r="B3" s="224"/>
      <c r="C3" s="260"/>
      <c r="D3" s="260"/>
      <c r="E3" s="260"/>
      <c r="F3" s="260"/>
      <c r="G3" s="260"/>
      <c r="H3" s="260"/>
      <c r="I3" s="260"/>
      <c r="J3" s="260"/>
      <c r="K3" s="260"/>
      <c r="L3" s="260"/>
      <c r="M3" s="217" t="s">
        <v>95</v>
      </c>
      <c r="N3" s="218"/>
      <c r="O3" s="218"/>
      <c r="P3" s="218"/>
      <c r="Q3" s="218"/>
      <c r="R3" s="218"/>
      <c r="S3" s="218"/>
      <c r="T3" s="219"/>
      <c r="U3" s="226" t="s">
        <v>92</v>
      </c>
      <c r="V3" s="168"/>
      <c r="W3" s="168"/>
      <c r="X3" s="168"/>
      <c r="Y3" s="168"/>
      <c r="Z3" s="168"/>
      <c r="AA3" s="168"/>
      <c r="AB3" s="168"/>
      <c r="AC3" s="168"/>
      <c r="AD3" s="227"/>
      <c r="AE3" s="17"/>
      <c r="AF3" s="17"/>
    </row>
    <row r="4" spans="1:32" s="3" customFormat="1" ht="13.5" customHeight="1" x14ac:dyDescent="0.15">
      <c r="A4" s="225"/>
      <c r="B4" s="117"/>
      <c r="C4" s="261"/>
      <c r="D4" s="261"/>
      <c r="E4" s="261"/>
      <c r="F4" s="261"/>
      <c r="G4" s="261"/>
      <c r="H4" s="261"/>
      <c r="I4" s="261"/>
      <c r="J4" s="261"/>
      <c r="K4" s="261"/>
      <c r="L4" s="261"/>
      <c r="M4" s="228" t="s">
        <v>119</v>
      </c>
      <c r="N4" s="229"/>
      <c r="O4" s="50"/>
      <c r="P4" s="45" t="s">
        <v>4</v>
      </c>
      <c r="Q4" s="263"/>
      <c r="R4" s="263"/>
      <c r="S4" s="229" t="s">
        <v>101</v>
      </c>
      <c r="T4" s="231"/>
      <c r="U4" s="26"/>
      <c r="V4" s="27"/>
      <c r="W4" s="27"/>
      <c r="X4" s="27"/>
      <c r="Y4" s="27"/>
      <c r="Z4" s="27"/>
      <c r="AA4" s="27"/>
      <c r="AB4" s="27"/>
      <c r="AC4" s="27"/>
      <c r="AD4" s="28"/>
      <c r="AE4" s="24"/>
      <c r="AF4" s="24"/>
    </row>
    <row r="5" spans="1:32" s="3" customFormat="1" ht="16.5" customHeight="1" x14ac:dyDescent="0.15">
      <c r="A5" s="194" t="s">
        <v>93</v>
      </c>
      <c r="B5" s="183"/>
      <c r="C5" s="249"/>
      <c r="D5" s="255"/>
      <c r="E5" s="255"/>
      <c r="F5" s="255"/>
      <c r="G5" s="255"/>
      <c r="H5" s="255"/>
      <c r="I5" s="255"/>
      <c r="J5" s="255"/>
      <c r="K5" s="255"/>
      <c r="L5" s="256"/>
      <c r="M5" s="203" t="s">
        <v>94</v>
      </c>
      <c r="N5" s="203"/>
      <c r="O5" s="203"/>
      <c r="P5" s="203"/>
      <c r="Q5" s="246" t="s">
        <v>109</v>
      </c>
      <c r="R5" s="247"/>
      <c r="S5" s="247"/>
      <c r="T5" s="248"/>
      <c r="U5" s="249"/>
      <c r="V5" s="250"/>
      <c r="W5" s="250"/>
      <c r="X5" s="250"/>
      <c r="Y5" s="250"/>
      <c r="Z5" s="250"/>
      <c r="AA5" s="251"/>
      <c r="AB5" s="213" t="s">
        <v>9</v>
      </c>
      <c r="AC5" s="239">
        <v>72</v>
      </c>
      <c r="AD5" s="240"/>
      <c r="AE5">
        <v>1</v>
      </c>
      <c r="AF5" s="10" t="s">
        <v>15</v>
      </c>
    </row>
    <row r="6" spans="1:32" s="3" customFormat="1" ht="16.5" customHeight="1" thickBot="1" x14ac:dyDescent="0.2">
      <c r="A6" s="195"/>
      <c r="B6" s="196"/>
      <c r="C6" s="257"/>
      <c r="D6" s="258"/>
      <c r="E6" s="258"/>
      <c r="F6" s="258"/>
      <c r="G6" s="258"/>
      <c r="H6" s="258"/>
      <c r="I6" s="258"/>
      <c r="J6" s="258"/>
      <c r="K6" s="258"/>
      <c r="L6" s="259"/>
      <c r="M6" s="154" t="s">
        <v>11</v>
      </c>
      <c r="N6" s="154"/>
      <c r="O6" s="154"/>
      <c r="P6" s="154"/>
      <c r="Q6" s="243">
        <v>0</v>
      </c>
      <c r="R6" s="244"/>
      <c r="S6" s="245"/>
      <c r="T6" s="47" t="s">
        <v>8</v>
      </c>
      <c r="U6" s="252"/>
      <c r="V6" s="253"/>
      <c r="W6" s="253"/>
      <c r="X6" s="253"/>
      <c r="Y6" s="253"/>
      <c r="Z6" s="253"/>
      <c r="AA6" s="254"/>
      <c r="AB6" s="214"/>
      <c r="AC6" s="241"/>
      <c r="AD6" s="242"/>
      <c r="AE6">
        <v>2</v>
      </c>
      <c r="AF6" s="10" t="s">
        <v>18</v>
      </c>
    </row>
    <row r="7" spans="1:32" s="3" customFormat="1" ht="14.25" thickBo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v>3</v>
      </c>
      <c r="AF7" s="10" t="s">
        <v>19</v>
      </c>
    </row>
    <row r="8" spans="1:32" s="3" customFormat="1" ht="14.25" customHeight="1" x14ac:dyDescent="0.15">
      <c r="A8" s="164" t="s">
        <v>1</v>
      </c>
      <c r="B8" s="167" t="s">
        <v>83</v>
      </c>
      <c r="C8" s="168"/>
      <c r="D8" s="168"/>
      <c r="E8" s="168"/>
      <c r="F8" s="169" t="s">
        <v>96</v>
      </c>
      <c r="G8" s="170"/>
      <c r="H8" s="175" t="s">
        <v>85</v>
      </c>
      <c r="I8" s="176"/>
      <c r="J8" s="181" t="s">
        <v>91</v>
      </c>
      <c r="K8" s="176"/>
      <c r="L8" s="175" t="s">
        <v>103</v>
      </c>
      <c r="M8" s="186"/>
      <c r="N8" s="186"/>
      <c r="O8" s="186"/>
      <c r="P8" s="186"/>
      <c r="Q8" s="186"/>
      <c r="R8" s="186"/>
      <c r="S8" s="186"/>
      <c r="T8" s="186"/>
      <c r="U8" s="186"/>
      <c r="V8" s="186"/>
      <c r="W8" s="186"/>
      <c r="X8" s="186"/>
      <c r="Y8" s="186"/>
      <c r="Z8" s="186"/>
      <c r="AA8" s="186"/>
      <c r="AB8" s="187"/>
      <c r="AC8" s="158" t="s">
        <v>87</v>
      </c>
      <c r="AD8" s="161" t="s">
        <v>86</v>
      </c>
      <c r="AE8">
        <v>4</v>
      </c>
      <c r="AF8" s="10" t="s">
        <v>16</v>
      </c>
    </row>
    <row r="9" spans="1:32" s="3" customFormat="1" ht="14.25" customHeight="1" x14ac:dyDescent="0.15">
      <c r="A9" s="165"/>
      <c r="B9" s="182" t="s">
        <v>2</v>
      </c>
      <c r="C9" s="183"/>
      <c r="D9" s="182" t="s">
        <v>3</v>
      </c>
      <c r="E9" s="184"/>
      <c r="F9" s="171"/>
      <c r="G9" s="172"/>
      <c r="H9" s="177"/>
      <c r="I9" s="178"/>
      <c r="J9" s="177"/>
      <c r="K9" s="178"/>
      <c r="L9" s="188"/>
      <c r="M9" s="189"/>
      <c r="N9" s="189"/>
      <c r="O9" s="189"/>
      <c r="P9" s="189"/>
      <c r="Q9" s="189"/>
      <c r="R9" s="189"/>
      <c r="S9" s="189"/>
      <c r="T9" s="189"/>
      <c r="U9" s="189"/>
      <c r="V9" s="189"/>
      <c r="W9" s="189"/>
      <c r="X9" s="189"/>
      <c r="Y9" s="189"/>
      <c r="Z9" s="189"/>
      <c r="AA9" s="189"/>
      <c r="AB9" s="190"/>
      <c r="AC9" s="159"/>
      <c r="AD9" s="162"/>
      <c r="AE9">
        <v>5</v>
      </c>
      <c r="AF9" s="10" t="s">
        <v>20</v>
      </c>
    </row>
    <row r="10" spans="1:32" s="3" customFormat="1" ht="14.25" customHeight="1" x14ac:dyDescent="0.15">
      <c r="A10" s="166"/>
      <c r="B10" s="173"/>
      <c r="C10" s="174"/>
      <c r="D10" s="173"/>
      <c r="E10" s="185"/>
      <c r="F10" s="173"/>
      <c r="G10" s="174"/>
      <c r="H10" s="179"/>
      <c r="I10" s="180"/>
      <c r="J10" s="179"/>
      <c r="K10" s="180"/>
      <c r="L10" s="191"/>
      <c r="M10" s="192"/>
      <c r="N10" s="192"/>
      <c r="O10" s="192"/>
      <c r="P10" s="192"/>
      <c r="Q10" s="192"/>
      <c r="R10" s="192"/>
      <c r="S10" s="192"/>
      <c r="T10" s="192"/>
      <c r="U10" s="192"/>
      <c r="V10" s="192"/>
      <c r="W10" s="192"/>
      <c r="X10" s="192"/>
      <c r="Y10" s="192"/>
      <c r="Z10" s="192"/>
      <c r="AA10" s="192"/>
      <c r="AB10" s="193"/>
      <c r="AC10" s="160"/>
      <c r="AD10" s="163"/>
      <c r="AE10">
        <v>6</v>
      </c>
      <c r="AF10" s="11" t="s">
        <v>21</v>
      </c>
    </row>
    <row r="11" spans="1:32" s="3" customFormat="1" ht="24.75" customHeight="1" x14ac:dyDescent="0.15">
      <c r="A11" s="29"/>
      <c r="B11" s="30"/>
      <c r="C11" s="31"/>
      <c r="D11" s="30"/>
      <c r="E11" s="31"/>
      <c r="F11" s="143"/>
      <c r="G11" s="101"/>
      <c r="H11" s="144"/>
      <c r="I11" s="145"/>
      <c r="J11" s="146" t="str">
        <f>IF(H11=0," ",VLOOKUP(H11,'サービスコード（身体介護なし）'!$A$4:$C$265,3,FALSE))</f>
        <v xml:space="preserve"> </v>
      </c>
      <c r="K11" s="146"/>
      <c r="L11" s="99"/>
      <c r="M11" s="100"/>
      <c r="N11" s="100"/>
      <c r="O11" s="100"/>
      <c r="P11" s="100"/>
      <c r="Q11" s="100"/>
      <c r="R11" s="100"/>
      <c r="S11" s="100"/>
      <c r="T11" s="100"/>
      <c r="U11" s="100"/>
      <c r="V11" s="100"/>
      <c r="W11" s="100"/>
      <c r="X11" s="100"/>
      <c r="Y11" s="100"/>
      <c r="Z11" s="100"/>
      <c r="AA11" s="100"/>
      <c r="AB11" s="101"/>
      <c r="AC11" s="33"/>
      <c r="AD11" s="51"/>
      <c r="AE11">
        <v>7</v>
      </c>
      <c r="AF11" s="11" t="s">
        <v>22</v>
      </c>
    </row>
    <row r="12" spans="1:32" s="3" customFormat="1" ht="24.75" customHeight="1" x14ac:dyDescent="0.15">
      <c r="A12" s="29"/>
      <c r="B12" s="30"/>
      <c r="C12" s="31"/>
      <c r="D12" s="30"/>
      <c r="E12" s="31"/>
      <c r="F12" s="143"/>
      <c r="G12" s="101"/>
      <c r="H12" s="144"/>
      <c r="I12" s="145"/>
      <c r="J12" s="146" t="str">
        <f>IF(H12=0," ",VLOOKUP(H12,'サービスコード（身体介護なし）'!$A$4:$C$265,3,FALSE))</f>
        <v xml:space="preserve"> </v>
      </c>
      <c r="K12" s="146"/>
      <c r="L12" s="99"/>
      <c r="M12" s="100"/>
      <c r="N12" s="100"/>
      <c r="O12" s="100"/>
      <c r="P12" s="100"/>
      <c r="Q12" s="100"/>
      <c r="R12" s="100"/>
      <c r="S12" s="100"/>
      <c r="T12" s="100"/>
      <c r="U12" s="100"/>
      <c r="V12" s="100"/>
      <c r="W12" s="100"/>
      <c r="X12" s="100"/>
      <c r="Y12" s="100"/>
      <c r="Z12" s="100"/>
      <c r="AA12" s="100"/>
      <c r="AB12" s="101"/>
      <c r="AC12" s="33"/>
      <c r="AD12" s="51"/>
      <c r="AE12">
        <v>8</v>
      </c>
      <c r="AF12" s="11" t="s">
        <v>23</v>
      </c>
    </row>
    <row r="13" spans="1:32" s="3" customFormat="1" ht="24.75" customHeight="1" x14ac:dyDescent="0.15">
      <c r="A13" s="29"/>
      <c r="B13" s="30"/>
      <c r="C13" s="31"/>
      <c r="D13" s="30"/>
      <c r="E13" s="31"/>
      <c r="F13" s="143"/>
      <c r="G13" s="101"/>
      <c r="H13" s="144"/>
      <c r="I13" s="145"/>
      <c r="J13" s="146" t="str">
        <f>IF(H13=0," ",VLOOKUP(H13,'サービスコード（身体介護なし）'!$A$4:$C$265,3,FALSE))</f>
        <v xml:space="preserve"> </v>
      </c>
      <c r="K13" s="146"/>
      <c r="L13" s="99"/>
      <c r="M13" s="100"/>
      <c r="N13" s="100"/>
      <c r="O13" s="100"/>
      <c r="P13" s="100"/>
      <c r="Q13" s="100"/>
      <c r="R13" s="100"/>
      <c r="S13" s="100"/>
      <c r="T13" s="100"/>
      <c r="U13" s="100"/>
      <c r="V13" s="100"/>
      <c r="W13" s="100"/>
      <c r="X13" s="100"/>
      <c r="Y13" s="100"/>
      <c r="Z13" s="100"/>
      <c r="AA13" s="100"/>
      <c r="AB13" s="101"/>
      <c r="AC13" s="33"/>
      <c r="AD13" s="51"/>
      <c r="AE13">
        <v>9</v>
      </c>
      <c r="AF13" s="11" t="s">
        <v>24</v>
      </c>
    </row>
    <row r="14" spans="1:32" s="3" customFormat="1" ht="24.75" customHeight="1" x14ac:dyDescent="0.15">
      <c r="A14" s="29"/>
      <c r="B14" s="30"/>
      <c r="C14" s="31"/>
      <c r="D14" s="30"/>
      <c r="E14" s="31"/>
      <c r="F14" s="143"/>
      <c r="G14" s="101"/>
      <c r="H14" s="144"/>
      <c r="I14" s="145"/>
      <c r="J14" s="146" t="str">
        <f>IF(H14=0," ",VLOOKUP(H14,'サービスコード（身体介護なし）'!$A$4:$C$265,3,FALSE))</f>
        <v xml:space="preserve"> </v>
      </c>
      <c r="K14" s="146"/>
      <c r="L14" s="99"/>
      <c r="M14" s="100"/>
      <c r="N14" s="100"/>
      <c r="O14" s="100"/>
      <c r="P14" s="100"/>
      <c r="Q14" s="100"/>
      <c r="R14" s="100"/>
      <c r="S14" s="100"/>
      <c r="T14" s="100"/>
      <c r="U14" s="100"/>
      <c r="V14" s="100"/>
      <c r="W14" s="100"/>
      <c r="X14" s="100"/>
      <c r="Y14" s="100"/>
      <c r="Z14" s="100"/>
      <c r="AA14" s="100"/>
      <c r="AB14" s="101"/>
      <c r="AC14" s="33"/>
      <c r="AD14" s="51"/>
      <c r="AE14">
        <v>10</v>
      </c>
      <c r="AF14" s="11" t="s">
        <v>25</v>
      </c>
    </row>
    <row r="15" spans="1:32" s="3" customFormat="1" ht="24.75" customHeight="1" x14ac:dyDescent="0.15">
      <c r="A15" s="29"/>
      <c r="B15" s="30"/>
      <c r="C15" s="31"/>
      <c r="D15" s="30"/>
      <c r="E15" s="31"/>
      <c r="F15" s="143"/>
      <c r="G15" s="101"/>
      <c r="H15" s="144"/>
      <c r="I15" s="145"/>
      <c r="J15" s="146" t="str">
        <f>IF(H15=0," ",VLOOKUP(H15,'サービスコード（身体介護なし）'!$A$4:$C$265,3,FALSE))</f>
        <v xml:space="preserve"> </v>
      </c>
      <c r="K15" s="146"/>
      <c r="L15" s="99"/>
      <c r="M15" s="100"/>
      <c r="N15" s="100"/>
      <c r="O15" s="100"/>
      <c r="P15" s="100"/>
      <c r="Q15" s="100"/>
      <c r="R15" s="100"/>
      <c r="S15" s="100"/>
      <c r="T15" s="100"/>
      <c r="U15" s="100"/>
      <c r="V15" s="100"/>
      <c r="W15" s="100"/>
      <c r="X15" s="100"/>
      <c r="Y15" s="100"/>
      <c r="Z15" s="100"/>
      <c r="AA15" s="100"/>
      <c r="AB15" s="101"/>
      <c r="AC15" s="33"/>
      <c r="AD15" s="51"/>
      <c r="AE15">
        <v>11</v>
      </c>
      <c r="AF15" s="13" t="s">
        <v>26</v>
      </c>
    </row>
    <row r="16" spans="1:32" s="3" customFormat="1" ht="24.75" customHeight="1" x14ac:dyDescent="0.15">
      <c r="A16" s="29"/>
      <c r="B16" s="30"/>
      <c r="C16" s="31"/>
      <c r="D16" s="30"/>
      <c r="E16" s="31"/>
      <c r="F16" s="143"/>
      <c r="G16" s="101"/>
      <c r="H16" s="144"/>
      <c r="I16" s="145"/>
      <c r="J16" s="146" t="str">
        <f>IF(H16=0," ",VLOOKUP(H16,'サービスコード（身体介護なし）'!$A$4:$C$265,3,FALSE))</f>
        <v xml:space="preserve"> </v>
      </c>
      <c r="K16" s="146"/>
      <c r="L16" s="99"/>
      <c r="M16" s="100"/>
      <c r="N16" s="100"/>
      <c r="O16" s="100"/>
      <c r="P16" s="100"/>
      <c r="Q16" s="100"/>
      <c r="R16" s="100"/>
      <c r="S16" s="100"/>
      <c r="T16" s="100"/>
      <c r="U16" s="100"/>
      <c r="V16" s="100"/>
      <c r="W16" s="100"/>
      <c r="X16" s="100"/>
      <c r="Y16" s="100"/>
      <c r="Z16" s="100"/>
      <c r="AA16" s="100"/>
      <c r="AB16" s="101"/>
      <c r="AC16" s="33"/>
      <c r="AD16" s="51"/>
      <c r="AE16">
        <v>12</v>
      </c>
      <c r="AF16" s="13" t="s">
        <v>27</v>
      </c>
    </row>
    <row r="17" spans="1:32" s="3" customFormat="1" ht="24.75" customHeight="1" x14ac:dyDescent="0.15">
      <c r="A17" s="29"/>
      <c r="B17" s="30"/>
      <c r="C17" s="31"/>
      <c r="D17" s="30"/>
      <c r="E17" s="31"/>
      <c r="F17" s="143"/>
      <c r="G17" s="101"/>
      <c r="H17" s="144"/>
      <c r="I17" s="145"/>
      <c r="J17" s="146" t="str">
        <f>IF(H17=0," ",VLOOKUP(H17,'サービスコード（身体介護なし）'!$A$4:$C$265,3,FALSE))</f>
        <v xml:space="preserve"> </v>
      </c>
      <c r="K17" s="146"/>
      <c r="L17" s="99"/>
      <c r="M17" s="100"/>
      <c r="N17" s="100"/>
      <c r="O17" s="100"/>
      <c r="P17" s="100"/>
      <c r="Q17" s="100"/>
      <c r="R17" s="100"/>
      <c r="S17" s="100"/>
      <c r="T17" s="100"/>
      <c r="U17" s="100"/>
      <c r="V17" s="100"/>
      <c r="W17" s="100"/>
      <c r="X17" s="100"/>
      <c r="Y17" s="100"/>
      <c r="Z17" s="100"/>
      <c r="AA17" s="100"/>
      <c r="AB17" s="101"/>
      <c r="AC17" s="33"/>
      <c r="AD17" s="51"/>
      <c r="AE17">
        <v>13</v>
      </c>
      <c r="AF17" s="13" t="s">
        <v>28</v>
      </c>
    </row>
    <row r="18" spans="1:32" s="3" customFormat="1" ht="24.75" customHeight="1" x14ac:dyDescent="0.15">
      <c r="A18" s="29"/>
      <c r="B18" s="30"/>
      <c r="C18" s="31"/>
      <c r="D18" s="30"/>
      <c r="E18" s="31"/>
      <c r="F18" s="143"/>
      <c r="G18" s="101"/>
      <c r="H18" s="144"/>
      <c r="I18" s="145"/>
      <c r="J18" s="146" t="str">
        <f>IF(H18=0," ",VLOOKUP(H18,'サービスコード（身体介護なし）'!$A$4:$C$265,3,FALSE))</f>
        <v xml:space="preserve"> </v>
      </c>
      <c r="K18" s="146"/>
      <c r="L18" s="99"/>
      <c r="M18" s="100"/>
      <c r="N18" s="100"/>
      <c r="O18" s="100"/>
      <c r="P18" s="100"/>
      <c r="Q18" s="100"/>
      <c r="R18" s="100"/>
      <c r="S18" s="100"/>
      <c r="T18" s="100"/>
      <c r="U18" s="100"/>
      <c r="V18" s="100"/>
      <c r="W18" s="100"/>
      <c r="X18" s="100"/>
      <c r="Y18" s="100"/>
      <c r="Z18" s="100"/>
      <c r="AA18" s="100"/>
      <c r="AB18" s="101"/>
      <c r="AC18" s="33"/>
      <c r="AD18" s="51"/>
      <c r="AE18">
        <v>14</v>
      </c>
      <c r="AF18" s="13" t="s">
        <v>29</v>
      </c>
    </row>
    <row r="19" spans="1:32" s="3" customFormat="1" ht="24.75" customHeight="1" x14ac:dyDescent="0.15">
      <c r="A19" s="29"/>
      <c r="B19" s="30"/>
      <c r="C19" s="31"/>
      <c r="D19" s="30"/>
      <c r="E19" s="31"/>
      <c r="F19" s="143"/>
      <c r="G19" s="101"/>
      <c r="H19" s="144"/>
      <c r="I19" s="145"/>
      <c r="J19" s="146" t="str">
        <f>IF(H19=0," ",VLOOKUP(H19,'サービスコード（身体介護なし）'!$A$4:$C$265,3,FALSE))</f>
        <v xml:space="preserve"> </v>
      </c>
      <c r="K19" s="146"/>
      <c r="L19" s="99"/>
      <c r="M19" s="100"/>
      <c r="N19" s="100"/>
      <c r="O19" s="100"/>
      <c r="P19" s="100"/>
      <c r="Q19" s="100"/>
      <c r="R19" s="100"/>
      <c r="S19" s="100"/>
      <c r="T19" s="100"/>
      <c r="U19" s="100"/>
      <c r="V19" s="100"/>
      <c r="W19" s="100"/>
      <c r="X19" s="100"/>
      <c r="Y19" s="100"/>
      <c r="Z19" s="100"/>
      <c r="AA19" s="100"/>
      <c r="AB19" s="101"/>
      <c r="AC19" s="33"/>
      <c r="AD19" s="51"/>
      <c r="AE19">
        <v>15</v>
      </c>
      <c r="AF19" s="11" t="s">
        <v>30</v>
      </c>
    </row>
    <row r="20" spans="1:32" s="3" customFormat="1" ht="24.75" customHeight="1" x14ac:dyDescent="0.15">
      <c r="A20" s="29"/>
      <c r="B20" s="30"/>
      <c r="C20" s="31"/>
      <c r="D20" s="30"/>
      <c r="E20" s="31"/>
      <c r="F20" s="143"/>
      <c r="G20" s="101"/>
      <c r="H20" s="144"/>
      <c r="I20" s="145"/>
      <c r="J20" s="146" t="str">
        <f>IF(H20=0," ",VLOOKUP(H20,'サービスコード（身体介護なし）'!$A$4:$C$265,3,FALSE))</f>
        <v xml:space="preserve"> </v>
      </c>
      <c r="K20" s="146"/>
      <c r="L20" s="99"/>
      <c r="M20" s="100"/>
      <c r="N20" s="100"/>
      <c r="O20" s="100"/>
      <c r="P20" s="100"/>
      <c r="Q20" s="100"/>
      <c r="R20" s="100"/>
      <c r="S20" s="100"/>
      <c r="T20" s="100"/>
      <c r="U20" s="100"/>
      <c r="V20" s="100"/>
      <c r="W20" s="100"/>
      <c r="X20" s="100"/>
      <c r="Y20" s="100"/>
      <c r="Z20" s="100"/>
      <c r="AA20" s="100"/>
      <c r="AB20" s="101"/>
      <c r="AC20" s="33"/>
      <c r="AD20" s="51"/>
      <c r="AE20">
        <v>16</v>
      </c>
      <c r="AF20" s="13" t="s">
        <v>31</v>
      </c>
    </row>
    <row r="21" spans="1:32" s="3" customFormat="1" ht="24.75" customHeight="1" x14ac:dyDescent="0.15">
      <c r="A21" s="29"/>
      <c r="B21" s="30"/>
      <c r="C21" s="31"/>
      <c r="D21" s="30"/>
      <c r="E21" s="31"/>
      <c r="F21" s="143"/>
      <c r="G21" s="101"/>
      <c r="H21" s="144"/>
      <c r="I21" s="145"/>
      <c r="J21" s="146" t="str">
        <f>IF(H21=0," ",VLOOKUP(H21,'サービスコード（身体介護なし）'!$A$4:$C$265,3,FALSE))</f>
        <v xml:space="preserve"> </v>
      </c>
      <c r="K21" s="146"/>
      <c r="L21" s="99"/>
      <c r="M21" s="100"/>
      <c r="N21" s="100"/>
      <c r="O21" s="100"/>
      <c r="P21" s="100"/>
      <c r="Q21" s="100"/>
      <c r="R21" s="100"/>
      <c r="S21" s="100"/>
      <c r="T21" s="100"/>
      <c r="U21" s="100"/>
      <c r="V21" s="100"/>
      <c r="W21" s="100"/>
      <c r="X21" s="100"/>
      <c r="Y21" s="100"/>
      <c r="Z21" s="100"/>
      <c r="AA21" s="100"/>
      <c r="AB21" s="101"/>
      <c r="AC21" s="33"/>
      <c r="AD21" s="51"/>
      <c r="AE21">
        <v>17</v>
      </c>
      <c r="AF21" s="13" t="s">
        <v>32</v>
      </c>
    </row>
    <row r="22" spans="1:32" s="3" customFormat="1" ht="24.75" customHeight="1" x14ac:dyDescent="0.15">
      <c r="A22" s="29"/>
      <c r="B22" s="30"/>
      <c r="C22" s="31"/>
      <c r="D22" s="30"/>
      <c r="E22" s="31"/>
      <c r="F22" s="143"/>
      <c r="G22" s="101"/>
      <c r="H22" s="144"/>
      <c r="I22" s="145"/>
      <c r="J22" s="146" t="str">
        <f>IF(H22=0," ",VLOOKUP(H22,'サービスコード（身体介護なし）'!$A$4:$C$265,3,FALSE))</f>
        <v xml:space="preserve"> </v>
      </c>
      <c r="K22" s="146"/>
      <c r="L22" s="99"/>
      <c r="M22" s="100"/>
      <c r="N22" s="100"/>
      <c r="O22" s="100"/>
      <c r="P22" s="100"/>
      <c r="Q22" s="100"/>
      <c r="R22" s="100"/>
      <c r="S22" s="100"/>
      <c r="T22" s="100"/>
      <c r="U22" s="100"/>
      <c r="V22" s="100"/>
      <c r="W22" s="100"/>
      <c r="X22" s="100"/>
      <c r="Y22" s="100"/>
      <c r="Z22" s="100"/>
      <c r="AA22" s="100"/>
      <c r="AB22" s="101"/>
      <c r="AC22" s="33"/>
      <c r="AD22" s="51"/>
      <c r="AE22">
        <v>18</v>
      </c>
      <c r="AF22" s="13" t="s">
        <v>33</v>
      </c>
    </row>
    <row r="23" spans="1:32" s="3" customFormat="1" ht="24.75" customHeight="1" x14ac:dyDescent="0.15">
      <c r="A23" s="29"/>
      <c r="B23" s="30"/>
      <c r="C23" s="31"/>
      <c r="D23" s="30"/>
      <c r="E23" s="31"/>
      <c r="F23" s="143"/>
      <c r="G23" s="101"/>
      <c r="H23" s="144"/>
      <c r="I23" s="145"/>
      <c r="J23" s="146" t="str">
        <f>IF(H23=0," ",VLOOKUP(H23,'サービスコード（身体介護なし）'!$A$4:$C$265,3,FALSE))</f>
        <v xml:space="preserve"> </v>
      </c>
      <c r="K23" s="146"/>
      <c r="L23" s="99"/>
      <c r="M23" s="100"/>
      <c r="N23" s="100"/>
      <c r="O23" s="100"/>
      <c r="P23" s="100"/>
      <c r="Q23" s="100"/>
      <c r="R23" s="100"/>
      <c r="S23" s="100"/>
      <c r="T23" s="100"/>
      <c r="U23" s="100"/>
      <c r="V23" s="100"/>
      <c r="W23" s="100"/>
      <c r="X23" s="100"/>
      <c r="Y23" s="100"/>
      <c r="Z23" s="100"/>
      <c r="AA23" s="100"/>
      <c r="AB23" s="101"/>
      <c r="AC23" s="33"/>
      <c r="AD23" s="51"/>
      <c r="AE23">
        <v>19</v>
      </c>
      <c r="AF23" s="13" t="s">
        <v>34</v>
      </c>
    </row>
    <row r="24" spans="1:32" s="3" customFormat="1" ht="24.75" customHeight="1" x14ac:dyDescent="0.15">
      <c r="A24" s="29"/>
      <c r="B24" s="30"/>
      <c r="C24" s="31"/>
      <c r="D24" s="30"/>
      <c r="E24" s="31"/>
      <c r="F24" s="143"/>
      <c r="G24" s="101"/>
      <c r="H24" s="144"/>
      <c r="I24" s="145"/>
      <c r="J24" s="146" t="str">
        <f>IF(H24=0," ",VLOOKUP(H24,'サービスコード（身体介護なし）'!$A$4:$C$265,3,FALSE))</f>
        <v xml:space="preserve"> </v>
      </c>
      <c r="K24" s="146"/>
      <c r="L24" s="99"/>
      <c r="M24" s="100"/>
      <c r="N24" s="100"/>
      <c r="O24" s="100"/>
      <c r="P24" s="100"/>
      <c r="Q24" s="100"/>
      <c r="R24" s="100"/>
      <c r="S24" s="100"/>
      <c r="T24" s="100"/>
      <c r="U24" s="100"/>
      <c r="V24" s="100"/>
      <c r="W24" s="100"/>
      <c r="X24" s="100"/>
      <c r="Y24" s="100"/>
      <c r="Z24" s="100"/>
      <c r="AA24" s="100"/>
      <c r="AB24" s="101"/>
      <c r="AC24" s="33"/>
      <c r="AD24" s="51"/>
      <c r="AE24">
        <v>20</v>
      </c>
      <c r="AF24" s="11" t="s">
        <v>35</v>
      </c>
    </row>
    <row r="25" spans="1:32" s="3" customFormat="1" ht="24.75" customHeight="1" x14ac:dyDescent="0.15">
      <c r="A25" s="29"/>
      <c r="B25" s="30"/>
      <c r="C25" s="31"/>
      <c r="D25" s="30"/>
      <c r="E25" s="31"/>
      <c r="F25" s="143"/>
      <c r="G25" s="101"/>
      <c r="H25" s="144"/>
      <c r="I25" s="145"/>
      <c r="J25" s="146" t="str">
        <f>IF(H25=0," ",VLOOKUP(H25,'サービスコード（身体介護なし）'!$A$4:$C$265,3,FALSE))</f>
        <v xml:space="preserve"> </v>
      </c>
      <c r="K25" s="146"/>
      <c r="L25" s="99"/>
      <c r="M25" s="100"/>
      <c r="N25" s="100"/>
      <c r="O25" s="100"/>
      <c r="P25" s="100"/>
      <c r="Q25" s="100"/>
      <c r="R25" s="100"/>
      <c r="S25" s="100"/>
      <c r="T25" s="100"/>
      <c r="U25" s="100"/>
      <c r="V25" s="100"/>
      <c r="W25" s="100"/>
      <c r="X25" s="100"/>
      <c r="Y25" s="100"/>
      <c r="Z25" s="100"/>
      <c r="AA25" s="100"/>
      <c r="AB25" s="101"/>
      <c r="AC25" s="33"/>
      <c r="AD25" s="51"/>
      <c r="AE25">
        <v>21</v>
      </c>
      <c r="AF25" s="11" t="s">
        <v>36</v>
      </c>
    </row>
    <row r="26" spans="1:32" s="3" customFormat="1" ht="24.75" customHeight="1" x14ac:dyDescent="0.15">
      <c r="A26" s="29"/>
      <c r="B26" s="30"/>
      <c r="C26" s="31"/>
      <c r="D26" s="30"/>
      <c r="E26" s="31"/>
      <c r="F26" s="143"/>
      <c r="G26" s="101"/>
      <c r="H26" s="144"/>
      <c r="I26" s="145"/>
      <c r="J26" s="146" t="str">
        <f>IF(H26=0," ",VLOOKUP(H26,'サービスコード（身体介護なし）'!$A$4:$C$265,3,FALSE))</f>
        <v xml:space="preserve"> </v>
      </c>
      <c r="K26" s="146"/>
      <c r="L26" s="99"/>
      <c r="M26" s="100"/>
      <c r="N26" s="100"/>
      <c r="O26" s="100"/>
      <c r="P26" s="100"/>
      <c r="Q26" s="100"/>
      <c r="R26" s="100"/>
      <c r="S26" s="100"/>
      <c r="T26" s="100"/>
      <c r="U26" s="100"/>
      <c r="V26" s="100"/>
      <c r="W26" s="100"/>
      <c r="X26" s="100"/>
      <c r="Y26" s="100"/>
      <c r="Z26" s="100"/>
      <c r="AA26" s="100"/>
      <c r="AB26" s="101"/>
      <c r="AC26" s="33"/>
      <c r="AD26" s="51"/>
      <c r="AE26">
        <v>22</v>
      </c>
      <c r="AF26" s="11" t="s">
        <v>37</v>
      </c>
    </row>
    <row r="27" spans="1:32" s="3" customFormat="1" ht="24.75" customHeight="1" x14ac:dyDescent="0.15">
      <c r="A27" s="29"/>
      <c r="B27" s="30"/>
      <c r="C27" s="31"/>
      <c r="D27" s="30"/>
      <c r="E27" s="31"/>
      <c r="F27" s="143"/>
      <c r="G27" s="101"/>
      <c r="H27" s="144"/>
      <c r="I27" s="145"/>
      <c r="J27" s="146" t="str">
        <f>IF(H27=0," ",VLOOKUP(H27,'サービスコード（身体介護なし）'!$A$4:$C$265,3,FALSE))</f>
        <v xml:space="preserve"> </v>
      </c>
      <c r="K27" s="146"/>
      <c r="L27" s="99"/>
      <c r="M27" s="100"/>
      <c r="N27" s="100"/>
      <c r="O27" s="100"/>
      <c r="P27" s="100"/>
      <c r="Q27" s="100"/>
      <c r="R27" s="100"/>
      <c r="S27" s="100"/>
      <c r="T27" s="100"/>
      <c r="U27" s="100"/>
      <c r="V27" s="100"/>
      <c r="W27" s="100"/>
      <c r="X27" s="100"/>
      <c r="Y27" s="100"/>
      <c r="Z27" s="100"/>
      <c r="AA27" s="100"/>
      <c r="AB27" s="101"/>
      <c r="AC27" s="33"/>
      <c r="AD27" s="51"/>
      <c r="AE27">
        <v>23</v>
      </c>
      <c r="AF27" s="11" t="s">
        <v>38</v>
      </c>
    </row>
    <row r="28" spans="1:32" s="3" customFormat="1" ht="24.75" customHeight="1" x14ac:dyDescent="0.15">
      <c r="A28" s="29"/>
      <c r="B28" s="30"/>
      <c r="C28" s="31"/>
      <c r="D28" s="30"/>
      <c r="E28" s="31"/>
      <c r="F28" s="143"/>
      <c r="G28" s="101"/>
      <c r="H28" s="144"/>
      <c r="I28" s="145"/>
      <c r="J28" s="146" t="str">
        <f>IF(H28=0," ",VLOOKUP(H28,'サービスコード（身体介護なし）'!$A$4:$C$265,3,FALSE))</f>
        <v xml:space="preserve"> </v>
      </c>
      <c r="K28" s="146"/>
      <c r="L28" s="99"/>
      <c r="M28" s="100"/>
      <c r="N28" s="100"/>
      <c r="O28" s="100"/>
      <c r="P28" s="100"/>
      <c r="Q28" s="100"/>
      <c r="R28" s="100"/>
      <c r="S28" s="100"/>
      <c r="T28" s="100"/>
      <c r="U28" s="100"/>
      <c r="V28" s="100"/>
      <c r="W28" s="100"/>
      <c r="X28" s="100"/>
      <c r="Y28" s="100"/>
      <c r="Z28" s="100"/>
      <c r="AA28" s="100"/>
      <c r="AB28" s="101"/>
      <c r="AC28" s="33"/>
      <c r="AD28" s="51"/>
      <c r="AE28">
        <v>24</v>
      </c>
      <c r="AF28" s="11" t="s">
        <v>39</v>
      </c>
    </row>
    <row r="29" spans="1:32" s="3" customFormat="1" ht="24.75" customHeight="1" x14ac:dyDescent="0.15">
      <c r="A29" s="29"/>
      <c r="B29" s="30"/>
      <c r="C29" s="31"/>
      <c r="D29" s="30"/>
      <c r="E29" s="31"/>
      <c r="F29" s="143"/>
      <c r="G29" s="101"/>
      <c r="H29" s="144"/>
      <c r="I29" s="145"/>
      <c r="J29" s="146" t="str">
        <f>IF(H29=0," ",VLOOKUP(H29,'サービスコード（身体介護なし）'!$A$4:$C$265,3,FALSE))</f>
        <v xml:space="preserve"> </v>
      </c>
      <c r="K29" s="146"/>
      <c r="L29" s="99"/>
      <c r="M29" s="100"/>
      <c r="N29" s="100"/>
      <c r="O29" s="100"/>
      <c r="P29" s="100"/>
      <c r="Q29" s="100"/>
      <c r="R29" s="100"/>
      <c r="S29" s="100"/>
      <c r="T29" s="100"/>
      <c r="U29" s="100"/>
      <c r="V29" s="100"/>
      <c r="W29" s="100"/>
      <c r="X29" s="100"/>
      <c r="Y29" s="100"/>
      <c r="Z29" s="100"/>
      <c r="AA29" s="100"/>
      <c r="AB29" s="101"/>
      <c r="AC29" s="33"/>
      <c r="AD29" s="51"/>
      <c r="AE29">
        <v>25</v>
      </c>
      <c r="AF29" s="11" t="s">
        <v>17</v>
      </c>
    </row>
    <row r="30" spans="1:32" s="3" customFormat="1" ht="24.75" customHeight="1" x14ac:dyDescent="0.15">
      <c r="A30" s="29"/>
      <c r="B30" s="30"/>
      <c r="C30" s="31"/>
      <c r="D30" s="30"/>
      <c r="E30" s="31"/>
      <c r="F30" s="143"/>
      <c r="G30" s="101"/>
      <c r="H30" s="144"/>
      <c r="I30" s="145"/>
      <c r="J30" s="146" t="str">
        <f>IF(H30=0," ",VLOOKUP(H30,'サービスコード（身体介護なし）'!$A$4:$C$265,3,FALSE))</f>
        <v xml:space="preserve"> </v>
      </c>
      <c r="K30" s="146"/>
      <c r="L30" s="99"/>
      <c r="M30" s="100"/>
      <c r="N30" s="100"/>
      <c r="O30" s="100"/>
      <c r="P30" s="100"/>
      <c r="Q30" s="100"/>
      <c r="R30" s="100"/>
      <c r="S30" s="100"/>
      <c r="T30" s="100"/>
      <c r="U30" s="100"/>
      <c r="V30" s="100"/>
      <c r="W30" s="100"/>
      <c r="X30" s="100"/>
      <c r="Y30" s="100"/>
      <c r="Z30" s="100"/>
      <c r="AA30" s="100"/>
      <c r="AB30" s="101"/>
      <c r="AC30" s="33"/>
      <c r="AD30" s="51"/>
      <c r="AE30">
        <v>26</v>
      </c>
      <c r="AF30" s="11" t="s">
        <v>61</v>
      </c>
    </row>
    <row r="31" spans="1:32" s="3" customFormat="1" ht="24.75" customHeight="1" x14ac:dyDescent="0.15">
      <c r="A31" s="29"/>
      <c r="B31" s="30"/>
      <c r="C31" s="31"/>
      <c r="D31" s="30"/>
      <c r="E31" s="31"/>
      <c r="F31" s="143"/>
      <c r="G31" s="101"/>
      <c r="H31" s="144"/>
      <c r="I31" s="145"/>
      <c r="J31" s="146" t="str">
        <f>IF(H31=0," ",VLOOKUP(H31,'サービスコード（身体介護なし）'!$A$4:$C$265,3,FALSE))</f>
        <v xml:space="preserve"> </v>
      </c>
      <c r="K31" s="146"/>
      <c r="L31" s="99"/>
      <c r="M31" s="100"/>
      <c r="N31" s="100"/>
      <c r="O31" s="100"/>
      <c r="P31" s="100"/>
      <c r="Q31" s="100"/>
      <c r="R31" s="100"/>
      <c r="S31" s="100"/>
      <c r="T31" s="100"/>
      <c r="U31" s="100"/>
      <c r="V31" s="100"/>
      <c r="W31" s="100"/>
      <c r="X31" s="100"/>
      <c r="Y31" s="100"/>
      <c r="Z31" s="100"/>
      <c r="AA31" s="100"/>
      <c r="AB31" s="101"/>
      <c r="AC31" s="33"/>
      <c r="AD31" s="51"/>
      <c r="AE31">
        <v>27</v>
      </c>
      <c r="AF31" s="11" t="s">
        <v>43</v>
      </c>
    </row>
    <row r="32" spans="1:32" s="3" customFormat="1" ht="24.75" customHeight="1" x14ac:dyDescent="0.15">
      <c r="A32" s="29"/>
      <c r="B32" s="30"/>
      <c r="C32" s="31"/>
      <c r="D32" s="30"/>
      <c r="E32" s="31"/>
      <c r="F32" s="143"/>
      <c r="G32" s="101"/>
      <c r="H32" s="144"/>
      <c r="I32" s="145"/>
      <c r="J32" s="146" t="str">
        <f>IF(H32=0," ",VLOOKUP(H32,'サービスコード（身体介護なし）'!$A$4:$C$265,3,FALSE))</f>
        <v xml:space="preserve"> </v>
      </c>
      <c r="K32" s="146"/>
      <c r="L32" s="99"/>
      <c r="M32" s="100"/>
      <c r="N32" s="100"/>
      <c r="O32" s="100"/>
      <c r="P32" s="100"/>
      <c r="Q32" s="100"/>
      <c r="R32" s="100"/>
      <c r="S32" s="100"/>
      <c r="T32" s="100"/>
      <c r="U32" s="100"/>
      <c r="V32" s="100"/>
      <c r="W32" s="100"/>
      <c r="X32" s="100"/>
      <c r="Y32" s="100"/>
      <c r="Z32" s="100"/>
      <c r="AA32" s="100"/>
      <c r="AB32" s="101"/>
      <c r="AC32" s="33"/>
      <c r="AD32" s="51"/>
      <c r="AE32">
        <v>28</v>
      </c>
      <c r="AF32" s="11" t="s">
        <v>44</v>
      </c>
    </row>
    <row r="33" spans="1:32" s="3" customFormat="1" ht="24.75" customHeight="1" thickBot="1" x14ac:dyDescent="0.2">
      <c r="A33" s="32"/>
      <c r="B33" s="30"/>
      <c r="C33" s="31"/>
      <c r="D33" s="30"/>
      <c r="E33" s="31"/>
      <c r="F33" s="143"/>
      <c r="G33" s="101"/>
      <c r="H33" s="144"/>
      <c r="I33" s="145"/>
      <c r="J33" s="146" t="str">
        <f>IF(H33=0," ",VLOOKUP(H33,'サービスコード（身体介護なし）'!$A$4:$C$265,3,FALSE))</f>
        <v xml:space="preserve"> </v>
      </c>
      <c r="K33" s="146"/>
      <c r="L33" s="147"/>
      <c r="M33" s="148"/>
      <c r="N33" s="148"/>
      <c r="O33" s="148"/>
      <c r="P33" s="148"/>
      <c r="Q33" s="148"/>
      <c r="R33" s="148"/>
      <c r="S33" s="148"/>
      <c r="T33" s="148"/>
      <c r="U33" s="148"/>
      <c r="V33" s="148"/>
      <c r="W33" s="148"/>
      <c r="X33" s="148"/>
      <c r="Y33" s="148"/>
      <c r="Z33" s="148"/>
      <c r="AA33" s="148"/>
      <c r="AB33" s="149"/>
      <c r="AC33" s="42"/>
      <c r="AD33" s="52"/>
      <c r="AE33">
        <v>29</v>
      </c>
      <c r="AF33" s="11" t="s">
        <v>45</v>
      </c>
    </row>
    <row r="34" spans="1:32" s="3" customFormat="1" ht="21" customHeight="1" thickTop="1" x14ac:dyDescent="0.15">
      <c r="A34" s="119" t="s">
        <v>104</v>
      </c>
      <c r="B34" s="120"/>
      <c r="C34" s="120"/>
      <c r="D34" s="120"/>
      <c r="E34" s="121"/>
      <c r="F34" s="122">
        <f>SUM(F11:G33)</f>
        <v>0</v>
      </c>
      <c r="G34" s="123"/>
      <c r="H34" s="124" t="s">
        <v>98</v>
      </c>
      <c r="I34" s="123"/>
      <c r="J34" s="125">
        <f>SUM(J11:J33)</f>
        <v>0</v>
      </c>
      <c r="K34" s="126"/>
      <c r="L34" s="127" t="s">
        <v>108</v>
      </c>
      <c r="M34" s="128"/>
      <c r="N34" s="128"/>
      <c r="O34" s="128"/>
      <c r="P34" s="128"/>
      <c r="Q34" s="128"/>
      <c r="R34" s="128"/>
      <c r="S34" s="128"/>
      <c r="T34" s="128"/>
      <c r="U34" s="128"/>
      <c r="V34" s="128"/>
      <c r="W34" s="128"/>
      <c r="X34" s="128"/>
      <c r="Y34" s="128"/>
      <c r="Z34" s="128"/>
      <c r="AA34" s="128"/>
      <c r="AB34" s="128"/>
      <c r="AC34" s="128"/>
      <c r="AD34" s="129"/>
      <c r="AE34">
        <v>30</v>
      </c>
      <c r="AF34" s="13" t="s">
        <v>46</v>
      </c>
    </row>
    <row r="35" spans="1:32" s="3" customFormat="1" ht="21" customHeight="1" x14ac:dyDescent="0.15">
      <c r="A35" s="48" t="s">
        <v>88</v>
      </c>
      <c r="B35" s="15"/>
      <c r="C35" s="15"/>
      <c r="D35" s="15"/>
      <c r="E35" s="15"/>
      <c r="F35" s="15"/>
      <c r="G35" s="15"/>
      <c r="H35" s="15"/>
      <c r="I35" s="15"/>
      <c r="J35" s="139">
        <f>VLOOKUP(AC5,告示単価!A15:C22,3,FALSE)</f>
        <v>10.6</v>
      </c>
      <c r="K35" s="140"/>
      <c r="L35" s="130"/>
      <c r="M35" s="131"/>
      <c r="N35" s="131"/>
      <c r="O35" s="131"/>
      <c r="P35" s="131"/>
      <c r="Q35" s="131"/>
      <c r="R35" s="131"/>
      <c r="S35" s="131"/>
      <c r="T35" s="131"/>
      <c r="U35" s="131"/>
      <c r="V35" s="131"/>
      <c r="W35" s="131"/>
      <c r="X35" s="131"/>
      <c r="Y35" s="131"/>
      <c r="Z35" s="131"/>
      <c r="AA35" s="131"/>
      <c r="AB35" s="131"/>
      <c r="AC35" s="131"/>
      <c r="AD35" s="132"/>
      <c r="AE35">
        <v>31</v>
      </c>
      <c r="AF35" s="11" t="s">
        <v>47</v>
      </c>
    </row>
    <row r="36" spans="1:32" s="3" customFormat="1" ht="21" customHeight="1" x14ac:dyDescent="0.15">
      <c r="A36" s="48" t="s">
        <v>89</v>
      </c>
      <c r="B36" s="15"/>
      <c r="C36" s="15"/>
      <c r="D36" s="15"/>
      <c r="E36" s="15"/>
      <c r="F36" s="15"/>
      <c r="G36" s="15"/>
      <c r="H36" s="15"/>
      <c r="I36" s="15"/>
      <c r="J36" s="141">
        <f>IF(W38=1,ROUNDDOWN(J34*J35,0),IF(W38&gt;1,"－",0))</f>
        <v>0</v>
      </c>
      <c r="K36" s="238"/>
      <c r="L36" s="133"/>
      <c r="M36" s="134"/>
      <c r="N36" s="134"/>
      <c r="O36" s="134"/>
      <c r="P36" s="134"/>
      <c r="Q36" s="134"/>
      <c r="R36" s="134"/>
      <c r="S36" s="134"/>
      <c r="T36" s="134"/>
      <c r="U36" s="134"/>
      <c r="V36" s="134"/>
      <c r="W36" s="134"/>
      <c r="X36" s="134"/>
      <c r="Y36" s="134"/>
      <c r="Z36" s="134"/>
      <c r="AA36" s="134"/>
      <c r="AB36" s="134"/>
      <c r="AC36" s="134"/>
      <c r="AD36" s="135"/>
      <c r="AE36">
        <v>32</v>
      </c>
      <c r="AF36" s="13" t="s">
        <v>48</v>
      </c>
    </row>
    <row r="37" spans="1:32" s="3" customFormat="1" ht="21" customHeight="1" thickBot="1" x14ac:dyDescent="0.2">
      <c r="A37" s="49" t="s">
        <v>90</v>
      </c>
      <c r="B37" s="20"/>
      <c r="C37" s="20"/>
      <c r="D37" s="20"/>
      <c r="E37" s="20"/>
      <c r="F37" s="20"/>
      <c r="G37" s="20"/>
      <c r="H37" s="20"/>
      <c r="I37" s="20"/>
      <c r="J37" s="111">
        <f>IF(W38=1,IF(ROUNDUP(J36/10,0)&lt;Q6,ROUNDUP(J36/10,0),Q6),"－")</f>
        <v>0</v>
      </c>
      <c r="K37" s="232"/>
      <c r="L37" s="233" t="s">
        <v>14</v>
      </c>
      <c r="M37" s="234"/>
      <c r="N37" s="234"/>
      <c r="O37" s="234"/>
      <c r="P37" s="234"/>
      <c r="Q37" s="234"/>
      <c r="R37" s="234"/>
      <c r="S37" s="235"/>
      <c r="T37" s="111">
        <f>IF(W38=1,J36-J37,IF(W38&gt;1,"次頁へ","0"))</f>
        <v>0</v>
      </c>
      <c r="U37" s="112"/>
      <c r="V37" s="112"/>
      <c r="W37" s="112"/>
      <c r="X37" s="112"/>
      <c r="Y37" s="112"/>
      <c r="Z37" s="112"/>
      <c r="AA37" s="112"/>
      <c r="AB37" s="112"/>
      <c r="AC37" s="112"/>
      <c r="AD37" s="113"/>
      <c r="AE37">
        <v>33</v>
      </c>
      <c r="AF37" s="13" t="s">
        <v>49</v>
      </c>
    </row>
    <row r="38" spans="1:32" s="3" customFormat="1" ht="14.25" customHeight="1" x14ac:dyDescent="0.15">
      <c r="A38" s="5"/>
      <c r="B38" s="5"/>
      <c r="C38" s="5"/>
      <c r="D38" s="5"/>
      <c r="E38" s="5"/>
      <c r="F38" s="5"/>
      <c r="G38" s="5"/>
      <c r="H38" s="6"/>
      <c r="I38" s="5"/>
      <c r="J38" s="5"/>
      <c r="K38" s="17"/>
      <c r="L38" s="17"/>
      <c r="M38" s="7"/>
      <c r="N38" s="7"/>
      <c r="O38" s="7"/>
      <c r="P38" s="7"/>
      <c r="Q38" s="7"/>
      <c r="R38" s="7"/>
      <c r="S38" s="7"/>
      <c r="T38" s="7"/>
      <c r="U38" s="7"/>
      <c r="V38" s="7"/>
      <c r="W38" s="236">
        <v>1</v>
      </c>
      <c r="X38" s="237"/>
      <c r="Y38" s="116" t="s">
        <v>6</v>
      </c>
      <c r="Z38" s="117"/>
      <c r="AA38" s="118">
        <v>1</v>
      </c>
      <c r="AB38" s="117"/>
      <c r="AC38" s="116" t="s">
        <v>7</v>
      </c>
      <c r="AD38" s="117"/>
      <c r="AE38">
        <v>34</v>
      </c>
      <c r="AF38" s="11" t="s">
        <v>50</v>
      </c>
    </row>
    <row r="39" spans="1:32" s="3" customFormat="1" ht="13.5" customHeight="1" x14ac:dyDescent="0.15">
      <c r="A39" s="3" t="s">
        <v>12</v>
      </c>
      <c r="AE39">
        <v>35</v>
      </c>
      <c r="AF39" s="13" t="s">
        <v>51</v>
      </c>
    </row>
    <row r="40" spans="1:32" s="3" customFormat="1" ht="13.5" customHeight="1" x14ac:dyDescent="0.15">
      <c r="A40" s="3" t="s">
        <v>97</v>
      </c>
      <c r="AE40">
        <v>36</v>
      </c>
      <c r="AF40" s="13" t="s">
        <v>52</v>
      </c>
    </row>
    <row r="41" spans="1:32" s="3" customFormat="1" ht="13.5" customHeight="1" x14ac:dyDescent="0.15">
      <c r="A41" s="14">
        <v>1</v>
      </c>
      <c r="B41" s="3" t="s">
        <v>106</v>
      </c>
      <c r="Q41" s="14"/>
      <c r="R41" s="14"/>
      <c r="S41" s="14"/>
      <c r="T41" s="14"/>
      <c r="U41" s="14"/>
      <c r="V41" s="14"/>
      <c r="W41" s="14"/>
      <c r="X41" s="14"/>
      <c r="Y41" s="14"/>
      <c r="Z41" s="14"/>
      <c r="AA41" s="14"/>
      <c r="AB41" s="14"/>
      <c r="AC41" s="14"/>
      <c r="AD41" s="14"/>
      <c r="AE41">
        <v>37</v>
      </c>
      <c r="AF41" s="11" t="s">
        <v>53</v>
      </c>
    </row>
    <row r="42" spans="1:32" s="3" customFormat="1" ht="13.5" customHeight="1" x14ac:dyDescent="0.15">
      <c r="A42" s="14">
        <v>2</v>
      </c>
      <c r="B42" s="14" t="s">
        <v>84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v>38</v>
      </c>
      <c r="AF42" s="13" t="s">
        <v>54</v>
      </c>
    </row>
    <row r="43" spans="1:32" s="3" customFormat="1" ht="13.5" customHeight="1" x14ac:dyDescent="0.15">
      <c r="A43" s="14">
        <v>3</v>
      </c>
      <c r="B43" s="14" t="s">
        <v>100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v>39</v>
      </c>
      <c r="AF43" s="13" t="s">
        <v>55</v>
      </c>
    </row>
    <row r="44" spans="1:32" s="3" customFormat="1" ht="13.5" x14ac:dyDescent="0.15">
      <c r="A44" s="14">
        <v>4</v>
      </c>
      <c r="B44" s="14" t="s">
        <v>99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v>40</v>
      </c>
      <c r="AF44" s="11" t="s">
        <v>56</v>
      </c>
    </row>
    <row r="45" spans="1:32" s="3" customFormat="1" ht="13.5" x14ac:dyDescent="0.15">
      <c r="A45" s="14">
        <v>5</v>
      </c>
      <c r="B45" s="14" t="s">
        <v>107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v>41</v>
      </c>
      <c r="AF45" s="11" t="s">
        <v>57</v>
      </c>
    </row>
    <row r="46" spans="1:32" s="3" customFormat="1" ht="13.5" x14ac:dyDescent="0.15">
      <c r="A46" s="18"/>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v>42</v>
      </c>
      <c r="AF46" s="11" t="s">
        <v>58</v>
      </c>
    </row>
    <row r="47" spans="1:32" s="3" customFormat="1" ht="15" customHeight="1" x14ac:dyDescent="0.15">
      <c r="C47" s="14"/>
      <c r="D47" s="14"/>
      <c r="E47" s="14"/>
      <c r="F47" s="14"/>
      <c r="G47" s="14"/>
      <c r="H47" s="14"/>
      <c r="I47" s="14"/>
      <c r="J47" s="14"/>
      <c r="K47" s="14"/>
      <c r="L47" s="14"/>
      <c r="M47" s="14"/>
      <c r="N47" s="14"/>
      <c r="O47" s="14"/>
      <c r="P47" s="14"/>
      <c r="AE47">
        <v>43</v>
      </c>
      <c r="AF47" s="13" t="s">
        <v>59</v>
      </c>
    </row>
    <row r="48" spans="1:32" s="3" customFormat="1" ht="15" customHeight="1" x14ac:dyDescent="0.15">
      <c r="Y48" s="16"/>
      <c r="Z48" s="16"/>
      <c r="AA48" s="16"/>
      <c r="AB48" s="16" t="s">
        <v>121</v>
      </c>
      <c r="AC48" s="9"/>
      <c r="AD48" s="9"/>
      <c r="AE48">
        <v>44</v>
      </c>
      <c r="AF48" s="11" t="s">
        <v>40</v>
      </c>
    </row>
    <row r="49" spans="1:32" s="3" customFormat="1" ht="19.5" customHeight="1" thickBot="1" x14ac:dyDescent="0.2">
      <c r="A49" s="220" t="s">
        <v>119</v>
      </c>
      <c r="B49" s="220"/>
      <c r="C49" s="221">
        <f>C2</f>
        <v>0</v>
      </c>
      <c r="D49" s="221"/>
      <c r="E49" s="4" t="s">
        <v>4</v>
      </c>
      <c r="F49" s="221">
        <f>F2</f>
        <v>0</v>
      </c>
      <c r="G49" s="221"/>
      <c r="H49" s="4" t="s">
        <v>5</v>
      </c>
      <c r="I49" s="4"/>
      <c r="K49" s="222" t="s">
        <v>13</v>
      </c>
      <c r="L49" s="222"/>
      <c r="M49" s="222"/>
      <c r="N49" s="222"/>
      <c r="O49" s="222"/>
      <c r="P49" s="222"/>
      <c r="Q49" s="222"/>
      <c r="R49" s="222"/>
      <c r="S49" s="222"/>
      <c r="T49" s="222"/>
      <c r="U49" s="222"/>
      <c r="V49" s="222"/>
      <c r="W49" s="222"/>
      <c r="X49" s="222"/>
      <c r="Y49" s="222"/>
      <c r="Z49" s="222"/>
      <c r="AA49" s="222"/>
      <c r="AB49" s="222"/>
      <c r="AC49" s="19"/>
      <c r="AD49" s="19"/>
      <c r="AE49">
        <v>45</v>
      </c>
      <c r="AF49" s="11" t="s">
        <v>41</v>
      </c>
    </row>
    <row r="50" spans="1:32" s="3" customFormat="1" ht="13.5" customHeight="1" x14ac:dyDescent="0.15">
      <c r="A50" s="223" t="s">
        <v>0</v>
      </c>
      <c r="B50" s="224"/>
      <c r="C50" s="215">
        <f>C3</f>
        <v>0</v>
      </c>
      <c r="D50" s="215">
        <f>D3</f>
        <v>0</v>
      </c>
      <c r="E50" s="215">
        <f>E3</f>
        <v>0</v>
      </c>
      <c r="F50" s="215">
        <f>F3</f>
        <v>0</v>
      </c>
      <c r="G50" s="215">
        <f t="shared" ref="G50:L50" si="0">G3</f>
        <v>0</v>
      </c>
      <c r="H50" s="215">
        <f t="shared" si="0"/>
        <v>0</v>
      </c>
      <c r="I50" s="215">
        <f t="shared" si="0"/>
        <v>0</v>
      </c>
      <c r="J50" s="215">
        <f t="shared" si="0"/>
        <v>0</v>
      </c>
      <c r="K50" s="215">
        <f t="shared" si="0"/>
        <v>0</v>
      </c>
      <c r="L50" s="215">
        <f t="shared" si="0"/>
        <v>0</v>
      </c>
      <c r="M50" s="217" t="s">
        <v>95</v>
      </c>
      <c r="N50" s="218"/>
      <c r="O50" s="218"/>
      <c r="P50" s="218"/>
      <c r="Q50" s="218"/>
      <c r="R50" s="218"/>
      <c r="S50" s="218"/>
      <c r="T50" s="219"/>
      <c r="U50" s="226" t="s">
        <v>92</v>
      </c>
      <c r="V50" s="168"/>
      <c r="W50" s="168"/>
      <c r="X50" s="168"/>
      <c r="Y50" s="168"/>
      <c r="Z50" s="168"/>
      <c r="AA50" s="168"/>
      <c r="AB50" s="168"/>
      <c r="AC50" s="168"/>
      <c r="AD50" s="227"/>
      <c r="AE50">
        <v>46</v>
      </c>
      <c r="AF50" s="11" t="s">
        <v>42</v>
      </c>
    </row>
    <row r="51" spans="1:32" s="3" customFormat="1" ht="13.5" customHeight="1" x14ac:dyDescent="0.15">
      <c r="A51" s="225"/>
      <c r="B51" s="117"/>
      <c r="C51" s="216"/>
      <c r="D51" s="216"/>
      <c r="E51" s="216"/>
      <c r="F51" s="216"/>
      <c r="G51" s="216"/>
      <c r="H51" s="216"/>
      <c r="I51" s="216"/>
      <c r="J51" s="216"/>
      <c r="K51" s="216"/>
      <c r="L51" s="216"/>
      <c r="M51" s="228" t="s">
        <v>119</v>
      </c>
      <c r="N51" s="229"/>
      <c r="O51" s="46">
        <f>O4</f>
        <v>0</v>
      </c>
      <c r="P51" s="45" t="s">
        <v>4</v>
      </c>
      <c r="Q51" s="230">
        <f>Q4</f>
        <v>0</v>
      </c>
      <c r="R51" s="230"/>
      <c r="S51" s="229" t="s">
        <v>101</v>
      </c>
      <c r="T51" s="231"/>
      <c r="U51" s="36">
        <f t="shared" ref="U51:AD51" si="1">U4</f>
        <v>0</v>
      </c>
      <c r="V51" s="37">
        <f t="shared" si="1"/>
        <v>0</v>
      </c>
      <c r="W51" s="37">
        <f t="shared" si="1"/>
        <v>0</v>
      </c>
      <c r="X51" s="37">
        <f t="shared" si="1"/>
        <v>0</v>
      </c>
      <c r="Y51" s="37">
        <f t="shared" si="1"/>
        <v>0</v>
      </c>
      <c r="Z51" s="37">
        <f t="shared" si="1"/>
        <v>0</v>
      </c>
      <c r="AA51" s="37">
        <f t="shared" si="1"/>
        <v>0</v>
      </c>
      <c r="AB51" s="37">
        <f t="shared" si="1"/>
        <v>0</v>
      </c>
      <c r="AC51" s="37">
        <f t="shared" si="1"/>
        <v>0</v>
      </c>
      <c r="AD51" s="38">
        <f t="shared" si="1"/>
        <v>0</v>
      </c>
      <c r="AE51">
        <v>47</v>
      </c>
      <c r="AF51" s="11" t="s">
        <v>60</v>
      </c>
    </row>
    <row r="52" spans="1:32" s="3" customFormat="1" ht="16.5" customHeight="1" x14ac:dyDescent="0.15">
      <c r="A52" s="194" t="s">
        <v>93</v>
      </c>
      <c r="B52" s="183"/>
      <c r="C52" s="197">
        <f>C5</f>
        <v>0</v>
      </c>
      <c r="D52" s="198"/>
      <c r="E52" s="198"/>
      <c r="F52" s="198"/>
      <c r="G52" s="198"/>
      <c r="H52" s="198"/>
      <c r="I52" s="198"/>
      <c r="J52" s="198"/>
      <c r="K52" s="198"/>
      <c r="L52" s="199"/>
      <c r="M52" s="203" t="s">
        <v>94</v>
      </c>
      <c r="N52" s="203"/>
      <c r="O52" s="203"/>
      <c r="P52" s="203"/>
      <c r="Q52" s="204" t="str">
        <f>Q5</f>
        <v>無し</v>
      </c>
      <c r="R52" s="205"/>
      <c r="S52" s="205"/>
      <c r="T52" s="206"/>
      <c r="U52" s="207">
        <f>U5</f>
        <v>0</v>
      </c>
      <c r="V52" s="208"/>
      <c r="W52" s="208"/>
      <c r="X52" s="208"/>
      <c r="Y52" s="208"/>
      <c r="Z52" s="208"/>
      <c r="AA52" s="209"/>
      <c r="AB52" s="213" t="s">
        <v>9</v>
      </c>
      <c r="AC52" s="150">
        <f>AC5</f>
        <v>72</v>
      </c>
      <c r="AD52" s="151"/>
      <c r="AE52">
        <v>48</v>
      </c>
      <c r="AF52" s="11" t="s">
        <v>62</v>
      </c>
    </row>
    <row r="53" spans="1:32" s="3" customFormat="1" ht="16.5" customHeight="1" thickBot="1" x14ac:dyDescent="0.2">
      <c r="A53" s="195"/>
      <c r="B53" s="196"/>
      <c r="C53" s="200"/>
      <c r="D53" s="201"/>
      <c r="E53" s="201"/>
      <c r="F53" s="201"/>
      <c r="G53" s="201"/>
      <c r="H53" s="201"/>
      <c r="I53" s="201"/>
      <c r="J53" s="201"/>
      <c r="K53" s="201"/>
      <c r="L53" s="202"/>
      <c r="M53" s="154" t="s">
        <v>11</v>
      </c>
      <c r="N53" s="154"/>
      <c r="O53" s="154"/>
      <c r="P53" s="154"/>
      <c r="Q53" s="155">
        <f>Q6</f>
        <v>0</v>
      </c>
      <c r="R53" s="156"/>
      <c r="S53" s="157"/>
      <c r="T53" s="34" t="s">
        <v>8</v>
      </c>
      <c r="U53" s="210"/>
      <c r="V53" s="211"/>
      <c r="W53" s="211"/>
      <c r="X53" s="211"/>
      <c r="Y53" s="211"/>
      <c r="Z53" s="211"/>
      <c r="AA53" s="212"/>
      <c r="AB53" s="214"/>
      <c r="AC53" s="152"/>
      <c r="AD53" s="153"/>
      <c r="AE53">
        <v>49</v>
      </c>
      <c r="AF53" s="11" t="s">
        <v>63</v>
      </c>
    </row>
    <row r="54" spans="1:32" s="3" customFormat="1" ht="14.25"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v>50</v>
      </c>
      <c r="AF54" s="11" t="s">
        <v>64</v>
      </c>
    </row>
    <row r="55" spans="1:32" s="3" customFormat="1" ht="14.25" customHeight="1" x14ac:dyDescent="0.15">
      <c r="A55" s="164" t="s">
        <v>1</v>
      </c>
      <c r="B55" s="167" t="s">
        <v>83</v>
      </c>
      <c r="C55" s="168"/>
      <c r="D55" s="168"/>
      <c r="E55" s="168"/>
      <c r="F55" s="169" t="s">
        <v>96</v>
      </c>
      <c r="G55" s="170"/>
      <c r="H55" s="175" t="s">
        <v>85</v>
      </c>
      <c r="I55" s="176"/>
      <c r="J55" s="181" t="s">
        <v>91</v>
      </c>
      <c r="K55" s="176"/>
      <c r="L55" s="175" t="s">
        <v>103</v>
      </c>
      <c r="M55" s="186"/>
      <c r="N55" s="186"/>
      <c r="O55" s="186"/>
      <c r="P55" s="186"/>
      <c r="Q55" s="186"/>
      <c r="R55" s="186"/>
      <c r="S55" s="186"/>
      <c r="T55" s="186"/>
      <c r="U55" s="186"/>
      <c r="V55" s="186"/>
      <c r="W55" s="186"/>
      <c r="X55" s="186"/>
      <c r="Y55" s="186"/>
      <c r="Z55" s="186"/>
      <c r="AA55" s="186"/>
      <c r="AB55" s="187"/>
      <c r="AC55" s="158" t="s">
        <v>87</v>
      </c>
      <c r="AD55" s="161" t="s">
        <v>86</v>
      </c>
      <c r="AE55">
        <v>51</v>
      </c>
      <c r="AF55" s="13" t="s">
        <v>65</v>
      </c>
    </row>
    <row r="56" spans="1:32" s="3" customFormat="1" ht="14.25" customHeight="1" x14ac:dyDescent="0.15">
      <c r="A56" s="165"/>
      <c r="B56" s="182" t="s">
        <v>2</v>
      </c>
      <c r="C56" s="183"/>
      <c r="D56" s="182" t="s">
        <v>3</v>
      </c>
      <c r="E56" s="184"/>
      <c r="F56" s="171"/>
      <c r="G56" s="172"/>
      <c r="H56" s="177"/>
      <c r="I56" s="178"/>
      <c r="J56" s="177"/>
      <c r="K56" s="178"/>
      <c r="L56" s="188"/>
      <c r="M56" s="189"/>
      <c r="N56" s="189"/>
      <c r="O56" s="189"/>
      <c r="P56" s="189"/>
      <c r="Q56" s="189"/>
      <c r="R56" s="189"/>
      <c r="S56" s="189"/>
      <c r="T56" s="189"/>
      <c r="U56" s="189"/>
      <c r="V56" s="189"/>
      <c r="W56" s="189"/>
      <c r="X56" s="189"/>
      <c r="Y56" s="189"/>
      <c r="Z56" s="189"/>
      <c r="AA56" s="189"/>
      <c r="AB56" s="190"/>
      <c r="AC56" s="159"/>
      <c r="AD56" s="162"/>
      <c r="AE56">
        <v>52</v>
      </c>
      <c r="AF56" s="13" t="s">
        <v>66</v>
      </c>
    </row>
    <row r="57" spans="1:32" s="3" customFormat="1" ht="14.25" customHeight="1" x14ac:dyDescent="0.15">
      <c r="A57" s="166"/>
      <c r="B57" s="173"/>
      <c r="C57" s="174"/>
      <c r="D57" s="173"/>
      <c r="E57" s="185"/>
      <c r="F57" s="173"/>
      <c r="G57" s="174"/>
      <c r="H57" s="179"/>
      <c r="I57" s="180"/>
      <c r="J57" s="179"/>
      <c r="K57" s="180"/>
      <c r="L57" s="191"/>
      <c r="M57" s="192"/>
      <c r="N57" s="192"/>
      <c r="O57" s="192"/>
      <c r="P57" s="192"/>
      <c r="Q57" s="192"/>
      <c r="R57" s="192"/>
      <c r="S57" s="192"/>
      <c r="T57" s="192"/>
      <c r="U57" s="192"/>
      <c r="V57" s="192"/>
      <c r="W57" s="192"/>
      <c r="X57" s="192"/>
      <c r="Y57" s="192"/>
      <c r="Z57" s="192"/>
      <c r="AA57" s="192"/>
      <c r="AB57" s="193"/>
      <c r="AC57" s="160"/>
      <c r="AD57" s="163"/>
      <c r="AE57">
        <v>53</v>
      </c>
      <c r="AF57" s="11" t="s">
        <v>67</v>
      </c>
    </row>
    <row r="58" spans="1:32" s="3" customFormat="1" ht="24.75" customHeight="1" x14ac:dyDescent="0.15">
      <c r="A58" s="29"/>
      <c r="B58" s="30"/>
      <c r="C58" s="31"/>
      <c r="D58" s="30"/>
      <c r="E58" s="31"/>
      <c r="F58" s="143"/>
      <c r="G58" s="101"/>
      <c r="H58" s="144"/>
      <c r="I58" s="145"/>
      <c r="J58" s="146" t="str">
        <f>IF(H58=0," ",VLOOKUP(H58,'サービスコード（身体介護なし）'!$A$4:$C$265,3,FALSE))</f>
        <v xml:space="preserve"> </v>
      </c>
      <c r="K58" s="146"/>
      <c r="L58" s="99"/>
      <c r="M58" s="100"/>
      <c r="N58" s="100"/>
      <c r="O58" s="100"/>
      <c r="P58" s="100"/>
      <c r="Q58" s="100"/>
      <c r="R58" s="100"/>
      <c r="S58" s="100"/>
      <c r="T58" s="100"/>
      <c r="U58" s="100"/>
      <c r="V58" s="100"/>
      <c r="W58" s="100"/>
      <c r="X58" s="100"/>
      <c r="Y58" s="100"/>
      <c r="Z58" s="100"/>
      <c r="AA58" s="100"/>
      <c r="AB58" s="101"/>
      <c r="AC58" s="33"/>
      <c r="AD58" s="51"/>
      <c r="AE58">
        <v>54</v>
      </c>
      <c r="AF58" s="13" t="s">
        <v>68</v>
      </c>
    </row>
    <row r="59" spans="1:32" s="3" customFormat="1" ht="24.75" customHeight="1" x14ac:dyDescent="0.15">
      <c r="A59" s="29"/>
      <c r="B59" s="30"/>
      <c r="C59" s="31"/>
      <c r="D59" s="30"/>
      <c r="E59" s="31"/>
      <c r="F59" s="143"/>
      <c r="G59" s="101"/>
      <c r="H59" s="144"/>
      <c r="I59" s="145"/>
      <c r="J59" s="146" t="str">
        <f>IF(H59=0," ",VLOOKUP(H59,'サービスコード（身体介護なし）'!$A$4:$C$265,3,FALSE))</f>
        <v xml:space="preserve"> </v>
      </c>
      <c r="K59" s="146"/>
      <c r="L59" s="99"/>
      <c r="M59" s="100"/>
      <c r="N59" s="100"/>
      <c r="O59" s="100"/>
      <c r="P59" s="100"/>
      <c r="Q59" s="100"/>
      <c r="R59" s="100"/>
      <c r="S59" s="100"/>
      <c r="T59" s="100"/>
      <c r="U59" s="100"/>
      <c r="V59" s="100"/>
      <c r="W59" s="100"/>
      <c r="X59" s="100"/>
      <c r="Y59" s="100"/>
      <c r="Z59" s="100"/>
      <c r="AA59" s="100"/>
      <c r="AB59" s="101"/>
      <c r="AC59" s="33"/>
      <c r="AD59" s="51"/>
      <c r="AE59">
        <v>55</v>
      </c>
      <c r="AF59" s="13" t="s">
        <v>69</v>
      </c>
    </row>
    <row r="60" spans="1:32" s="3" customFormat="1" ht="24.75" customHeight="1" x14ac:dyDescent="0.15">
      <c r="A60" s="29"/>
      <c r="B60" s="30"/>
      <c r="C60" s="31"/>
      <c r="D60" s="30"/>
      <c r="E60" s="31"/>
      <c r="F60" s="143"/>
      <c r="G60" s="101"/>
      <c r="H60" s="144"/>
      <c r="I60" s="145"/>
      <c r="J60" s="146" t="str">
        <f>IF(H60=0," ",VLOOKUP(H60,'サービスコード（身体介護なし）'!$A$4:$C$265,3,FALSE))</f>
        <v xml:space="preserve"> </v>
      </c>
      <c r="K60" s="146"/>
      <c r="L60" s="99"/>
      <c r="M60" s="100"/>
      <c r="N60" s="100"/>
      <c r="O60" s="100"/>
      <c r="P60" s="100"/>
      <c r="Q60" s="100"/>
      <c r="R60" s="100"/>
      <c r="S60" s="100"/>
      <c r="T60" s="100"/>
      <c r="U60" s="100"/>
      <c r="V60" s="100"/>
      <c r="W60" s="100"/>
      <c r="X60" s="100"/>
      <c r="Y60" s="100"/>
      <c r="Z60" s="100"/>
      <c r="AA60" s="100"/>
      <c r="AB60" s="101"/>
      <c r="AC60" s="33"/>
      <c r="AD60" s="51"/>
      <c r="AE60">
        <v>56</v>
      </c>
      <c r="AF60" s="11" t="s">
        <v>70</v>
      </c>
    </row>
    <row r="61" spans="1:32" s="3" customFormat="1" ht="24.75" customHeight="1" x14ac:dyDescent="0.15">
      <c r="A61" s="29"/>
      <c r="B61" s="30"/>
      <c r="C61" s="31"/>
      <c r="D61" s="30"/>
      <c r="E61" s="31"/>
      <c r="F61" s="143"/>
      <c r="G61" s="101"/>
      <c r="H61" s="144"/>
      <c r="I61" s="145"/>
      <c r="J61" s="146" t="str">
        <f>IF(H61=0," ",VLOOKUP(H61,'サービスコード（身体介護なし）'!$A$4:$C$265,3,FALSE))</f>
        <v xml:space="preserve"> </v>
      </c>
      <c r="K61" s="146"/>
      <c r="L61" s="99"/>
      <c r="M61" s="100"/>
      <c r="N61" s="100"/>
      <c r="O61" s="100"/>
      <c r="P61" s="100"/>
      <c r="Q61" s="100"/>
      <c r="R61" s="100"/>
      <c r="S61" s="100"/>
      <c r="T61" s="100"/>
      <c r="U61" s="100"/>
      <c r="V61" s="100"/>
      <c r="W61" s="100"/>
      <c r="X61" s="100"/>
      <c r="Y61" s="100"/>
      <c r="Z61" s="100"/>
      <c r="AA61" s="100"/>
      <c r="AB61" s="101"/>
      <c r="AC61" s="33"/>
      <c r="AD61" s="51"/>
      <c r="AE61">
        <v>57</v>
      </c>
      <c r="AF61" s="11" t="s">
        <v>71</v>
      </c>
    </row>
    <row r="62" spans="1:32" s="3" customFormat="1" ht="24.75" customHeight="1" x14ac:dyDescent="0.15">
      <c r="A62" s="29"/>
      <c r="B62" s="30"/>
      <c r="C62" s="31"/>
      <c r="D62" s="30"/>
      <c r="E62" s="31"/>
      <c r="F62" s="143"/>
      <c r="G62" s="101"/>
      <c r="H62" s="144"/>
      <c r="I62" s="145"/>
      <c r="J62" s="146" t="str">
        <f>IF(H62=0," ",VLOOKUP(H62,'サービスコード（身体介護なし）'!$A$4:$C$265,3,FALSE))</f>
        <v xml:space="preserve"> </v>
      </c>
      <c r="K62" s="146"/>
      <c r="L62" s="99"/>
      <c r="M62" s="100"/>
      <c r="N62" s="100"/>
      <c r="O62" s="100"/>
      <c r="P62" s="100"/>
      <c r="Q62" s="100"/>
      <c r="R62" s="100"/>
      <c r="S62" s="100"/>
      <c r="T62" s="100"/>
      <c r="U62" s="100"/>
      <c r="V62" s="100"/>
      <c r="W62" s="100"/>
      <c r="X62" s="100"/>
      <c r="Y62" s="100"/>
      <c r="Z62" s="100"/>
      <c r="AA62" s="100"/>
      <c r="AB62" s="101"/>
      <c r="AC62" s="33"/>
      <c r="AD62" s="51"/>
      <c r="AE62">
        <v>58</v>
      </c>
      <c r="AF62" s="11" t="s">
        <v>72</v>
      </c>
    </row>
    <row r="63" spans="1:32" s="3" customFormat="1" ht="24.75" customHeight="1" x14ac:dyDescent="0.15">
      <c r="A63" s="29"/>
      <c r="B63" s="30"/>
      <c r="C63" s="31"/>
      <c r="D63" s="30"/>
      <c r="E63" s="31"/>
      <c r="F63" s="143"/>
      <c r="G63" s="101"/>
      <c r="H63" s="144"/>
      <c r="I63" s="145"/>
      <c r="J63" s="146" t="str">
        <f>IF(H63=0," ",VLOOKUP(H63,'サービスコード（身体介護なし）'!$A$4:$C$265,3,FALSE))</f>
        <v xml:space="preserve"> </v>
      </c>
      <c r="K63" s="146"/>
      <c r="L63" s="99"/>
      <c r="M63" s="100"/>
      <c r="N63" s="100"/>
      <c r="O63" s="100"/>
      <c r="P63" s="100"/>
      <c r="Q63" s="100"/>
      <c r="R63" s="100"/>
      <c r="S63" s="100"/>
      <c r="T63" s="100"/>
      <c r="U63" s="100"/>
      <c r="V63" s="100"/>
      <c r="W63" s="100"/>
      <c r="X63" s="100"/>
      <c r="Y63" s="100"/>
      <c r="Z63" s="100"/>
      <c r="AA63" s="100"/>
      <c r="AB63" s="101"/>
      <c r="AC63" s="33"/>
      <c r="AD63" s="51"/>
      <c r="AE63">
        <v>59</v>
      </c>
      <c r="AF63" s="11" t="s">
        <v>73</v>
      </c>
    </row>
    <row r="64" spans="1:32" s="3" customFormat="1" ht="24.75" customHeight="1" x14ac:dyDescent="0.15">
      <c r="A64" s="29"/>
      <c r="B64" s="30"/>
      <c r="C64" s="31"/>
      <c r="D64" s="30"/>
      <c r="E64" s="31"/>
      <c r="F64" s="143"/>
      <c r="G64" s="101"/>
      <c r="H64" s="144"/>
      <c r="I64" s="145"/>
      <c r="J64" s="146" t="str">
        <f>IF(H64=0," ",VLOOKUP(H64,'サービスコード（身体介護なし）'!$A$4:$C$265,3,FALSE))</f>
        <v xml:space="preserve"> </v>
      </c>
      <c r="K64" s="146"/>
      <c r="L64" s="99"/>
      <c r="M64" s="100"/>
      <c r="N64" s="100"/>
      <c r="O64" s="100"/>
      <c r="P64" s="100"/>
      <c r="Q64" s="100"/>
      <c r="R64" s="100"/>
      <c r="S64" s="100"/>
      <c r="T64" s="100"/>
      <c r="U64" s="100"/>
      <c r="V64" s="100"/>
      <c r="W64" s="100"/>
      <c r="X64" s="100"/>
      <c r="Y64" s="100"/>
      <c r="Z64" s="100"/>
      <c r="AA64" s="100"/>
      <c r="AB64" s="101"/>
      <c r="AC64" s="33"/>
      <c r="AD64" s="51"/>
      <c r="AE64">
        <v>60</v>
      </c>
      <c r="AF64" s="13" t="s">
        <v>74</v>
      </c>
    </row>
    <row r="65" spans="1:32" s="3" customFormat="1" ht="24.75" customHeight="1" x14ac:dyDescent="0.15">
      <c r="A65" s="29"/>
      <c r="B65" s="30"/>
      <c r="C65" s="31"/>
      <c r="D65" s="30"/>
      <c r="E65" s="31"/>
      <c r="F65" s="143"/>
      <c r="G65" s="101"/>
      <c r="H65" s="144"/>
      <c r="I65" s="145"/>
      <c r="J65" s="146" t="str">
        <f>IF(H65=0," ",VLOOKUP(H65,'サービスコード（身体介護なし）'!$A$4:$C$265,3,FALSE))</f>
        <v xml:space="preserve"> </v>
      </c>
      <c r="K65" s="146"/>
      <c r="L65" s="99"/>
      <c r="M65" s="100"/>
      <c r="N65" s="100"/>
      <c r="O65" s="100"/>
      <c r="P65" s="100"/>
      <c r="Q65" s="100"/>
      <c r="R65" s="100"/>
      <c r="S65" s="100"/>
      <c r="T65" s="100"/>
      <c r="U65" s="100"/>
      <c r="V65" s="100"/>
      <c r="W65" s="100"/>
      <c r="X65" s="100"/>
      <c r="Y65" s="100"/>
      <c r="Z65" s="100"/>
      <c r="AA65" s="100"/>
      <c r="AB65" s="101"/>
      <c r="AC65" s="33"/>
      <c r="AD65" s="51"/>
      <c r="AE65">
        <v>61</v>
      </c>
      <c r="AF65" s="13" t="s">
        <v>75</v>
      </c>
    </row>
    <row r="66" spans="1:32" s="3" customFormat="1" ht="24.75" customHeight="1" x14ac:dyDescent="0.15">
      <c r="A66" s="29"/>
      <c r="B66" s="30"/>
      <c r="C66" s="31"/>
      <c r="D66" s="30"/>
      <c r="E66" s="31"/>
      <c r="F66" s="143"/>
      <c r="G66" s="101"/>
      <c r="H66" s="144"/>
      <c r="I66" s="145"/>
      <c r="J66" s="146" t="str">
        <f>IF(H66=0," ",VLOOKUP(H66,'サービスコード（身体介護なし）'!$A$4:$C$265,3,FALSE))</f>
        <v xml:space="preserve"> </v>
      </c>
      <c r="K66" s="146"/>
      <c r="L66" s="99"/>
      <c r="M66" s="100"/>
      <c r="N66" s="100"/>
      <c r="O66" s="100"/>
      <c r="P66" s="100"/>
      <c r="Q66" s="100"/>
      <c r="R66" s="100"/>
      <c r="S66" s="100"/>
      <c r="T66" s="100"/>
      <c r="U66" s="100"/>
      <c r="V66" s="100"/>
      <c r="W66" s="100"/>
      <c r="X66" s="100"/>
      <c r="Y66" s="100"/>
      <c r="Z66" s="100"/>
      <c r="AA66" s="100"/>
      <c r="AB66" s="101"/>
      <c r="AC66" s="33"/>
      <c r="AD66" s="51"/>
      <c r="AE66">
        <v>62</v>
      </c>
      <c r="AF66" s="11" t="s">
        <v>76</v>
      </c>
    </row>
    <row r="67" spans="1:32" s="3" customFormat="1" ht="24.75" customHeight="1" x14ac:dyDescent="0.15">
      <c r="A67" s="29"/>
      <c r="B67" s="30"/>
      <c r="C67" s="31"/>
      <c r="D67" s="30"/>
      <c r="E67" s="31"/>
      <c r="F67" s="143"/>
      <c r="G67" s="101"/>
      <c r="H67" s="144"/>
      <c r="I67" s="145"/>
      <c r="J67" s="146" t="str">
        <f>IF(H67=0," ",VLOOKUP(H67,'サービスコード（身体介護なし）'!$A$4:$C$265,3,FALSE))</f>
        <v xml:space="preserve"> </v>
      </c>
      <c r="K67" s="146"/>
      <c r="L67" s="99"/>
      <c r="M67" s="100"/>
      <c r="N67" s="100"/>
      <c r="O67" s="100"/>
      <c r="P67" s="100"/>
      <c r="Q67" s="100"/>
      <c r="R67" s="100"/>
      <c r="S67" s="100"/>
      <c r="T67" s="100"/>
      <c r="U67" s="100"/>
      <c r="V67" s="100"/>
      <c r="W67" s="100"/>
      <c r="X67" s="100"/>
      <c r="Y67" s="100"/>
      <c r="Z67" s="100"/>
      <c r="AA67" s="100"/>
      <c r="AB67" s="101"/>
      <c r="AC67" s="33"/>
      <c r="AD67" s="51"/>
      <c r="AE67">
        <v>63</v>
      </c>
      <c r="AF67" s="11" t="s">
        <v>77</v>
      </c>
    </row>
    <row r="68" spans="1:32" s="3" customFormat="1" ht="24.75" customHeight="1" x14ac:dyDescent="0.15">
      <c r="A68" s="29"/>
      <c r="B68" s="30"/>
      <c r="C68" s="31"/>
      <c r="D68" s="30"/>
      <c r="E68" s="31"/>
      <c r="F68" s="143"/>
      <c r="G68" s="101"/>
      <c r="H68" s="144"/>
      <c r="I68" s="145"/>
      <c r="J68" s="146" t="str">
        <f>IF(H68=0," ",VLOOKUP(H68,'サービスコード（身体介護なし）'!$A$4:$C$265,3,FALSE))</f>
        <v xml:space="preserve"> </v>
      </c>
      <c r="K68" s="146"/>
      <c r="L68" s="99"/>
      <c r="M68" s="100"/>
      <c r="N68" s="100"/>
      <c r="O68" s="100"/>
      <c r="P68" s="100"/>
      <c r="Q68" s="100"/>
      <c r="R68" s="100"/>
      <c r="S68" s="100"/>
      <c r="T68" s="100"/>
      <c r="U68" s="100"/>
      <c r="V68" s="100"/>
      <c r="W68" s="100"/>
      <c r="X68" s="100"/>
      <c r="Y68" s="100"/>
      <c r="Z68" s="100"/>
      <c r="AA68" s="100"/>
      <c r="AB68" s="101"/>
      <c r="AC68" s="33"/>
      <c r="AD68" s="51"/>
      <c r="AE68">
        <v>64</v>
      </c>
      <c r="AF68" s="13" t="s">
        <v>78</v>
      </c>
    </row>
    <row r="69" spans="1:32" s="3" customFormat="1" ht="24.75" customHeight="1" x14ac:dyDescent="0.15">
      <c r="A69" s="29"/>
      <c r="B69" s="30"/>
      <c r="C69" s="31"/>
      <c r="D69" s="30"/>
      <c r="E69" s="31"/>
      <c r="F69" s="143"/>
      <c r="G69" s="101"/>
      <c r="H69" s="144"/>
      <c r="I69" s="145"/>
      <c r="J69" s="146" t="str">
        <f>IF(H69=0," ",VLOOKUP(H69,'サービスコード（身体介護なし）'!$A$4:$C$265,3,FALSE))</f>
        <v xml:space="preserve"> </v>
      </c>
      <c r="K69" s="146"/>
      <c r="L69" s="99"/>
      <c r="M69" s="100"/>
      <c r="N69" s="100"/>
      <c r="O69" s="100"/>
      <c r="P69" s="100"/>
      <c r="Q69" s="100"/>
      <c r="R69" s="100"/>
      <c r="S69" s="100"/>
      <c r="T69" s="100"/>
      <c r="U69" s="100"/>
      <c r="V69" s="100"/>
      <c r="W69" s="100"/>
      <c r="X69" s="100"/>
      <c r="Y69" s="100"/>
      <c r="Z69" s="100"/>
      <c r="AA69" s="100"/>
      <c r="AB69" s="101"/>
      <c r="AC69" s="33"/>
      <c r="AD69" s="51"/>
      <c r="AE69">
        <v>65</v>
      </c>
      <c r="AF69" s="11" t="s">
        <v>79</v>
      </c>
    </row>
    <row r="70" spans="1:32" s="3" customFormat="1" ht="24.75" customHeight="1" x14ac:dyDescent="0.15">
      <c r="A70" s="29"/>
      <c r="B70" s="30"/>
      <c r="C70" s="31"/>
      <c r="D70" s="30"/>
      <c r="E70" s="31"/>
      <c r="F70" s="143"/>
      <c r="G70" s="101"/>
      <c r="H70" s="144"/>
      <c r="I70" s="145"/>
      <c r="J70" s="146" t="str">
        <f>IF(H70=0," ",VLOOKUP(H70,'サービスコード（身体介護なし）'!$A$4:$C$265,3,FALSE))</f>
        <v xml:space="preserve"> </v>
      </c>
      <c r="K70" s="146"/>
      <c r="L70" s="99"/>
      <c r="M70" s="100"/>
      <c r="N70" s="100"/>
      <c r="O70" s="100"/>
      <c r="P70" s="100"/>
      <c r="Q70" s="100"/>
      <c r="R70" s="100"/>
      <c r="S70" s="100"/>
      <c r="T70" s="100"/>
      <c r="U70" s="100"/>
      <c r="V70" s="100"/>
      <c r="W70" s="100"/>
      <c r="X70" s="100"/>
      <c r="Y70" s="100"/>
      <c r="Z70" s="100"/>
      <c r="AA70" s="100"/>
      <c r="AB70" s="101"/>
      <c r="AC70" s="33"/>
      <c r="AD70" s="51"/>
      <c r="AE70">
        <v>66</v>
      </c>
      <c r="AF70" s="13" t="s">
        <v>80</v>
      </c>
    </row>
    <row r="71" spans="1:32" s="3" customFormat="1" ht="24.75" customHeight="1" x14ac:dyDescent="0.15">
      <c r="A71" s="29"/>
      <c r="B71" s="30"/>
      <c r="C71" s="31"/>
      <c r="D71" s="30"/>
      <c r="E71" s="31"/>
      <c r="F71" s="143"/>
      <c r="G71" s="101"/>
      <c r="H71" s="144"/>
      <c r="I71" s="145"/>
      <c r="J71" s="146" t="str">
        <f>IF(H71=0," ",VLOOKUP(H71,'サービスコード（身体介護なし）'!$A$4:$C$265,3,FALSE))</f>
        <v xml:space="preserve"> </v>
      </c>
      <c r="K71" s="146"/>
      <c r="L71" s="99"/>
      <c r="M71" s="100"/>
      <c r="N71" s="100"/>
      <c r="O71" s="100"/>
      <c r="P71" s="100"/>
      <c r="Q71" s="100"/>
      <c r="R71" s="100"/>
      <c r="S71" s="100"/>
      <c r="T71" s="100"/>
      <c r="U71" s="100"/>
      <c r="V71" s="100"/>
      <c r="W71" s="100"/>
      <c r="X71" s="100"/>
      <c r="Y71" s="100"/>
      <c r="Z71" s="100"/>
      <c r="AA71" s="100"/>
      <c r="AB71" s="101"/>
      <c r="AC71" s="33"/>
      <c r="AD71" s="51"/>
      <c r="AE71">
        <v>67</v>
      </c>
      <c r="AF71" s="11" t="s">
        <v>81</v>
      </c>
    </row>
    <row r="72" spans="1:32" s="3" customFormat="1" ht="24.75" customHeight="1" x14ac:dyDescent="0.15">
      <c r="A72" s="29"/>
      <c r="B72" s="30"/>
      <c r="C72" s="31"/>
      <c r="D72" s="30"/>
      <c r="E72" s="31"/>
      <c r="F72" s="143"/>
      <c r="G72" s="101"/>
      <c r="H72" s="144"/>
      <c r="I72" s="145"/>
      <c r="J72" s="146" t="str">
        <f>IF(H72=0," ",VLOOKUP(H72,'サービスコード（身体介護なし）'!$A$4:$C$265,3,FALSE))</f>
        <v xml:space="preserve"> </v>
      </c>
      <c r="K72" s="146"/>
      <c r="L72" s="99"/>
      <c r="M72" s="100"/>
      <c r="N72" s="100"/>
      <c r="O72" s="100"/>
      <c r="P72" s="100"/>
      <c r="Q72" s="100"/>
      <c r="R72" s="100"/>
      <c r="S72" s="100"/>
      <c r="T72" s="100"/>
      <c r="U72" s="100"/>
      <c r="V72" s="100"/>
      <c r="W72" s="100"/>
      <c r="X72" s="100"/>
      <c r="Y72" s="100"/>
      <c r="Z72" s="100"/>
      <c r="AA72" s="100"/>
      <c r="AB72" s="101"/>
      <c r="AC72" s="33"/>
      <c r="AD72" s="51"/>
      <c r="AE72">
        <v>68</v>
      </c>
      <c r="AF72" s="11" t="s">
        <v>82</v>
      </c>
    </row>
    <row r="73" spans="1:32" s="3" customFormat="1" ht="24.75" customHeight="1" x14ac:dyDescent="0.15">
      <c r="A73" s="29"/>
      <c r="B73" s="30"/>
      <c r="C73" s="31"/>
      <c r="D73" s="30"/>
      <c r="E73" s="31"/>
      <c r="F73" s="143"/>
      <c r="G73" s="101"/>
      <c r="H73" s="144"/>
      <c r="I73" s="145"/>
      <c r="J73" s="146" t="str">
        <f>IF(H73=0," ",VLOOKUP(H73,'サービスコード（身体介護なし）'!$A$4:$C$265,3,FALSE))</f>
        <v xml:space="preserve"> </v>
      </c>
      <c r="K73" s="146"/>
      <c r="L73" s="99"/>
      <c r="M73" s="100"/>
      <c r="N73" s="100"/>
      <c r="O73" s="100"/>
      <c r="P73" s="100"/>
      <c r="Q73" s="100"/>
      <c r="R73" s="100"/>
      <c r="S73" s="100"/>
      <c r="T73" s="100"/>
      <c r="U73" s="100"/>
      <c r="V73" s="100"/>
      <c r="W73" s="100"/>
      <c r="X73" s="100"/>
      <c r="Y73" s="100"/>
      <c r="Z73" s="100"/>
      <c r="AA73" s="100"/>
      <c r="AB73" s="101"/>
      <c r="AC73" s="33"/>
      <c r="AD73" s="51"/>
      <c r="AE73">
        <v>69</v>
      </c>
      <c r="AF73" s="11" t="s">
        <v>110</v>
      </c>
    </row>
    <row r="74" spans="1:32" s="3" customFormat="1" ht="24.75" customHeight="1" x14ac:dyDescent="0.15">
      <c r="A74" s="29"/>
      <c r="B74" s="30"/>
      <c r="C74" s="31"/>
      <c r="D74" s="30"/>
      <c r="E74" s="31"/>
      <c r="F74" s="143"/>
      <c r="G74" s="101"/>
      <c r="H74" s="144"/>
      <c r="I74" s="145"/>
      <c r="J74" s="146" t="str">
        <f>IF(H74=0," ",VLOOKUP(H74,'サービスコード（身体介護なし）'!$A$4:$C$265,3,FALSE))</f>
        <v xml:space="preserve"> </v>
      </c>
      <c r="K74" s="146"/>
      <c r="L74" s="99"/>
      <c r="M74" s="100"/>
      <c r="N74" s="100"/>
      <c r="O74" s="100"/>
      <c r="P74" s="100"/>
      <c r="Q74" s="100"/>
      <c r="R74" s="100"/>
      <c r="S74" s="100"/>
      <c r="T74" s="100"/>
      <c r="U74" s="100"/>
      <c r="V74" s="100"/>
      <c r="W74" s="100"/>
      <c r="X74" s="100"/>
      <c r="Y74" s="100"/>
      <c r="Z74" s="100"/>
      <c r="AA74" s="100"/>
      <c r="AB74" s="101"/>
      <c r="AC74" s="33"/>
      <c r="AD74" s="51"/>
      <c r="AE74">
        <v>70</v>
      </c>
      <c r="AF74" s="11" t="s">
        <v>111</v>
      </c>
    </row>
    <row r="75" spans="1:32" s="3" customFormat="1" ht="24.75" customHeight="1" x14ac:dyDescent="0.15">
      <c r="A75" s="29"/>
      <c r="B75" s="30"/>
      <c r="C75" s="31"/>
      <c r="D75" s="30"/>
      <c r="E75" s="31"/>
      <c r="F75" s="143"/>
      <c r="G75" s="101"/>
      <c r="H75" s="144"/>
      <c r="I75" s="145"/>
      <c r="J75" s="146" t="str">
        <f>IF(H75=0," ",VLOOKUP(H75,'サービスコード（身体介護なし）'!$A$4:$C$265,3,FALSE))</f>
        <v xml:space="preserve"> </v>
      </c>
      <c r="K75" s="146"/>
      <c r="L75" s="99"/>
      <c r="M75" s="100"/>
      <c r="N75" s="100"/>
      <c r="O75" s="100"/>
      <c r="P75" s="100"/>
      <c r="Q75" s="100"/>
      <c r="R75" s="100"/>
      <c r="S75" s="100"/>
      <c r="T75" s="100"/>
      <c r="U75" s="100"/>
      <c r="V75" s="100"/>
      <c r="W75" s="100"/>
      <c r="X75" s="100"/>
      <c r="Y75" s="100"/>
      <c r="Z75" s="100"/>
      <c r="AA75" s="100"/>
      <c r="AB75" s="101"/>
      <c r="AC75" s="33"/>
      <c r="AD75" s="51"/>
      <c r="AE75">
        <v>71</v>
      </c>
      <c r="AF75" s="11" t="s">
        <v>112</v>
      </c>
    </row>
    <row r="76" spans="1:32" s="3" customFormat="1" ht="24.75" customHeight="1" x14ac:dyDescent="0.15">
      <c r="A76" s="29"/>
      <c r="B76" s="30"/>
      <c r="C76" s="31"/>
      <c r="D76" s="30"/>
      <c r="E76" s="31"/>
      <c r="F76" s="143"/>
      <c r="G76" s="101"/>
      <c r="H76" s="144"/>
      <c r="I76" s="145"/>
      <c r="J76" s="146" t="str">
        <f>IF(H76=0," ",VLOOKUP(H76,'サービスコード（身体介護なし）'!$A$4:$C$265,3,FALSE))</f>
        <v xml:space="preserve"> </v>
      </c>
      <c r="K76" s="146"/>
      <c r="L76" s="99"/>
      <c r="M76" s="100"/>
      <c r="N76" s="100"/>
      <c r="O76" s="100"/>
      <c r="P76" s="100"/>
      <c r="Q76" s="100"/>
      <c r="R76" s="100"/>
      <c r="S76" s="100"/>
      <c r="T76" s="100"/>
      <c r="U76" s="100"/>
      <c r="V76" s="100"/>
      <c r="W76" s="100"/>
      <c r="X76" s="100"/>
      <c r="Y76" s="100"/>
      <c r="Z76" s="100"/>
      <c r="AA76" s="100"/>
      <c r="AB76" s="101"/>
      <c r="AC76" s="33"/>
      <c r="AD76" s="51"/>
      <c r="AE76">
        <v>72</v>
      </c>
      <c r="AF76" s="11" t="s">
        <v>113</v>
      </c>
    </row>
    <row r="77" spans="1:32" s="3" customFormat="1" ht="24.75" customHeight="1" x14ac:dyDescent="0.15">
      <c r="A77" s="29"/>
      <c r="B77" s="30"/>
      <c r="C77" s="31"/>
      <c r="D77" s="30"/>
      <c r="E77" s="31"/>
      <c r="F77" s="143"/>
      <c r="G77" s="101"/>
      <c r="H77" s="144"/>
      <c r="I77" s="145"/>
      <c r="J77" s="146" t="str">
        <f>IF(H77=0," ",VLOOKUP(H77,'サービスコード（身体介護なし）'!$A$4:$C$265,3,FALSE))</f>
        <v xml:space="preserve"> </v>
      </c>
      <c r="K77" s="146"/>
      <c r="L77" s="99"/>
      <c r="M77" s="100"/>
      <c r="N77" s="100"/>
      <c r="O77" s="100"/>
      <c r="P77" s="100"/>
      <c r="Q77" s="100"/>
      <c r="R77" s="100"/>
      <c r="S77" s="100"/>
      <c r="T77" s="100"/>
      <c r="U77" s="100"/>
      <c r="V77" s="100"/>
      <c r="W77" s="100"/>
      <c r="X77" s="100"/>
      <c r="Y77" s="100"/>
      <c r="Z77" s="100"/>
      <c r="AA77" s="100"/>
      <c r="AB77" s="101"/>
      <c r="AC77" s="33"/>
      <c r="AD77" s="51"/>
      <c r="AE77">
        <v>73</v>
      </c>
      <c r="AF77" s="11" t="s">
        <v>114</v>
      </c>
    </row>
    <row r="78" spans="1:32" s="3" customFormat="1" ht="24.75" customHeight="1" x14ac:dyDescent="0.15">
      <c r="A78" s="29"/>
      <c r="B78" s="30"/>
      <c r="C78" s="31"/>
      <c r="D78" s="30"/>
      <c r="E78" s="31"/>
      <c r="F78" s="143"/>
      <c r="G78" s="101"/>
      <c r="H78" s="144"/>
      <c r="I78" s="145"/>
      <c r="J78" s="146" t="str">
        <f>IF(H78=0," ",VLOOKUP(H78,'サービスコード（身体介護なし）'!$A$4:$C$265,3,FALSE))</f>
        <v xml:space="preserve"> </v>
      </c>
      <c r="K78" s="146"/>
      <c r="L78" s="99"/>
      <c r="M78" s="100"/>
      <c r="N78" s="100"/>
      <c r="O78" s="100"/>
      <c r="P78" s="100"/>
      <c r="Q78" s="100"/>
      <c r="R78" s="100"/>
      <c r="S78" s="100"/>
      <c r="T78" s="100"/>
      <c r="U78" s="100"/>
      <c r="V78" s="100"/>
      <c r="W78" s="100"/>
      <c r="X78" s="100"/>
      <c r="Y78" s="100"/>
      <c r="Z78" s="100"/>
      <c r="AA78" s="100"/>
      <c r="AB78" s="101"/>
      <c r="AC78" s="33"/>
      <c r="AD78" s="51"/>
      <c r="AE78">
        <v>74</v>
      </c>
      <c r="AF78" s="11" t="s">
        <v>115</v>
      </c>
    </row>
    <row r="79" spans="1:32" s="3" customFormat="1" ht="24.75" customHeight="1" x14ac:dyDescent="0.15">
      <c r="A79" s="29"/>
      <c r="B79" s="30"/>
      <c r="C79" s="31"/>
      <c r="D79" s="30"/>
      <c r="E79" s="31"/>
      <c r="F79" s="143"/>
      <c r="G79" s="101"/>
      <c r="H79" s="144"/>
      <c r="I79" s="145"/>
      <c r="J79" s="146" t="str">
        <f>IF(H79=0," ",VLOOKUP(H79,'サービスコード（身体介護なし）'!$A$4:$C$265,3,FALSE))</f>
        <v xml:space="preserve"> </v>
      </c>
      <c r="K79" s="146"/>
      <c r="L79" s="99"/>
      <c r="M79" s="100"/>
      <c r="N79" s="100"/>
      <c r="O79" s="100"/>
      <c r="P79" s="100"/>
      <c r="Q79" s="100"/>
      <c r="R79" s="100"/>
      <c r="S79" s="100"/>
      <c r="T79" s="100"/>
      <c r="U79" s="100"/>
      <c r="V79" s="100"/>
      <c r="W79" s="100"/>
      <c r="X79" s="100"/>
      <c r="Y79" s="100"/>
      <c r="Z79" s="100"/>
      <c r="AA79" s="100"/>
      <c r="AB79" s="101"/>
      <c r="AC79" s="33"/>
      <c r="AD79" s="51"/>
      <c r="AE79">
        <v>75</v>
      </c>
      <c r="AF79" s="11" t="s">
        <v>116</v>
      </c>
    </row>
    <row r="80" spans="1:32" s="3" customFormat="1" ht="24.75" customHeight="1" thickBot="1" x14ac:dyDescent="0.2">
      <c r="A80" s="32"/>
      <c r="B80" s="30"/>
      <c r="C80" s="31"/>
      <c r="D80" s="30"/>
      <c r="E80" s="31"/>
      <c r="F80" s="143"/>
      <c r="G80" s="101"/>
      <c r="H80" s="144"/>
      <c r="I80" s="145"/>
      <c r="J80" s="146" t="str">
        <f>IF(H80=0," ",VLOOKUP(H80,'サービスコード（身体介護なし）'!$A$4:$C$265,3,FALSE))</f>
        <v xml:space="preserve"> </v>
      </c>
      <c r="K80" s="146"/>
      <c r="L80" s="147"/>
      <c r="M80" s="148"/>
      <c r="N80" s="148"/>
      <c r="O80" s="148"/>
      <c r="P80" s="148"/>
      <c r="Q80" s="148"/>
      <c r="R80" s="148"/>
      <c r="S80" s="148"/>
      <c r="T80" s="148"/>
      <c r="U80" s="148"/>
      <c r="V80" s="148"/>
      <c r="W80" s="148"/>
      <c r="X80" s="148"/>
      <c r="Y80" s="148"/>
      <c r="Z80" s="148"/>
      <c r="AA80" s="148"/>
      <c r="AB80" s="149"/>
      <c r="AC80" s="42"/>
      <c r="AD80" s="52"/>
      <c r="AE80">
        <v>76</v>
      </c>
      <c r="AF80" s="11" t="s">
        <v>117</v>
      </c>
    </row>
    <row r="81" spans="1:32" s="3" customFormat="1" ht="21" customHeight="1" thickTop="1" x14ac:dyDescent="0.15">
      <c r="A81" s="119" t="s">
        <v>104</v>
      </c>
      <c r="B81" s="120"/>
      <c r="C81" s="120"/>
      <c r="D81" s="120"/>
      <c r="E81" s="121"/>
      <c r="F81" s="122">
        <f>SUM(F58:G80)</f>
        <v>0</v>
      </c>
      <c r="G81" s="123"/>
      <c r="H81" s="124" t="s">
        <v>98</v>
      </c>
      <c r="I81" s="123"/>
      <c r="J81" s="125">
        <f>SUM(J58:J80)</f>
        <v>0</v>
      </c>
      <c r="K81" s="126"/>
      <c r="L81" s="127" t="s">
        <v>108</v>
      </c>
      <c r="M81" s="128"/>
      <c r="N81" s="128"/>
      <c r="O81" s="128"/>
      <c r="P81" s="128"/>
      <c r="Q81" s="128"/>
      <c r="R81" s="128"/>
      <c r="S81" s="128"/>
      <c r="T81" s="128"/>
      <c r="U81" s="128"/>
      <c r="V81" s="128"/>
      <c r="W81" s="128"/>
      <c r="X81" s="128"/>
      <c r="Y81" s="128"/>
      <c r="Z81" s="128"/>
      <c r="AA81" s="128"/>
      <c r="AB81" s="128"/>
      <c r="AC81" s="128"/>
      <c r="AD81" s="129"/>
    </row>
    <row r="82" spans="1:32" s="3" customFormat="1" ht="21" customHeight="1" x14ac:dyDescent="0.15">
      <c r="A82" s="136" t="s">
        <v>88</v>
      </c>
      <c r="B82" s="137"/>
      <c r="C82" s="137"/>
      <c r="D82" s="137"/>
      <c r="E82" s="137"/>
      <c r="F82" s="137"/>
      <c r="G82" s="137"/>
      <c r="H82" s="137"/>
      <c r="I82" s="138"/>
      <c r="J82" s="139">
        <f>J35</f>
        <v>10.6</v>
      </c>
      <c r="K82" s="140"/>
      <c r="L82" s="130"/>
      <c r="M82" s="131"/>
      <c r="N82" s="131"/>
      <c r="O82" s="131"/>
      <c r="P82" s="131"/>
      <c r="Q82" s="131"/>
      <c r="R82" s="131"/>
      <c r="S82" s="131"/>
      <c r="T82" s="131"/>
      <c r="U82" s="131"/>
      <c r="V82" s="131"/>
      <c r="W82" s="131"/>
      <c r="X82" s="131"/>
      <c r="Y82" s="131"/>
      <c r="Z82" s="131"/>
      <c r="AA82" s="131"/>
      <c r="AB82" s="131"/>
      <c r="AC82" s="131"/>
      <c r="AD82" s="132"/>
    </row>
    <row r="83" spans="1:32" s="3" customFormat="1" ht="21" customHeight="1" x14ac:dyDescent="0.15">
      <c r="A83" s="136" t="s">
        <v>89</v>
      </c>
      <c r="B83" s="137"/>
      <c r="C83" s="137"/>
      <c r="D83" s="137"/>
      <c r="E83" s="137"/>
      <c r="F83" s="137"/>
      <c r="G83" s="137"/>
      <c r="H83" s="137"/>
      <c r="I83" s="138"/>
      <c r="J83" s="141">
        <f>IF(W85&gt;1,ROUNDDOWN((J34+J81)*J82,0),"－")</f>
        <v>0</v>
      </c>
      <c r="K83" s="142"/>
      <c r="L83" s="133"/>
      <c r="M83" s="134"/>
      <c r="N83" s="134"/>
      <c r="O83" s="134"/>
      <c r="P83" s="134"/>
      <c r="Q83" s="134"/>
      <c r="R83" s="134"/>
      <c r="S83" s="134"/>
      <c r="T83" s="134"/>
      <c r="U83" s="134"/>
      <c r="V83" s="134"/>
      <c r="W83" s="134"/>
      <c r="X83" s="134"/>
      <c r="Y83" s="134"/>
      <c r="Z83" s="134"/>
      <c r="AA83" s="134"/>
      <c r="AB83" s="134"/>
      <c r="AC83" s="134"/>
      <c r="AD83" s="135"/>
      <c r="AE83" s="14"/>
      <c r="AF83" s="14"/>
    </row>
    <row r="84" spans="1:32" s="3" customFormat="1" ht="21" customHeight="1" thickBot="1" x14ac:dyDescent="0.2">
      <c r="A84" s="102" t="s">
        <v>90</v>
      </c>
      <c r="B84" s="103"/>
      <c r="C84" s="103"/>
      <c r="D84" s="103"/>
      <c r="E84" s="103"/>
      <c r="F84" s="103"/>
      <c r="G84" s="103"/>
      <c r="H84" s="103"/>
      <c r="I84" s="104"/>
      <c r="J84" s="105">
        <f>IF(W85&gt;1,IF(ROUNDUP(J83/10,0)&lt;Q53,ROUNDUP(J83/10,0),Q53),"－")</f>
        <v>0</v>
      </c>
      <c r="K84" s="106"/>
      <c r="L84" s="107" t="s">
        <v>14</v>
      </c>
      <c r="M84" s="108"/>
      <c r="N84" s="109"/>
      <c r="O84" s="109"/>
      <c r="P84" s="109"/>
      <c r="Q84" s="109"/>
      <c r="R84" s="109"/>
      <c r="S84" s="110"/>
      <c r="T84" s="111">
        <f>IF(W85&gt;1,J83-J84,"－")</f>
        <v>0</v>
      </c>
      <c r="U84" s="112" t="str">
        <f t="shared" ref="U84:AD84" si="2">IF(O86&gt;1,K83-K84,"－")</f>
        <v>－</v>
      </c>
      <c r="V84" s="112" t="str">
        <f t="shared" si="2"/>
        <v>－</v>
      </c>
      <c r="W84" s="112" t="str">
        <f t="shared" si="2"/>
        <v>－</v>
      </c>
      <c r="X84" s="112" t="str">
        <f t="shared" si="2"/>
        <v>－</v>
      </c>
      <c r="Y84" s="112" t="str">
        <f t="shared" si="2"/>
        <v>－</v>
      </c>
      <c r="Z84" s="112" t="str">
        <f t="shared" si="2"/>
        <v>－</v>
      </c>
      <c r="AA84" s="112" t="str">
        <f t="shared" si="2"/>
        <v>－</v>
      </c>
      <c r="AB84" s="112" t="str">
        <f t="shared" si="2"/>
        <v>－</v>
      </c>
      <c r="AC84" s="112" t="str">
        <f t="shared" si="2"/>
        <v>－</v>
      </c>
      <c r="AD84" s="113" t="str">
        <f t="shared" si="2"/>
        <v>－</v>
      </c>
      <c r="AE84" s="14"/>
      <c r="AF84" s="14"/>
    </row>
    <row r="85" spans="1:32" s="3" customFormat="1" ht="14.25" customHeight="1" x14ac:dyDescent="0.15">
      <c r="A85" s="5"/>
      <c r="B85" s="5"/>
      <c r="C85" s="5"/>
      <c r="D85" s="5"/>
      <c r="E85" s="5"/>
      <c r="F85" s="5"/>
      <c r="G85" s="5"/>
      <c r="H85" s="6"/>
      <c r="I85" s="5"/>
      <c r="J85" s="5"/>
      <c r="K85" s="17"/>
      <c r="L85" s="17"/>
      <c r="M85" s="7"/>
      <c r="N85" s="7"/>
      <c r="O85" s="7"/>
      <c r="P85" s="7"/>
      <c r="Q85" s="7"/>
      <c r="R85" s="7"/>
      <c r="S85" s="7"/>
      <c r="T85" s="7"/>
      <c r="U85" s="7"/>
      <c r="V85" s="7"/>
      <c r="W85" s="114">
        <v>2</v>
      </c>
      <c r="X85" s="115"/>
      <c r="Y85" s="116" t="s">
        <v>6</v>
      </c>
      <c r="Z85" s="117"/>
      <c r="AA85" s="118">
        <v>2</v>
      </c>
      <c r="AB85" s="117"/>
      <c r="AC85" s="116" t="s">
        <v>7</v>
      </c>
      <c r="AD85" s="117"/>
      <c r="AE85" s="14"/>
      <c r="AF85" s="14"/>
    </row>
    <row r="86" spans="1:32" s="3" customFormat="1" ht="13.5" customHeight="1" x14ac:dyDescent="0.15">
      <c r="A86" s="3" t="s">
        <v>12</v>
      </c>
      <c r="AE86" s="14"/>
      <c r="AF86" s="14"/>
    </row>
    <row r="87" spans="1:32" s="3" customFormat="1" ht="13.5" customHeight="1" x14ac:dyDescent="0.15">
      <c r="A87" s="3" t="s">
        <v>97</v>
      </c>
      <c r="AE87" s="14"/>
      <c r="AF87" s="14"/>
    </row>
    <row r="88" spans="1:32" s="3" customFormat="1" ht="13.5" customHeight="1" x14ac:dyDescent="0.15">
      <c r="A88" s="14">
        <v>1</v>
      </c>
      <c r="B88" s="3" t="s">
        <v>106</v>
      </c>
      <c r="Q88" s="14"/>
      <c r="R88" s="14"/>
      <c r="S88" s="14"/>
      <c r="T88" s="14"/>
      <c r="U88" s="14"/>
      <c r="V88" s="14"/>
      <c r="W88" s="14"/>
      <c r="X88" s="14"/>
      <c r="Y88" s="14"/>
      <c r="Z88" s="14"/>
      <c r="AA88" s="14"/>
      <c r="AB88" s="14"/>
      <c r="AC88" s="14"/>
      <c r="AD88" s="14"/>
      <c r="AE88" s="14"/>
      <c r="AF88" s="14"/>
    </row>
    <row r="89" spans="1:32" s="3" customFormat="1" ht="13.5" customHeight="1" x14ac:dyDescent="0.15">
      <c r="A89" s="14">
        <v>2</v>
      </c>
      <c r="B89" s="14" t="s">
        <v>84</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2" s="3" customFormat="1" ht="13.5" customHeight="1" x14ac:dyDescent="0.15">
      <c r="A90" s="14">
        <v>3</v>
      </c>
      <c r="B90" s="14" t="s">
        <v>100</v>
      </c>
      <c r="C90" s="14"/>
      <c r="D90" s="14"/>
      <c r="E90" s="14"/>
      <c r="F90" s="14"/>
      <c r="G90" s="14"/>
      <c r="H90" s="14"/>
      <c r="I90" s="14"/>
      <c r="J90" s="14"/>
      <c r="K90" s="14"/>
      <c r="L90" s="14"/>
      <c r="M90" s="14"/>
      <c r="N90" s="14"/>
      <c r="O90" s="14"/>
      <c r="P90" s="14"/>
      <c r="Q90" s="14"/>
      <c r="R90" s="14"/>
      <c r="S90" s="14"/>
      <c r="T90" s="14"/>
      <c r="U90" s="14"/>
      <c r="V90" s="14"/>
      <c r="W90" s="14"/>
      <c r="X90" s="14"/>
      <c r="Y90" s="22"/>
      <c r="Z90" s="14"/>
      <c r="AA90" s="14"/>
      <c r="AB90" s="14"/>
      <c r="AC90" s="14"/>
      <c r="AD90" s="14"/>
    </row>
    <row r="91" spans="1:32" s="3" customFormat="1" x14ac:dyDescent="0.15">
      <c r="A91" s="14">
        <v>4</v>
      </c>
      <c r="B91" s="14" t="s">
        <v>99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2" s="3" customFormat="1" x14ac:dyDescent="0.15">
      <c r="A92" s="14">
        <v>5</v>
      </c>
      <c r="B92" s="14" t="s">
        <v>107</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2" s="3" customFormat="1" x14ac:dyDescent="0.15">
      <c r="A93" s="18"/>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2" s="3" customFormat="1" x14ac:dyDescent="0.15"/>
  </sheetData>
  <protectedRanges>
    <protectedRange sqref="AA38 AA85" name="範囲1_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AC5:AD6" xr:uid="{00000000-0002-0000-0100-000000000000}">
      <formula1>$AE$5:$AE$80</formula1>
    </dataValidation>
    <dataValidation type="list" allowBlank="1" showInputMessage="1" showErrorMessage="1" sqref="Q5:T5 Q52:T52" xr:uid="{00000000-0002-0000-0100-000001000000}">
      <formula1>"有り,無し"</formula1>
    </dataValidation>
    <dataValidation type="list" allowBlank="1" showInputMessage="1" showErrorMessage="1" sqref="F2:G2 F49:G49" xr:uid="{00000000-0002-0000-0100-000002000000}">
      <formula1>"１,2,3,4,5,6,7,8,9,10,11,12"</formula1>
    </dataValidation>
    <dataValidation type="list" allowBlank="1" showInputMessage="1" showErrorMessage="1" sqref="Q4:R4 Q51:R51" xr:uid="{00000000-0002-0000-0100-000003000000}">
      <formula1>"1,2,3,4,5,6,7,8,9,10,11,12"</formula1>
    </dataValidation>
    <dataValidation type="list" allowBlank="1" showInputMessage="1" showErrorMessage="1" sqref="Q6:S6 Q53:S53" xr:uid="{00000000-0002-0000-0100-000004000000}">
      <formula1>"0,4600,9300,37200"</formula1>
    </dataValidation>
    <dataValidation type="list" allowBlank="1" showInputMessage="1" showErrorMessage="1" sqref="AC52:AD53" xr:uid="{00000000-0002-0000-0100-000005000000}">
      <formula1>$AE$5:$AE$79</formula1>
    </dataValidation>
    <dataValidation type="list" allowBlank="1" showInputMessage="1" showErrorMessage="1" sqref="AC11:AC33 AC58:AC80" xr:uid="{00000000-0002-0000-0100-000006000000}">
      <formula1>"日,社,余,他"</formula1>
    </dataValidation>
    <dataValidation type="list" allowBlank="1" showInputMessage="1" showErrorMessage="1" sqref="AD11:AD33 AD58:AD80" xr:uid="{00000000-0002-0000-0100-000007000000}">
      <formula1>"徒,電,バ,タ,自"</formula1>
    </dataValidation>
  </dataValidations>
  <printOptions horizontalCentered="1" verticalCentered="1"/>
  <pageMargins left="0.59" right="0.23" top="0.21" bottom="0.17" header="0.16" footer="0.19"/>
  <pageSetup paperSize="9" orientation="portrait" copies="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A1:AL94"/>
  <sheetViews>
    <sheetView view="pageBreakPreview" zoomScaleNormal="100" zoomScaleSheetLayoutView="100" workbookViewId="0">
      <selection activeCell="AC5" sqref="AC5:AD6"/>
    </sheetView>
  </sheetViews>
  <sheetFormatPr defaultRowHeight="12" x14ac:dyDescent="0.15"/>
  <cols>
    <col min="1" max="30" width="3.75" style="8" customWidth="1"/>
    <col min="31" max="31" width="3.5" style="8" bestFit="1" customWidth="1"/>
    <col min="32" max="32" width="18" style="8" bestFit="1" customWidth="1"/>
    <col min="33" max="34" width="2.875" style="8" customWidth="1"/>
    <col min="35" max="36" width="7.25" style="8" customWidth="1"/>
    <col min="37" max="37" width="19.5" style="8" customWidth="1"/>
    <col min="38" max="38" width="9" style="8" hidden="1" customWidth="1"/>
    <col min="39" max="16384" width="9" style="8"/>
  </cols>
  <sheetData>
    <row r="1" spans="1:32" s="3" customFormat="1" ht="15" customHeight="1" x14ac:dyDescent="0.15">
      <c r="Y1" s="16"/>
      <c r="Z1" s="16"/>
      <c r="AA1" s="16"/>
      <c r="AB1" s="16" t="s">
        <v>121</v>
      </c>
      <c r="AC1" s="9"/>
      <c r="AD1" s="9"/>
      <c r="AE1" s="9"/>
      <c r="AF1" s="9"/>
    </row>
    <row r="2" spans="1:32" s="3" customFormat="1" ht="19.5" customHeight="1" thickBot="1" x14ac:dyDescent="0.2">
      <c r="A2" s="220" t="s">
        <v>119</v>
      </c>
      <c r="B2" s="220"/>
      <c r="C2" s="262"/>
      <c r="D2" s="262"/>
      <c r="E2" s="4" t="s">
        <v>4</v>
      </c>
      <c r="F2" s="262"/>
      <c r="G2" s="262"/>
      <c r="H2" s="4" t="s">
        <v>5</v>
      </c>
      <c r="I2" s="4"/>
      <c r="K2" s="222" t="s">
        <v>13</v>
      </c>
      <c r="L2" s="222"/>
      <c r="M2" s="222"/>
      <c r="N2" s="222"/>
      <c r="O2" s="222"/>
      <c r="P2" s="222"/>
      <c r="Q2" s="222"/>
      <c r="R2" s="222"/>
      <c r="S2" s="222"/>
      <c r="T2" s="222"/>
      <c r="U2" s="222"/>
      <c r="V2" s="222"/>
      <c r="W2" s="222"/>
      <c r="X2" s="222"/>
      <c r="Y2" s="222"/>
      <c r="Z2" s="222"/>
      <c r="AA2" s="222"/>
      <c r="AB2" s="222"/>
      <c r="AC2" s="19"/>
      <c r="AD2" s="19"/>
      <c r="AE2" s="19"/>
      <c r="AF2" s="19"/>
    </row>
    <row r="3" spans="1:32" s="3" customFormat="1" ht="13.5" customHeight="1" x14ac:dyDescent="0.15">
      <c r="A3" s="223" t="s">
        <v>0</v>
      </c>
      <c r="B3" s="224"/>
      <c r="C3" s="260"/>
      <c r="D3" s="260"/>
      <c r="E3" s="260"/>
      <c r="F3" s="260"/>
      <c r="G3" s="260"/>
      <c r="H3" s="260"/>
      <c r="I3" s="260"/>
      <c r="J3" s="260"/>
      <c r="K3" s="260"/>
      <c r="L3" s="260"/>
      <c r="M3" s="217" t="s">
        <v>95</v>
      </c>
      <c r="N3" s="218"/>
      <c r="O3" s="218"/>
      <c r="P3" s="218"/>
      <c r="Q3" s="218"/>
      <c r="R3" s="218"/>
      <c r="S3" s="218"/>
      <c r="T3" s="219"/>
      <c r="U3" s="226" t="s">
        <v>92</v>
      </c>
      <c r="V3" s="168"/>
      <c r="W3" s="168"/>
      <c r="X3" s="168"/>
      <c r="Y3" s="168"/>
      <c r="Z3" s="168"/>
      <c r="AA3" s="168"/>
      <c r="AB3" s="168"/>
      <c r="AC3" s="168"/>
      <c r="AD3" s="227"/>
      <c r="AE3" s="17"/>
      <c r="AF3" s="17"/>
    </row>
    <row r="4" spans="1:32" s="3" customFormat="1" ht="13.5" customHeight="1" x14ac:dyDescent="0.15">
      <c r="A4" s="225"/>
      <c r="B4" s="117"/>
      <c r="C4" s="261"/>
      <c r="D4" s="261"/>
      <c r="E4" s="261"/>
      <c r="F4" s="261"/>
      <c r="G4" s="261"/>
      <c r="H4" s="261"/>
      <c r="I4" s="261"/>
      <c r="J4" s="261"/>
      <c r="K4" s="261"/>
      <c r="L4" s="261"/>
      <c r="M4" s="228" t="s">
        <v>119</v>
      </c>
      <c r="N4" s="229"/>
      <c r="O4" s="50"/>
      <c r="P4" s="45" t="s">
        <v>4</v>
      </c>
      <c r="Q4" s="263"/>
      <c r="R4" s="263"/>
      <c r="S4" s="229" t="s">
        <v>101</v>
      </c>
      <c r="T4" s="231"/>
      <c r="U4" s="26"/>
      <c r="V4" s="27"/>
      <c r="W4" s="27"/>
      <c r="X4" s="27"/>
      <c r="Y4" s="27"/>
      <c r="Z4" s="27"/>
      <c r="AA4" s="27"/>
      <c r="AB4" s="27"/>
      <c r="AC4" s="27"/>
      <c r="AD4" s="28"/>
      <c r="AE4" s="24"/>
      <c r="AF4" s="24"/>
    </row>
    <row r="5" spans="1:32" s="3" customFormat="1" ht="16.5" customHeight="1" x14ac:dyDescent="0.15">
      <c r="A5" s="194" t="s">
        <v>93</v>
      </c>
      <c r="B5" s="183"/>
      <c r="C5" s="249"/>
      <c r="D5" s="255"/>
      <c r="E5" s="255"/>
      <c r="F5" s="255"/>
      <c r="G5" s="255"/>
      <c r="H5" s="255"/>
      <c r="I5" s="255"/>
      <c r="J5" s="255"/>
      <c r="K5" s="255"/>
      <c r="L5" s="256"/>
      <c r="M5" s="203" t="s">
        <v>94</v>
      </c>
      <c r="N5" s="203"/>
      <c r="O5" s="203"/>
      <c r="P5" s="203"/>
      <c r="Q5" s="246" t="s">
        <v>109</v>
      </c>
      <c r="R5" s="247"/>
      <c r="S5" s="247"/>
      <c r="T5" s="248"/>
      <c r="U5" s="249"/>
      <c r="V5" s="250"/>
      <c r="W5" s="250"/>
      <c r="X5" s="250"/>
      <c r="Y5" s="250"/>
      <c r="Z5" s="250"/>
      <c r="AA5" s="251"/>
      <c r="AB5" s="213" t="s">
        <v>9</v>
      </c>
      <c r="AC5" s="239">
        <v>72</v>
      </c>
      <c r="AD5" s="240"/>
      <c r="AE5">
        <v>1</v>
      </c>
      <c r="AF5" s="10" t="s">
        <v>15</v>
      </c>
    </row>
    <row r="6" spans="1:32" s="3" customFormat="1" ht="16.5" customHeight="1" thickBot="1" x14ac:dyDescent="0.2">
      <c r="A6" s="195"/>
      <c r="B6" s="196"/>
      <c r="C6" s="257"/>
      <c r="D6" s="258"/>
      <c r="E6" s="258"/>
      <c r="F6" s="258"/>
      <c r="G6" s="258"/>
      <c r="H6" s="258"/>
      <c r="I6" s="258"/>
      <c r="J6" s="258"/>
      <c r="K6" s="258"/>
      <c r="L6" s="259"/>
      <c r="M6" s="154" t="s">
        <v>11</v>
      </c>
      <c r="N6" s="154"/>
      <c r="O6" s="154"/>
      <c r="P6" s="154"/>
      <c r="Q6" s="243">
        <v>0</v>
      </c>
      <c r="R6" s="244"/>
      <c r="S6" s="245"/>
      <c r="T6" s="47" t="s">
        <v>8</v>
      </c>
      <c r="U6" s="252"/>
      <c r="V6" s="253"/>
      <c r="W6" s="253"/>
      <c r="X6" s="253"/>
      <c r="Y6" s="253"/>
      <c r="Z6" s="253"/>
      <c r="AA6" s="254"/>
      <c r="AB6" s="214"/>
      <c r="AC6" s="241"/>
      <c r="AD6" s="242"/>
      <c r="AE6">
        <v>2</v>
      </c>
      <c r="AF6" s="10" t="s">
        <v>18</v>
      </c>
    </row>
    <row r="7" spans="1:32" s="3" customFormat="1" ht="14.25" thickBo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v>3</v>
      </c>
      <c r="AF7" s="10" t="s">
        <v>19</v>
      </c>
    </row>
    <row r="8" spans="1:32" s="3" customFormat="1" ht="14.25" customHeight="1" x14ac:dyDescent="0.15">
      <c r="A8" s="164" t="s">
        <v>1</v>
      </c>
      <c r="B8" s="167" t="s">
        <v>83</v>
      </c>
      <c r="C8" s="168"/>
      <c r="D8" s="168"/>
      <c r="E8" s="168"/>
      <c r="F8" s="169" t="s">
        <v>96</v>
      </c>
      <c r="G8" s="170"/>
      <c r="H8" s="175" t="s">
        <v>85</v>
      </c>
      <c r="I8" s="176"/>
      <c r="J8" s="181" t="s">
        <v>91</v>
      </c>
      <c r="K8" s="176"/>
      <c r="L8" s="175" t="s">
        <v>103</v>
      </c>
      <c r="M8" s="186"/>
      <c r="N8" s="186"/>
      <c r="O8" s="186"/>
      <c r="P8" s="186"/>
      <c r="Q8" s="186"/>
      <c r="R8" s="186"/>
      <c r="S8" s="186"/>
      <c r="T8" s="186"/>
      <c r="U8" s="186"/>
      <c r="V8" s="186"/>
      <c r="W8" s="186"/>
      <c r="X8" s="186"/>
      <c r="Y8" s="186"/>
      <c r="Z8" s="186"/>
      <c r="AA8" s="186"/>
      <c r="AB8" s="187"/>
      <c r="AC8" s="158" t="s">
        <v>87</v>
      </c>
      <c r="AD8" s="161" t="s">
        <v>86</v>
      </c>
      <c r="AE8">
        <v>4</v>
      </c>
      <c r="AF8" s="10" t="s">
        <v>16</v>
      </c>
    </row>
    <row r="9" spans="1:32" s="3" customFormat="1" ht="14.25" customHeight="1" x14ac:dyDescent="0.15">
      <c r="A9" s="165"/>
      <c r="B9" s="182" t="s">
        <v>2</v>
      </c>
      <c r="C9" s="183"/>
      <c r="D9" s="182" t="s">
        <v>3</v>
      </c>
      <c r="E9" s="184"/>
      <c r="F9" s="171"/>
      <c r="G9" s="172"/>
      <c r="H9" s="177"/>
      <c r="I9" s="178"/>
      <c r="J9" s="177"/>
      <c r="K9" s="178"/>
      <c r="L9" s="188"/>
      <c r="M9" s="189"/>
      <c r="N9" s="189"/>
      <c r="O9" s="189"/>
      <c r="P9" s="189"/>
      <c r="Q9" s="189"/>
      <c r="R9" s="189"/>
      <c r="S9" s="189"/>
      <c r="T9" s="189"/>
      <c r="U9" s="189"/>
      <c r="V9" s="189"/>
      <c r="W9" s="189"/>
      <c r="X9" s="189"/>
      <c r="Y9" s="189"/>
      <c r="Z9" s="189"/>
      <c r="AA9" s="189"/>
      <c r="AB9" s="190"/>
      <c r="AC9" s="159"/>
      <c r="AD9" s="162"/>
      <c r="AE9">
        <v>5</v>
      </c>
      <c r="AF9" s="10" t="s">
        <v>20</v>
      </c>
    </row>
    <row r="10" spans="1:32" s="3" customFormat="1" ht="14.25" customHeight="1" x14ac:dyDescent="0.15">
      <c r="A10" s="166"/>
      <c r="B10" s="173"/>
      <c r="C10" s="174"/>
      <c r="D10" s="173"/>
      <c r="E10" s="185"/>
      <c r="F10" s="173"/>
      <c r="G10" s="174"/>
      <c r="H10" s="179"/>
      <c r="I10" s="180"/>
      <c r="J10" s="179"/>
      <c r="K10" s="180"/>
      <c r="L10" s="191"/>
      <c r="M10" s="192"/>
      <c r="N10" s="192"/>
      <c r="O10" s="192"/>
      <c r="P10" s="192"/>
      <c r="Q10" s="192"/>
      <c r="R10" s="192"/>
      <c r="S10" s="192"/>
      <c r="T10" s="192"/>
      <c r="U10" s="192"/>
      <c r="V10" s="192"/>
      <c r="W10" s="192"/>
      <c r="X10" s="192"/>
      <c r="Y10" s="192"/>
      <c r="Z10" s="192"/>
      <c r="AA10" s="192"/>
      <c r="AB10" s="193"/>
      <c r="AC10" s="160"/>
      <c r="AD10" s="163"/>
      <c r="AE10">
        <v>6</v>
      </c>
      <c r="AF10" s="11" t="s">
        <v>21</v>
      </c>
    </row>
    <row r="11" spans="1:32" s="3" customFormat="1" ht="24.75" customHeight="1" x14ac:dyDescent="0.15">
      <c r="A11" s="29"/>
      <c r="B11" s="30"/>
      <c r="C11" s="31"/>
      <c r="D11" s="30"/>
      <c r="E11" s="31"/>
      <c r="F11" s="143"/>
      <c r="G11" s="101"/>
      <c r="H11" s="144"/>
      <c r="I11" s="145"/>
      <c r="J11" s="146" t="str">
        <f>IF(H11=0," ",VLOOKUP(H11,'サービスコード（身体介護なし）'!$A$4:$C$265,3,FALSE))</f>
        <v xml:space="preserve"> </v>
      </c>
      <c r="K11" s="146"/>
      <c r="L11" s="99"/>
      <c r="M11" s="100"/>
      <c r="N11" s="100"/>
      <c r="O11" s="100"/>
      <c r="P11" s="100"/>
      <c r="Q11" s="100"/>
      <c r="R11" s="100"/>
      <c r="S11" s="100"/>
      <c r="T11" s="100"/>
      <c r="U11" s="100"/>
      <c r="V11" s="100"/>
      <c r="W11" s="100"/>
      <c r="X11" s="100"/>
      <c r="Y11" s="100"/>
      <c r="Z11" s="100"/>
      <c r="AA11" s="100"/>
      <c r="AB11" s="101"/>
      <c r="AC11" s="33"/>
      <c r="AD11" s="51"/>
      <c r="AE11">
        <v>7</v>
      </c>
      <c r="AF11" s="11" t="s">
        <v>22</v>
      </c>
    </row>
    <row r="12" spans="1:32" s="3" customFormat="1" ht="24.75" customHeight="1" x14ac:dyDescent="0.15">
      <c r="A12" s="29"/>
      <c r="B12" s="30"/>
      <c r="C12" s="31"/>
      <c r="D12" s="30"/>
      <c r="E12" s="31"/>
      <c r="F12" s="143"/>
      <c r="G12" s="101"/>
      <c r="H12" s="144"/>
      <c r="I12" s="145"/>
      <c r="J12" s="146" t="str">
        <f>IF(H12=0," ",VLOOKUP(H12,'サービスコード（身体介護なし）'!$A$4:$C$265,3,FALSE))</f>
        <v xml:space="preserve"> </v>
      </c>
      <c r="K12" s="146"/>
      <c r="L12" s="99"/>
      <c r="M12" s="100"/>
      <c r="N12" s="100"/>
      <c r="O12" s="100"/>
      <c r="P12" s="100"/>
      <c r="Q12" s="100"/>
      <c r="R12" s="100"/>
      <c r="S12" s="100"/>
      <c r="T12" s="100"/>
      <c r="U12" s="100"/>
      <c r="V12" s="100"/>
      <c r="W12" s="100"/>
      <c r="X12" s="100"/>
      <c r="Y12" s="100"/>
      <c r="Z12" s="100"/>
      <c r="AA12" s="100"/>
      <c r="AB12" s="101"/>
      <c r="AC12" s="33"/>
      <c r="AD12" s="51"/>
      <c r="AE12">
        <v>8</v>
      </c>
      <c r="AF12" s="11" t="s">
        <v>23</v>
      </c>
    </row>
    <row r="13" spans="1:32" s="3" customFormat="1" ht="24.75" customHeight="1" x14ac:dyDescent="0.15">
      <c r="A13" s="29"/>
      <c r="B13" s="30"/>
      <c r="C13" s="31"/>
      <c r="D13" s="30"/>
      <c r="E13" s="31"/>
      <c r="F13" s="143"/>
      <c r="G13" s="101"/>
      <c r="H13" s="144"/>
      <c r="I13" s="145"/>
      <c r="J13" s="146" t="str">
        <f>IF(H13=0," ",VLOOKUP(H13,'サービスコード（身体介護なし）'!$A$4:$C$265,3,FALSE))</f>
        <v xml:space="preserve"> </v>
      </c>
      <c r="K13" s="146"/>
      <c r="L13" s="99"/>
      <c r="M13" s="100"/>
      <c r="N13" s="100"/>
      <c r="O13" s="100"/>
      <c r="P13" s="100"/>
      <c r="Q13" s="100"/>
      <c r="R13" s="100"/>
      <c r="S13" s="100"/>
      <c r="T13" s="100"/>
      <c r="U13" s="100"/>
      <c r="V13" s="100"/>
      <c r="W13" s="100"/>
      <c r="X13" s="100"/>
      <c r="Y13" s="100"/>
      <c r="Z13" s="100"/>
      <c r="AA13" s="100"/>
      <c r="AB13" s="101"/>
      <c r="AC13" s="33"/>
      <c r="AD13" s="51"/>
      <c r="AE13">
        <v>9</v>
      </c>
      <c r="AF13" s="11" t="s">
        <v>24</v>
      </c>
    </row>
    <row r="14" spans="1:32" s="3" customFormat="1" ht="24.75" customHeight="1" x14ac:dyDescent="0.15">
      <c r="A14" s="29"/>
      <c r="B14" s="30"/>
      <c r="C14" s="31"/>
      <c r="D14" s="30"/>
      <c r="E14" s="31"/>
      <c r="F14" s="143"/>
      <c r="G14" s="101"/>
      <c r="H14" s="144"/>
      <c r="I14" s="145"/>
      <c r="J14" s="146" t="str">
        <f>IF(H14=0," ",VLOOKUP(H14,'サービスコード（身体介護なし）'!$A$4:$C$265,3,FALSE))</f>
        <v xml:space="preserve"> </v>
      </c>
      <c r="K14" s="146"/>
      <c r="L14" s="99"/>
      <c r="M14" s="100"/>
      <c r="N14" s="100"/>
      <c r="O14" s="100"/>
      <c r="P14" s="100"/>
      <c r="Q14" s="100"/>
      <c r="R14" s="100"/>
      <c r="S14" s="100"/>
      <c r="T14" s="100"/>
      <c r="U14" s="100"/>
      <c r="V14" s="100"/>
      <c r="W14" s="100"/>
      <c r="X14" s="100"/>
      <c r="Y14" s="100"/>
      <c r="Z14" s="100"/>
      <c r="AA14" s="100"/>
      <c r="AB14" s="101"/>
      <c r="AC14" s="33"/>
      <c r="AD14" s="51"/>
      <c r="AE14">
        <v>10</v>
      </c>
      <c r="AF14" s="11" t="s">
        <v>25</v>
      </c>
    </row>
    <row r="15" spans="1:32" s="3" customFormat="1" ht="24.75" customHeight="1" x14ac:dyDescent="0.15">
      <c r="A15" s="29"/>
      <c r="B15" s="30"/>
      <c r="C15" s="31"/>
      <c r="D15" s="30"/>
      <c r="E15" s="31"/>
      <c r="F15" s="143"/>
      <c r="G15" s="101"/>
      <c r="H15" s="144"/>
      <c r="I15" s="145"/>
      <c r="J15" s="146" t="str">
        <f>IF(H15=0," ",VLOOKUP(H15,'サービスコード（身体介護なし）'!$A$4:$C$265,3,FALSE))</f>
        <v xml:space="preserve"> </v>
      </c>
      <c r="K15" s="146"/>
      <c r="L15" s="99"/>
      <c r="M15" s="100"/>
      <c r="N15" s="100"/>
      <c r="O15" s="100"/>
      <c r="P15" s="100"/>
      <c r="Q15" s="100"/>
      <c r="R15" s="100"/>
      <c r="S15" s="100"/>
      <c r="T15" s="100"/>
      <c r="U15" s="100"/>
      <c r="V15" s="100"/>
      <c r="W15" s="100"/>
      <c r="X15" s="100"/>
      <c r="Y15" s="100"/>
      <c r="Z15" s="100"/>
      <c r="AA15" s="100"/>
      <c r="AB15" s="101"/>
      <c r="AC15" s="33"/>
      <c r="AD15" s="51"/>
      <c r="AE15">
        <v>11</v>
      </c>
      <c r="AF15" s="13" t="s">
        <v>26</v>
      </c>
    </row>
    <row r="16" spans="1:32" s="3" customFormat="1" ht="24.75" customHeight="1" x14ac:dyDescent="0.15">
      <c r="A16" s="29"/>
      <c r="B16" s="30"/>
      <c r="C16" s="31"/>
      <c r="D16" s="30"/>
      <c r="E16" s="31"/>
      <c r="F16" s="143"/>
      <c r="G16" s="101"/>
      <c r="H16" s="144"/>
      <c r="I16" s="145"/>
      <c r="J16" s="146" t="str">
        <f>IF(H16=0," ",VLOOKUP(H16,'サービスコード（身体介護なし）'!$A$4:$C$265,3,FALSE))</f>
        <v xml:space="preserve"> </v>
      </c>
      <c r="K16" s="146"/>
      <c r="L16" s="99"/>
      <c r="M16" s="100"/>
      <c r="N16" s="100"/>
      <c r="O16" s="100"/>
      <c r="P16" s="100"/>
      <c r="Q16" s="100"/>
      <c r="R16" s="100"/>
      <c r="S16" s="100"/>
      <c r="T16" s="100"/>
      <c r="U16" s="100"/>
      <c r="V16" s="100"/>
      <c r="W16" s="100"/>
      <c r="X16" s="100"/>
      <c r="Y16" s="100"/>
      <c r="Z16" s="100"/>
      <c r="AA16" s="100"/>
      <c r="AB16" s="101"/>
      <c r="AC16" s="33"/>
      <c r="AD16" s="51"/>
      <c r="AE16">
        <v>12</v>
      </c>
      <c r="AF16" s="13" t="s">
        <v>27</v>
      </c>
    </row>
    <row r="17" spans="1:32" s="3" customFormat="1" ht="24.75" customHeight="1" x14ac:dyDescent="0.15">
      <c r="A17" s="29"/>
      <c r="B17" s="30"/>
      <c r="C17" s="31"/>
      <c r="D17" s="30"/>
      <c r="E17" s="31"/>
      <c r="F17" s="143"/>
      <c r="G17" s="101"/>
      <c r="H17" s="144"/>
      <c r="I17" s="145"/>
      <c r="J17" s="146" t="str">
        <f>IF(H17=0," ",VLOOKUP(H17,'サービスコード（身体介護なし）'!$A$4:$C$265,3,FALSE))</f>
        <v xml:space="preserve"> </v>
      </c>
      <c r="K17" s="146"/>
      <c r="L17" s="99"/>
      <c r="M17" s="100"/>
      <c r="N17" s="100"/>
      <c r="O17" s="100"/>
      <c r="P17" s="100"/>
      <c r="Q17" s="100"/>
      <c r="R17" s="100"/>
      <c r="S17" s="100"/>
      <c r="T17" s="100"/>
      <c r="U17" s="100"/>
      <c r="V17" s="100"/>
      <c r="W17" s="100"/>
      <c r="X17" s="100"/>
      <c r="Y17" s="100"/>
      <c r="Z17" s="100"/>
      <c r="AA17" s="100"/>
      <c r="AB17" s="101"/>
      <c r="AC17" s="33"/>
      <c r="AD17" s="51"/>
      <c r="AE17">
        <v>13</v>
      </c>
      <c r="AF17" s="13" t="s">
        <v>28</v>
      </c>
    </row>
    <row r="18" spans="1:32" s="3" customFormat="1" ht="24.75" customHeight="1" x14ac:dyDescent="0.15">
      <c r="A18" s="29"/>
      <c r="B18" s="30"/>
      <c r="C18" s="31"/>
      <c r="D18" s="30"/>
      <c r="E18" s="31"/>
      <c r="F18" s="143"/>
      <c r="G18" s="101"/>
      <c r="H18" s="144"/>
      <c r="I18" s="145"/>
      <c r="J18" s="146" t="str">
        <f>IF(H18=0," ",VLOOKUP(H18,'サービスコード（身体介護なし）'!$A$4:$C$265,3,FALSE))</f>
        <v xml:space="preserve"> </v>
      </c>
      <c r="K18" s="146"/>
      <c r="L18" s="99"/>
      <c r="M18" s="100"/>
      <c r="N18" s="100"/>
      <c r="O18" s="100"/>
      <c r="P18" s="100"/>
      <c r="Q18" s="100"/>
      <c r="R18" s="100"/>
      <c r="S18" s="100"/>
      <c r="T18" s="100"/>
      <c r="U18" s="100"/>
      <c r="V18" s="100"/>
      <c r="W18" s="100"/>
      <c r="X18" s="100"/>
      <c r="Y18" s="100"/>
      <c r="Z18" s="100"/>
      <c r="AA18" s="100"/>
      <c r="AB18" s="101"/>
      <c r="AC18" s="33"/>
      <c r="AD18" s="51"/>
      <c r="AE18">
        <v>14</v>
      </c>
      <c r="AF18" s="13" t="s">
        <v>29</v>
      </c>
    </row>
    <row r="19" spans="1:32" s="3" customFormat="1" ht="24.75" customHeight="1" x14ac:dyDescent="0.15">
      <c r="A19" s="29"/>
      <c r="B19" s="30"/>
      <c r="C19" s="31"/>
      <c r="D19" s="30"/>
      <c r="E19" s="31"/>
      <c r="F19" s="143"/>
      <c r="G19" s="101"/>
      <c r="H19" s="144"/>
      <c r="I19" s="145"/>
      <c r="J19" s="146" t="str">
        <f>IF(H19=0," ",VLOOKUP(H19,'サービスコード（身体介護なし）'!$A$4:$C$265,3,FALSE))</f>
        <v xml:space="preserve"> </v>
      </c>
      <c r="K19" s="146"/>
      <c r="L19" s="99"/>
      <c r="M19" s="100"/>
      <c r="N19" s="100"/>
      <c r="O19" s="100"/>
      <c r="P19" s="100"/>
      <c r="Q19" s="100"/>
      <c r="R19" s="100"/>
      <c r="S19" s="100"/>
      <c r="T19" s="100"/>
      <c r="U19" s="100"/>
      <c r="V19" s="100"/>
      <c r="W19" s="100"/>
      <c r="X19" s="100"/>
      <c r="Y19" s="100"/>
      <c r="Z19" s="100"/>
      <c r="AA19" s="100"/>
      <c r="AB19" s="101"/>
      <c r="AC19" s="33"/>
      <c r="AD19" s="51"/>
      <c r="AE19">
        <v>15</v>
      </c>
      <c r="AF19" s="11" t="s">
        <v>30</v>
      </c>
    </row>
    <row r="20" spans="1:32" s="3" customFormat="1" ht="24.75" customHeight="1" x14ac:dyDescent="0.15">
      <c r="A20" s="29"/>
      <c r="B20" s="30"/>
      <c r="C20" s="31"/>
      <c r="D20" s="30"/>
      <c r="E20" s="31"/>
      <c r="F20" s="143"/>
      <c r="G20" s="101"/>
      <c r="H20" s="144"/>
      <c r="I20" s="145"/>
      <c r="J20" s="146" t="str">
        <f>IF(H20=0," ",VLOOKUP(H20,'サービスコード（身体介護なし）'!$A$4:$C$265,3,FALSE))</f>
        <v xml:space="preserve"> </v>
      </c>
      <c r="K20" s="146"/>
      <c r="L20" s="99"/>
      <c r="M20" s="100"/>
      <c r="N20" s="100"/>
      <c r="O20" s="100"/>
      <c r="P20" s="100"/>
      <c r="Q20" s="100"/>
      <c r="R20" s="100"/>
      <c r="S20" s="100"/>
      <c r="T20" s="100"/>
      <c r="U20" s="100"/>
      <c r="V20" s="100"/>
      <c r="W20" s="100"/>
      <c r="X20" s="100"/>
      <c r="Y20" s="100"/>
      <c r="Z20" s="100"/>
      <c r="AA20" s="100"/>
      <c r="AB20" s="101"/>
      <c r="AC20" s="33"/>
      <c r="AD20" s="51"/>
      <c r="AE20">
        <v>16</v>
      </c>
      <c r="AF20" s="13" t="s">
        <v>31</v>
      </c>
    </row>
    <row r="21" spans="1:32" s="3" customFormat="1" ht="24.75" customHeight="1" x14ac:dyDescent="0.15">
      <c r="A21" s="29"/>
      <c r="B21" s="30"/>
      <c r="C21" s="31"/>
      <c r="D21" s="30"/>
      <c r="E21" s="31"/>
      <c r="F21" s="143"/>
      <c r="G21" s="101"/>
      <c r="H21" s="144"/>
      <c r="I21" s="145"/>
      <c r="J21" s="146" t="str">
        <f>IF(H21=0," ",VLOOKUP(H21,'サービスコード（身体介護なし）'!$A$4:$C$265,3,FALSE))</f>
        <v xml:space="preserve"> </v>
      </c>
      <c r="K21" s="146"/>
      <c r="L21" s="99"/>
      <c r="M21" s="100"/>
      <c r="N21" s="100"/>
      <c r="O21" s="100"/>
      <c r="P21" s="100"/>
      <c r="Q21" s="100"/>
      <c r="R21" s="100"/>
      <c r="S21" s="100"/>
      <c r="T21" s="100"/>
      <c r="U21" s="100"/>
      <c r="V21" s="100"/>
      <c r="W21" s="100"/>
      <c r="X21" s="100"/>
      <c r="Y21" s="100"/>
      <c r="Z21" s="100"/>
      <c r="AA21" s="100"/>
      <c r="AB21" s="101"/>
      <c r="AC21" s="33"/>
      <c r="AD21" s="51"/>
      <c r="AE21">
        <v>17</v>
      </c>
      <c r="AF21" s="13" t="s">
        <v>32</v>
      </c>
    </row>
    <row r="22" spans="1:32" s="3" customFormat="1" ht="24.75" customHeight="1" x14ac:dyDescent="0.15">
      <c r="A22" s="29"/>
      <c r="B22" s="30"/>
      <c r="C22" s="31"/>
      <c r="D22" s="30"/>
      <c r="E22" s="31"/>
      <c r="F22" s="143"/>
      <c r="G22" s="101"/>
      <c r="H22" s="144"/>
      <c r="I22" s="145"/>
      <c r="J22" s="146" t="str">
        <f>IF(H22=0," ",VLOOKUP(H22,'サービスコード（身体介護なし）'!$A$4:$C$265,3,FALSE))</f>
        <v xml:space="preserve"> </v>
      </c>
      <c r="K22" s="146"/>
      <c r="L22" s="99"/>
      <c r="M22" s="100"/>
      <c r="N22" s="100"/>
      <c r="O22" s="100"/>
      <c r="P22" s="100"/>
      <c r="Q22" s="100"/>
      <c r="R22" s="100"/>
      <c r="S22" s="100"/>
      <c r="T22" s="100"/>
      <c r="U22" s="100"/>
      <c r="V22" s="100"/>
      <c r="W22" s="100"/>
      <c r="X22" s="100"/>
      <c r="Y22" s="100"/>
      <c r="Z22" s="100"/>
      <c r="AA22" s="100"/>
      <c r="AB22" s="101"/>
      <c r="AC22" s="33"/>
      <c r="AD22" s="51"/>
      <c r="AE22">
        <v>18</v>
      </c>
      <c r="AF22" s="13" t="s">
        <v>33</v>
      </c>
    </row>
    <row r="23" spans="1:32" s="3" customFormat="1" ht="24.75" customHeight="1" x14ac:dyDescent="0.15">
      <c r="A23" s="29"/>
      <c r="B23" s="30"/>
      <c r="C23" s="31"/>
      <c r="D23" s="30"/>
      <c r="E23" s="31"/>
      <c r="F23" s="143"/>
      <c r="G23" s="101"/>
      <c r="H23" s="144"/>
      <c r="I23" s="145"/>
      <c r="J23" s="146" t="str">
        <f>IF(H23=0," ",VLOOKUP(H23,'サービスコード（身体介護なし）'!$A$4:$C$265,3,FALSE))</f>
        <v xml:space="preserve"> </v>
      </c>
      <c r="K23" s="146"/>
      <c r="L23" s="99"/>
      <c r="M23" s="100"/>
      <c r="N23" s="100"/>
      <c r="O23" s="100"/>
      <c r="P23" s="100"/>
      <c r="Q23" s="100"/>
      <c r="R23" s="100"/>
      <c r="S23" s="100"/>
      <c r="T23" s="100"/>
      <c r="U23" s="100"/>
      <c r="V23" s="100"/>
      <c r="W23" s="100"/>
      <c r="X23" s="100"/>
      <c r="Y23" s="100"/>
      <c r="Z23" s="100"/>
      <c r="AA23" s="100"/>
      <c r="AB23" s="101"/>
      <c r="AC23" s="33"/>
      <c r="AD23" s="51"/>
      <c r="AE23">
        <v>19</v>
      </c>
      <c r="AF23" s="13" t="s">
        <v>34</v>
      </c>
    </row>
    <row r="24" spans="1:32" s="3" customFormat="1" ht="24.75" customHeight="1" x14ac:dyDescent="0.15">
      <c r="A24" s="29"/>
      <c r="B24" s="30"/>
      <c r="C24" s="31"/>
      <c r="D24" s="30"/>
      <c r="E24" s="31"/>
      <c r="F24" s="143"/>
      <c r="G24" s="101"/>
      <c r="H24" s="144"/>
      <c r="I24" s="145"/>
      <c r="J24" s="146" t="str">
        <f>IF(H24=0," ",VLOOKUP(H24,'サービスコード（身体介護なし）'!$A$4:$C$265,3,FALSE))</f>
        <v xml:space="preserve"> </v>
      </c>
      <c r="K24" s="146"/>
      <c r="L24" s="99"/>
      <c r="M24" s="100"/>
      <c r="N24" s="100"/>
      <c r="O24" s="100"/>
      <c r="P24" s="100"/>
      <c r="Q24" s="100"/>
      <c r="R24" s="100"/>
      <c r="S24" s="100"/>
      <c r="T24" s="100"/>
      <c r="U24" s="100"/>
      <c r="V24" s="100"/>
      <c r="W24" s="100"/>
      <c r="X24" s="100"/>
      <c r="Y24" s="100"/>
      <c r="Z24" s="100"/>
      <c r="AA24" s="100"/>
      <c r="AB24" s="101"/>
      <c r="AC24" s="33"/>
      <c r="AD24" s="51"/>
      <c r="AE24">
        <v>20</v>
      </c>
      <c r="AF24" s="11" t="s">
        <v>35</v>
      </c>
    </row>
    <row r="25" spans="1:32" s="3" customFormat="1" ht="24.75" customHeight="1" x14ac:dyDescent="0.15">
      <c r="A25" s="29"/>
      <c r="B25" s="30"/>
      <c r="C25" s="31"/>
      <c r="D25" s="30"/>
      <c r="E25" s="31"/>
      <c r="F25" s="143"/>
      <c r="G25" s="101"/>
      <c r="H25" s="144"/>
      <c r="I25" s="145"/>
      <c r="J25" s="146" t="str">
        <f>IF(H25=0," ",VLOOKUP(H25,'サービスコード（身体介護なし）'!$A$4:$C$265,3,FALSE))</f>
        <v xml:space="preserve"> </v>
      </c>
      <c r="K25" s="146"/>
      <c r="L25" s="99"/>
      <c r="M25" s="100"/>
      <c r="N25" s="100"/>
      <c r="O25" s="100"/>
      <c r="P25" s="100"/>
      <c r="Q25" s="100"/>
      <c r="R25" s="100"/>
      <c r="S25" s="100"/>
      <c r="T25" s="100"/>
      <c r="U25" s="100"/>
      <c r="V25" s="100"/>
      <c r="W25" s="100"/>
      <c r="X25" s="100"/>
      <c r="Y25" s="100"/>
      <c r="Z25" s="100"/>
      <c r="AA25" s="100"/>
      <c r="AB25" s="101"/>
      <c r="AC25" s="33"/>
      <c r="AD25" s="51"/>
      <c r="AE25">
        <v>21</v>
      </c>
      <c r="AF25" s="11" t="s">
        <v>36</v>
      </c>
    </row>
    <row r="26" spans="1:32" s="3" customFormat="1" ht="24.75" customHeight="1" x14ac:dyDescent="0.15">
      <c r="A26" s="29"/>
      <c r="B26" s="30"/>
      <c r="C26" s="31"/>
      <c r="D26" s="30"/>
      <c r="E26" s="31"/>
      <c r="F26" s="143"/>
      <c r="G26" s="101"/>
      <c r="H26" s="144"/>
      <c r="I26" s="145"/>
      <c r="J26" s="146" t="str">
        <f>IF(H26=0," ",VLOOKUP(H26,'サービスコード（身体介護なし）'!$A$4:$C$265,3,FALSE))</f>
        <v xml:space="preserve"> </v>
      </c>
      <c r="K26" s="146"/>
      <c r="L26" s="99"/>
      <c r="M26" s="100"/>
      <c r="N26" s="100"/>
      <c r="O26" s="100"/>
      <c r="P26" s="100"/>
      <c r="Q26" s="100"/>
      <c r="R26" s="100"/>
      <c r="S26" s="100"/>
      <c r="T26" s="100"/>
      <c r="U26" s="100"/>
      <c r="V26" s="100"/>
      <c r="W26" s="100"/>
      <c r="X26" s="100"/>
      <c r="Y26" s="100"/>
      <c r="Z26" s="100"/>
      <c r="AA26" s="100"/>
      <c r="AB26" s="101"/>
      <c r="AC26" s="33"/>
      <c r="AD26" s="51"/>
      <c r="AE26">
        <v>22</v>
      </c>
      <c r="AF26" s="11" t="s">
        <v>37</v>
      </c>
    </row>
    <row r="27" spans="1:32" s="3" customFormat="1" ht="24.75" customHeight="1" x14ac:dyDescent="0.15">
      <c r="A27" s="29"/>
      <c r="B27" s="30"/>
      <c r="C27" s="31"/>
      <c r="D27" s="30"/>
      <c r="E27" s="31"/>
      <c r="F27" s="143"/>
      <c r="G27" s="101"/>
      <c r="H27" s="144"/>
      <c r="I27" s="145"/>
      <c r="J27" s="146" t="str">
        <f>IF(H27=0," ",VLOOKUP(H27,'サービスコード（身体介護なし）'!$A$4:$C$265,3,FALSE))</f>
        <v xml:space="preserve"> </v>
      </c>
      <c r="K27" s="146"/>
      <c r="L27" s="99"/>
      <c r="M27" s="100"/>
      <c r="N27" s="100"/>
      <c r="O27" s="100"/>
      <c r="P27" s="100"/>
      <c r="Q27" s="100"/>
      <c r="R27" s="100"/>
      <c r="S27" s="100"/>
      <c r="T27" s="100"/>
      <c r="U27" s="100"/>
      <c r="V27" s="100"/>
      <c r="W27" s="100"/>
      <c r="X27" s="100"/>
      <c r="Y27" s="100"/>
      <c r="Z27" s="100"/>
      <c r="AA27" s="100"/>
      <c r="AB27" s="101"/>
      <c r="AC27" s="33"/>
      <c r="AD27" s="51"/>
      <c r="AE27">
        <v>23</v>
      </c>
      <c r="AF27" s="11" t="s">
        <v>38</v>
      </c>
    </row>
    <row r="28" spans="1:32" s="3" customFormat="1" ht="24.75" customHeight="1" x14ac:dyDescent="0.15">
      <c r="A28" s="29"/>
      <c r="B28" s="30"/>
      <c r="C28" s="31"/>
      <c r="D28" s="30"/>
      <c r="E28" s="31"/>
      <c r="F28" s="143"/>
      <c r="G28" s="101"/>
      <c r="H28" s="144"/>
      <c r="I28" s="145"/>
      <c r="J28" s="146" t="str">
        <f>IF(H28=0," ",VLOOKUP(H28,'サービスコード（身体介護なし）'!$A$4:$C$265,3,FALSE))</f>
        <v xml:space="preserve"> </v>
      </c>
      <c r="K28" s="146"/>
      <c r="L28" s="99"/>
      <c r="M28" s="100"/>
      <c r="N28" s="100"/>
      <c r="O28" s="100"/>
      <c r="P28" s="100"/>
      <c r="Q28" s="100"/>
      <c r="R28" s="100"/>
      <c r="S28" s="100"/>
      <c r="T28" s="100"/>
      <c r="U28" s="100"/>
      <c r="V28" s="100"/>
      <c r="W28" s="100"/>
      <c r="X28" s="100"/>
      <c r="Y28" s="100"/>
      <c r="Z28" s="100"/>
      <c r="AA28" s="100"/>
      <c r="AB28" s="101"/>
      <c r="AC28" s="33"/>
      <c r="AD28" s="51"/>
      <c r="AE28">
        <v>24</v>
      </c>
      <c r="AF28" s="11" t="s">
        <v>39</v>
      </c>
    </row>
    <row r="29" spans="1:32" s="3" customFormat="1" ht="24.75" customHeight="1" x14ac:dyDescent="0.15">
      <c r="A29" s="29"/>
      <c r="B29" s="30"/>
      <c r="C29" s="31"/>
      <c r="D29" s="30"/>
      <c r="E29" s="31"/>
      <c r="F29" s="143"/>
      <c r="G29" s="101"/>
      <c r="H29" s="144"/>
      <c r="I29" s="145"/>
      <c r="J29" s="146" t="str">
        <f>IF(H29=0," ",VLOOKUP(H29,'サービスコード（身体介護なし）'!$A$4:$C$265,3,FALSE))</f>
        <v xml:space="preserve"> </v>
      </c>
      <c r="K29" s="146"/>
      <c r="L29" s="99"/>
      <c r="M29" s="100"/>
      <c r="N29" s="100"/>
      <c r="O29" s="100"/>
      <c r="P29" s="100"/>
      <c r="Q29" s="100"/>
      <c r="R29" s="100"/>
      <c r="S29" s="100"/>
      <c r="T29" s="100"/>
      <c r="U29" s="100"/>
      <c r="V29" s="100"/>
      <c r="W29" s="100"/>
      <c r="X29" s="100"/>
      <c r="Y29" s="100"/>
      <c r="Z29" s="100"/>
      <c r="AA29" s="100"/>
      <c r="AB29" s="101"/>
      <c r="AC29" s="33"/>
      <c r="AD29" s="51"/>
      <c r="AE29">
        <v>25</v>
      </c>
      <c r="AF29" s="11" t="s">
        <v>17</v>
      </c>
    </row>
    <row r="30" spans="1:32" s="3" customFormat="1" ht="24.75" customHeight="1" x14ac:dyDescent="0.15">
      <c r="A30" s="29"/>
      <c r="B30" s="30"/>
      <c r="C30" s="31"/>
      <c r="D30" s="30"/>
      <c r="E30" s="31"/>
      <c r="F30" s="143"/>
      <c r="G30" s="101"/>
      <c r="H30" s="144"/>
      <c r="I30" s="145"/>
      <c r="J30" s="146" t="str">
        <f>IF(H30=0," ",VLOOKUP(H30,'サービスコード（身体介護なし）'!$A$4:$C$265,3,FALSE))</f>
        <v xml:space="preserve"> </v>
      </c>
      <c r="K30" s="146"/>
      <c r="L30" s="99"/>
      <c r="M30" s="100"/>
      <c r="N30" s="100"/>
      <c r="O30" s="100"/>
      <c r="P30" s="100"/>
      <c r="Q30" s="100"/>
      <c r="R30" s="100"/>
      <c r="S30" s="100"/>
      <c r="T30" s="100"/>
      <c r="U30" s="100"/>
      <c r="V30" s="100"/>
      <c r="W30" s="100"/>
      <c r="X30" s="100"/>
      <c r="Y30" s="100"/>
      <c r="Z30" s="100"/>
      <c r="AA30" s="100"/>
      <c r="AB30" s="101"/>
      <c r="AC30" s="33"/>
      <c r="AD30" s="51"/>
      <c r="AE30">
        <v>26</v>
      </c>
      <c r="AF30" s="11" t="s">
        <v>61</v>
      </c>
    </row>
    <row r="31" spans="1:32" s="3" customFormat="1" ht="24.75" customHeight="1" x14ac:dyDescent="0.15">
      <c r="A31" s="29"/>
      <c r="B31" s="30"/>
      <c r="C31" s="31"/>
      <c r="D31" s="30"/>
      <c r="E31" s="31"/>
      <c r="F31" s="143"/>
      <c r="G31" s="101"/>
      <c r="H31" s="144"/>
      <c r="I31" s="145"/>
      <c r="J31" s="146" t="str">
        <f>IF(H31=0," ",VLOOKUP(H31,'サービスコード（身体介護なし）'!$A$4:$C$265,3,FALSE))</f>
        <v xml:space="preserve"> </v>
      </c>
      <c r="K31" s="146"/>
      <c r="L31" s="99"/>
      <c r="M31" s="100"/>
      <c r="N31" s="100"/>
      <c r="O31" s="100"/>
      <c r="P31" s="100"/>
      <c r="Q31" s="100"/>
      <c r="R31" s="100"/>
      <c r="S31" s="100"/>
      <c r="T31" s="100"/>
      <c r="U31" s="100"/>
      <c r="V31" s="100"/>
      <c r="W31" s="100"/>
      <c r="X31" s="100"/>
      <c r="Y31" s="100"/>
      <c r="Z31" s="100"/>
      <c r="AA31" s="100"/>
      <c r="AB31" s="101"/>
      <c r="AC31" s="33"/>
      <c r="AD31" s="51"/>
      <c r="AE31">
        <v>27</v>
      </c>
      <c r="AF31" s="11" t="s">
        <v>43</v>
      </c>
    </row>
    <row r="32" spans="1:32" s="3" customFormat="1" ht="24.75" customHeight="1" x14ac:dyDescent="0.15">
      <c r="A32" s="29"/>
      <c r="B32" s="30"/>
      <c r="C32" s="31"/>
      <c r="D32" s="30"/>
      <c r="E32" s="31"/>
      <c r="F32" s="143"/>
      <c r="G32" s="101"/>
      <c r="H32" s="144"/>
      <c r="I32" s="145"/>
      <c r="J32" s="146" t="str">
        <f>IF(H32=0," ",VLOOKUP(H32,'サービスコード（身体介護なし）'!$A$4:$C$265,3,FALSE))</f>
        <v xml:space="preserve"> </v>
      </c>
      <c r="K32" s="146"/>
      <c r="L32" s="99"/>
      <c r="M32" s="100"/>
      <c r="N32" s="100"/>
      <c r="O32" s="100"/>
      <c r="P32" s="100"/>
      <c r="Q32" s="100"/>
      <c r="R32" s="100"/>
      <c r="S32" s="100"/>
      <c r="T32" s="100"/>
      <c r="U32" s="100"/>
      <c r="V32" s="100"/>
      <c r="W32" s="100"/>
      <c r="X32" s="100"/>
      <c r="Y32" s="100"/>
      <c r="Z32" s="100"/>
      <c r="AA32" s="100"/>
      <c r="AB32" s="101"/>
      <c r="AC32" s="33"/>
      <c r="AD32" s="51"/>
      <c r="AE32">
        <v>28</v>
      </c>
      <c r="AF32" s="11" t="s">
        <v>44</v>
      </c>
    </row>
    <row r="33" spans="1:32" s="3" customFormat="1" ht="24.75" customHeight="1" thickBot="1" x14ac:dyDescent="0.2">
      <c r="A33" s="32"/>
      <c r="B33" s="30"/>
      <c r="C33" s="31"/>
      <c r="D33" s="30"/>
      <c r="E33" s="31"/>
      <c r="F33" s="143"/>
      <c r="G33" s="101"/>
      <c r="H33" s="144"/>
      <c r="I33" s="145"/>
      <c r="J33" s="146" t="str">
        <f>IF(H33=0," ",VLOOKUP(H33,'サービスコード（身体介護なし）'!$A$4:$C$265,3,FALSE))</f>
        <v xml:space="preserve"> </v>
      </c>
      <c r="K33" s="146"/>
      <c r="L33" s="147"/>
      <c r="M33" s="148"/>
      <c r="N33" s="148"/>
      <c r="O33" s="148"/>
      <c r="P33" s="148"/>
      <c r="Q33" s="148"/>
      <c r="R33" s="148"/>
      <c r="S33" s="148"/>
      <c r="T33" s="148"/>
      <c r="U33" s="148"/>
      <c r="V33" s="148"/>
      <c r="W33" s="148"/>
      <c r="X33" s="148"/>
      <c r="Y33" s="148"/>
      <c r="Z33" s="148"/>
      <c r="AA33" s="148"/>
      <c r="AB33" s="149"/>
      <c r="AC33" s="42"/>
      <c r="AD33" s="52"/>
      <c r="AE33">
        <v>29</v>
      </c>
      <c r="AF33" s="11" t="s">
        <v>45</v>
      </c>
    </row>
    <row r="34" spans="1:32" s="3" customFormat="1" ht="21" customHeight="1" thickTop="1" x14ac:dyDescent="0.15">
      <c r="A34" s="119" t="s">
        <v>104</v>
      </c>
      <c r="B34" s="120"/>
      <c r="C34" s="120"/>
      <c r="D34" s="120"/>
      <c r="E34" s="121"/>
      <c r="F34" s="122">
        <f>SUM(F11:G33)</f>
        <v>0</v>
      </c>
      <c r="G34" s="123"/>
      <c r="H34" s="124" t="s">
        <v>98</v>
      </c>
      <c r="I34" s="123"/>
      <c r="J34" s="125">
        <f>SUM(J11:J33)</f>
        <v>0</v>
      </c>
      <c r="K34" s="126"/>
      <c r="L34" s="127" t="s">
        <v>108</v>
      </c>
      <c r="M34" s="128"/>
      <c r="N34" s="128"/>
      <c r="O34" s="128"/>
      <c r="P34" s="128"/>
      <c r="Q34" s="128"/>
      <c r="R34" s="128"/>
      <c r="S34" s="128"/>
      <c r="T34" s="128"/>
      <c r="U34" s="128"/>
      <c r="V34" s="128"/>
      <c r="W34" s="128"/>
      <c r="X34" s="128"/>
      <c r="Y34" s="128"/>
      <c r="Z34" s="128"/>
      <c r="AA34" s="128"/>
      <c r="AB34" s="128"/>
      <c r="AC34" s="128"/>
      <c r="AD34" s="129"/>
      <c r="AE34">
        <v>30</v>
      </c>
      <c r="AF34" s="13" t="s">
        <v>46</v>
      </c>
    </row>
    <row r="35" spans="1:32" s="3" customFormat="1" ht="21" customHeight="1" x14ac:dyDescent="0.15">
      <c r="A35" s="48" t="s">
        <v>88</v>
      </c>
      <c r="B35" s="15"/>
      <c r="C35" s="15"/>
      <c r="D35" s="15"/>
      <c r="E35" s="15"/>
      <c r="F35" s="15"/>
      <c r="G35" s="15"/>
      <c r="H35" s="15"/>
      <c r="I35" s="15"/>
      <c r="J35" s="139">
        <f>VLOOKUP(AC5,告示単価!A15:C22,3,FALSE)</f>
        <v>10.6</v>
      </c>
      <c r="K35" s="140"/>
      <c r="L35" s="130"/>
      <c r="M35" s="131"/>
      <c r="N35" s="131"/>
      <c r="O35" s="131"/>
      <c r="P35" s="131"/>
      <c r="Q35" s="131"/>
      <c r="R35" s="131"/>
      <c r="S35" s="131"/>
      <c r="T35" s="131"/>
      <c r="U35" s="131"/>
      <c r="V35" s="131"/>
      <c r="W35" s="131"/>
      <c r="X35" s="131"/>
      <c r="Y35" s="131"/>
      <c r="Z35" s="131"/>
      <c r="AA35" s="131"/>
      <c r="AB35" s="131"/>
      <c r="AC35" s="131"/>
      <c r="AD35" s="132"/>
      <c r="AE35">
        <v>31</v>
      </c>
      <c r="AF35" s="11" t="s">
        <v>47</v>
      </c>
    </row>
    <row r="36" spans="1:32" s="3" customFormat="1" ht="21" customHeight="1" x14ac:dyDescent="0.15">
      <c r="A36" s="48" t="s">
        <v>89</v>
      </c>
      <c r="B36" s="15"/>
      <c r="C36" s="15"/>
      <c r="D36" s="15"/>
      <c r="E36" s="15"/>
      <c r="F36" s="15"/>
      <c r="G36" s="15"/>
      <c r="H36" s="15"/>
      <c r="I36" s="15"/>
      <c r="J36" s="141">
        <f>IF(W38=1,ROUNDDOWN(J34*J35,0),IF(W38&gt;1,"－",0))</f>
        <v>0</v>
      </c>
      <c r="K36" s="238"/>
      <c r="L36" s="133"/>
      <c r="M36" s="134"/>
      <c r="N36" s="134"/>
      <c r="O36" s="134"/>
      <c r="P36" s="134"/>
      <c r="Q36" s="134"/>
      <c r="R36" s="134"/>
      <c r="S36" s="134"/>
      <c r="T36" s="134"/>
      <c r="U36" s="134"/>
      <c r="V36" s="134"/>
      <c r="W36" s="134"/>
      <c r="X36" s="134"/>
      <c r="Y36" s="134"/>
      <c r="Z36" s="134"/>
      <c r="AA36" s="134"/>
      <c r="AB36" s="134"/>
      <c r="AC36" s="134"/>
      <c r="AD36" s="135"/>
      <c r="AE36">
        <v>32</v>
      </c>
      <c r="AF36" s="13" t="s">
        <v>48</v>
      </c>
    </row>
    <row r="37" spans="1:32" s="3" customFormat="1" ht="21" customHeight="1" thickBot="1" x14ac:dyDescent="0.2">
      <c r="A37" s="49" t="s">
        <v>90</v>
      </c>
      <c r="B37" s="20"/>
      <c r="C37" s="20"/>
      <c r="D37" s="20"/>
      <c r="E37" s="20"/>
      <c r="F37" s="20"/>
      <c r="G37" s="20"/>
      <c r="H37" s="20"/>
      <c r="I37" s="20"/>
      <c r="J37" s="111">
        <f>IF(W38=1,IF(ROUNDUP(J36/10,0)&lt;Q6,ROUNDUP(J36/10,0),Q6),"－")</f>
        <v>0</v>
      </c>
      <c r="K37" s="232"/>
      <c r="L37" s="233" t="s">
        <v>14</v>
      </c>
      <c r="M37" s="234"/>
      <c r="N37" s="234"/>
      <c r="O37" s="234"/>
      <c r="P37" s="234"/>
      <c r="Q37" s="234"/>
      <c r="R37" s="234"/>
      <c r="S37" s="235"/>
      <c r="T37" s="111">
        <f>IF(W38=1,J36-J37,IF(W38&gt;1,"次頁へ","0"))</f>
        <v>0</v>
      </c>
      <c r="U37" s="112"/>
      <c r="V37" s="112"/>
      <c r="W37" s="112"/>
      <c r="X37" s="112"/>
      <c r="Y37" s="112"/>
      <c r="Z37" s="112"/>
      <c r="AA37" s="112"/>
      <c r="AB37" s="112"/>
      <c r="AC37" s="112"/>
      <c r="AD37" s="113"/>
      <c r="AE37">
        <v>33</v>
      </c>
      <c r="AF37" s="13" t="s">
        <v>49</v>
      </c>
    </row>
    <row r="38" spans="1:32" s="3" customFormat="1" ht="14.25" customHeight="1" x14ac:dyDescent="0.15">
      <c r="A38" s="5"/>
      <c r="B38" s="5"/>
      <c r="C38" s="5"/>
      <c r="D38" s="5"/>
      <c r="E38" s="5"/>
      <c r="F38" s="5"/>
      <c r="G38" s="5"/>
      <c r="H38" s="6"/>
      <c r="I38" s="5"/>
      <c r="J38" s="5"/>
      <c r="K38" s="17"/>
      <c r="L38" s="17"/>
      <c r="M38" s="7"/>
      <c r="N38" s="7"/>
      <c r="O38" s="7"/>
      <c r="P38" s="7"/>
      <c r="Q38" s="7"/>
      <c r="R38" s="7"/>
      <c r="S38" s="7"/>
      <c r="T38" s="7"/>
      <c r="U38" s="7"/>
      <c r="V38" s="7"/>
      <c r="W38" s="236">
        <v>1</v>
      </c>
      <c r="X38" s="237"/>
      <c r="Y38" s="116" t="s">
        <v>6</v>
      </c>
      <c r="Z38" s="117"/>
      <c r="AA38" s="118">
        <v>1</v>
      </c>
      <c r="AB38" s="117"/>
      <c r="AC38" s="116" t="s">
        <v>7</v>
      </c>
      <c r="AD38" s="117"/>
      <c r="AE38">
        <v>34</v>
      </c>
      <c r="AF38" s="11" t="s">
        <v>50</v>
      </c>
    </row>
    <row r="39" spans="1:32" s="3" customFormat="1" ht="13.5" customHeight="1" x14ac:dyDescent="0.15">
      <c r="A39" s="3" t="s">
        <v>12</v>
      </c>
      <c r="AE39">
        <v>35</v>
      </c>
      <c r="AF39" s="13" t="s">
        <v>51</v>
      </c>
    </row>
    <row r="40" spans="1:32" s="3" customFormat="1" ht="13.5" customHeight="1" x14ac:dyDescent="0.15">
      <c r="A40" s="3" t="s">
        <v>97</v>
      </c>
      <c r="AE40">
        <v>36</v>
      </c>
      <c r="AF40" s="13" t="s">
        <v>52</v>
      </c>
    </row>
    <row r="41" spans="1:32" s="3" customFormat="1" ht="13.5" customHeight="1" x14ac:dyDescent="0.15">
      <c r="A41" s="14">
        <v>1</v>
      </c>
      <c r="B41" s="3" t="s">
        <v>106</v>
      </c>
      <c r="Q41" s="14"/>
      <c r="R41" s="14"/>
      <c r="S41" s="14"/>
      <c r="T41" s="14"/>
      <c r="U41" s="14"/>
      <c r="V41" s="14"/>
      <c r="W41" s="14"/>
      <c r="X41" s="14"/>
      <c r="Y41" s="14"/>
      <c r="Z41" s="14"/>
      <c r="AA41" s="14"/>
      <c r="AB41" s="14"/>
      <c r="AC41" s="14"/>
      <c r="AD41" s="14"/>
      <c r="AE41">
        <v>37</v>
      </c>
      <c r="AF41" s="11" t="s">
        <v>53</v>
      </c>
    </row>
    <row r="42" spans="1:32" s="3" customFormat="1" ht="13.5" customHeight="1" x14ac:dyDescent="0.15">
      <c r="A42" s="14">
        <v>2</v>
      </c>
      <c r="B42" s="14" t="s">
        <v>84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v>38</v>
      </c>
      <c r="AF42" s="13" t="s">
        <v>54</v>
      </c>
    </row>
    <row r="43" spans="1:32" s="3" customFormat="1" ht="13.5" customHeight="1" x14ac:dyDescent="0.15">
      <c r="A43" s="14">
        <v>3</v>
      </c>
      <c r="B43" s="14" t="s">
        <v>100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v>39</v>
      </c>
      <c r="AF43" s="13" t="s">
        <v>55</v>
      </c>
    </row>
    <row r="44" spans="1:32" s="3" customFormat="1" ht="13.5" x14ac:dyDescent="0.15">
      <c r="A44" s="14">
        <v>4</v>
      </c>
      <c r="B44" s="14" t="s">
        <v>99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v>40</v>
      </c>
      <c r="AF44" s="11" t="s">
        <v>56</v>
      </c>
    </row>
    <row r="45" spans="1:32" s="3" customFormat="1" ht="13.5" x14ac:dyDescent="0.15">
      <c r="A45" s="14">
        <v>5</v>
      </c>
      <c r="B45" s="14" t="s">
        <v>107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v>41</v>
      </c>
      <c r="AF45" s="11" t="s">
        <v>57</v>
      </c>
    </row>
    <row r="46" spans="1:32" s="3" customFormat="1" ht="13.5" x14ac:dyDescent="0.15">
      <c r="A46" s="18"/>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v>42</v>
      </c>
      <c r="AF46" s="11" t="s">
        <v>58</v>
      </c>
    </row>
    <row r="47" spans="1:32" s="3" customFormat="1" ht="15" customHeight="1" x14ac:dyDescent="0.15">
      <c r="C47" s="14"/>
      <c r="D47" s="14"/>
      <c r="E47" s="14"/>
      <c r="F47" s="14"/>
      <c r="G47" s="14"/>
      <c r="H47" s="14"/>
      <c r="I47" s="14"/>
      <c r="J47" s="14"/>
      <c r="K47" s="14"/>
      <c r="L47" s="14"/>
      <c r="M47" s="14"/>
      <c r="N47" s="14"/>
      <c r="O47" s="14"/>
      <c r="P47" s="14"/>
      <c r="AE47">
        <v>43</v>
      </c>
      <c r="AF47" s="13" t="s">
        <v>59</v>
      </c>
    </row>
    <row r="48" spans="1:32" s="3" customFormat="1" ht="15" customHeight="1" x14ac:dyDescent="0.15">
      <c r="Y48" s="16"/>
      <c r="Z48" s="16"/>
      <c r="AA48" s="16"/>
      <c r="AB48" s="16" t="s">
        <v>121</v>
      </c>
      <c r="AC48" s="9"/>
      <c r="AD48" s="9"/>
      <c r="AE48">
        <v>44</v>
      </c>
      <c r="AF48" s="11" t="s">
        <v>40</v>
      </c>
    </row>
    <row r="49" spans="1:32" s="3" customFormat="1" ht="19.5" customHeight="1" thickBot="1" x14ac:dyDescent="0.2">
      <c r="A49" s="220" t="s">
        <v>119</v>
      </c>
      <c r="B49" s="220"/>
      <c r="C49" s="221">
        <f>C2</f>
        <v>0</v>
      </c>
      <c r="D49" s="221"/>
      <c r="E49" s="4" t="s">
        <v>4</v>
      </c>
      <c r="F49" s="221">
        <f>F2</f>
        <v>0</v>
      </c>
      <c r="G49" s="221"/>
      <c r="H49" s="4" t="s">
        <v>5</v>
      </c>
      <c r="I49" s="4"/>
      <c r="K49" s="222" t="s">
        <v>13</v>
      </c>
      <c r="L49" s="222"/>
      <c r="M49" s="222"/>
      <c r="N49" s="222"/>
      <c r="O49" s="222"/>
      <c r="P49" s="222"/>
      <c r="Q49" s="222"/>
      <c r="R49" s="222"/>
      <c r="S49" s="222"/>
      <c r="T49" s="222"/>
      <c r="U49" s="222"/>
      <c r="V49" s="222"/>
      <c r="W49" s="222"/>
      <c r="X49" s="222"/>
      <c r="Y49" s="222"/>
      <c r="Z49" s="222"/>
      <c r="AA49" s="222"/>
      <c r="AB49" s="222"/>
      <c r="AC49" s="19"/>
      <c r="AD49" s="19"/>
      <c r="AE49">
        <v>45</v>
      </c>
      <c r="AF49" s="11" t="s">
        <v>41</v>
      </c>
    </row>
    <row r="50" spans="1:32" s="3" customFormat="1" ht="13.5" customHeight="1" x14ac:dyDescent="0.15">
      <c r="A50" s="223" t="s">
        <v>0</v>
      </c>
      <c r="B50" s="224"/>
      <c r="C50" s="215">
        <f>C3</f>
        <v>0</v>
      </c>
      <c r="D50" s="215">
        <f>D3</f>
        <v>0</v>
      </c>
      <c r="E50" s="215">
        <f>E3</f>
        <v>0</v>
      </c>
      <c r="F50" s="215">
        <f>F3</f>
        <v>0</v>
      </c>
      <c r="G50" s="215">
        <f t="shared" ref="G50:L50" si="0">G3</f>
        <v>0</v>
      </c>
      <c r="H50" s="215">
        <f t="shared" si="0"/>
        <v>0</v>
      </c>
      <c r="I50" s="215">
        <f t="shared" si="0"/>
        <v>0</v>
      </c>
      <c r="J50" s="215">
        <f t="shared" si="0"/>
        <v>0</v>
      </c>
      <c r="K50" s="215">
        <f t="shared" si="0"/>
        <v>0</v>
      </c>
      <c r="L50" s="215">
        <f t="shared" si="0"/>
        <v>0</v>
      </c>
      <c r="M50" s="217" t="s">
        <v>95</v>
      </c>
      <c r="N50" s="218"/>
      <c r="O50" s="218"/>
      <c r="P50" s="218"/>
      <c r="Q50" s="218"/>
      <c r="R50" s="218"/>
      <c r="S50" s="218"/>
      <c r="T50" s="219"/>
      <c r="U50" s="226" t="s">
        <v>92</v>
      </c>
      <c r="V50" s="168"/>
      <c r="W50" s="168"/>
      <c r="X50" s="168"/>
      <c r="Y50" s="168"/>
      <c r="Z50" s="168"/>
      <c r="AA50" s="168"/>
      <c r="AB50" s="168"/>
      <c r="AC50" s="168"/>
      <c r="AD50" s="227"/>
      <c r="AE50">
        <v>46</v>
      </c>
      <c r="AF50" s="11" t="s">
        <v>42</v>
      </c>
    </row>
    <row r="51" spans="1:32" s="3" customFormat="1" ht="13.5" customHeight="1" x14ac:dyDescent="0.15">
      <c r="A51" s="225"/>
      <c r="B51" s="117"/>
      <c r="C51" s="216"/>
      <c r="D51" s="216"/>
      <c r="E51" s="216"/>
      <c r="F51" s="216"/>
      <c r="G51" s="216"/>
      <c r="H51" s="216"/>
      <c r="I51" s="216"/>
      <c r="J51" s="216"/>
      <c r="K51" s="216"/>
      <c r="L51" s="216"/>
      <c r="M51" s="228" t="s">
        <v>119</v>
      </c>
      <c r="N51" s="229"/>
      <c r="O51" s="46">
        <f>O4</f>
        <v>0</v>
      </c>
      <c r="P51" s="45" t="s">
        <v>4</v>
      </c>
      <c r="Q51" s="230">
        <f>Q4</f>
        <v>0</v>
      </c>
      <c r="R51" s="230"/>
      <c r="S51" s="229" t="s">
        <v>101</v>
      </c>
      <c r="T51" s="231"/>
      <c r="U51" s="36">
        <f t="shared" ref="U51:AD51" si="1">U4</f>
        <v>0</v>
      </c>
      <c r="V51" s="37">
        <f t="shared" si="1"/>
        <v>0</v>
      </c>
      <c r="W51" s="37">
        <f t="shared" si="1"/>
        <v>0</v>
      </c>
      <c r="X51" s="37">
        <f t="shared" si="1"/>
        <v>0</v>
      </c>
      <c r="Y51" s="37">
        <f t="shared" si="1"/>
        <v>0</v>
      </c>
      <c r="Z51" s="37">
        <f t="shared" si="1"/>
        <v>0</v>
      </c>
      <c r="AA51" s="37">
        <f t="shared" si="1"/>
        <v>0</v>
      </c>
      <c r="AB51" s="37">
        <f t="shared" si="1"/>
        <v>0</v>
      </c>
      <c r="AC51" s="37">
        <f t="shared" si="1"/>
        <v>0</v>
      </c>
      <c r="AD51" s="38">
        <f t="shared" si="1"/>
        <v>0</v>
      </c>
      <c r="AE51">
        <v>47</v>
      </c>
      <c r="AF51" s="11" t="s">
        <v>60</v>
      </c>
    </row>
    <row r="52" spans="1:32" s="3" customFormat="1" ht="16.5" customHeight="1" x14ac:dyDescent="0.15">
      <c r="A52" s="194" t="s">
        <v>93</v>
      </c>
      <c r="B52" s="183"/>
      <c r="C52" s="197">
        <f>C5</f>
        <v>0</v>
      </c>
      <c r="D52" s="198"/>
      <c r="E52" s="198"/>
      <c r="F52" s="198"/>
      <c r="G52" s="198"/>
      <c r="H52" s="198"/>
      <c r="I52" s="198"/>
      <c r="J52" s="198"/>
      <c r="K52" s="198"/>
      <c r="L52" s="199"/>
      <c r="M52" s="203" t="s">
        <v>94</v>
      </c>
      <c r="N52" s="203"/>
      <c r="O52" s="203"/>
      <c r="P52" s="203"/>
      <c r="Q52" s="204" t="str">
        <f>Q5</f>
        <v>無し</v>
      </c>
      <c r="R52" s="205"/>
      <c r="S52" s="205"/>
      <c r="T52" s="206"/>
      <c r="U52" s="207">
        <f>U5</f>
        <v>0</v>
      </c>
      <c r="V52" s="208"/>
      <c r="W52" s="208"/>
      <c r="X52" s="208"/>
      <c r="Y52" s="208"/>
      <c r="Z52" s="208"/>
      <c r="AA52" s="209"/>
      <c r="AB52" s="213" t="s">
        <v>9</v>
      </c>
      <c r="AC52" s="150">
        <f>AC5</f>
        <v>72</v>
      </c>
      <c r="AD52" s="151"/>
      <c r="AE52">
        <v>48</v>
      </c>
      <c r="AF52" s="11" t="s">
        <v>62</v>
      </c>
    </row>
    <row r="53" spans="1:32" s="3" customFormat="1" ht="16.5" customHeight="1" thickBot="1" x14ac:dyDescent="0.2">
      <c r="A53" s="195"/>
      <c r="B53" s="196"/>
      <c r="C53" s="200"/>
      <c r="D53" s="201"/>
      <c r="E53" s="201"/>
      <c r="F53" s="201"/>
      <c r="G53" s="201"/>
      <c r="H53" s="201"/>
      <c r="I53" s="201"/>
      <c r="J53" s="201"/>
      <c r="K53" s="201"/>
      <c r="L53" s="202"/>
      <c r="M53" s="154" t="s">
        <v>11</v>
      </c>
      <c r="N53" s="154"/>
      <c r="O53" s="154"/>
      <c r="P53" s="154"/>
      <c r="Q53" s="155">
        <f>Q6</f>
        <v>0</v>
      </c>
      <c r="R53" s="156"/>
      <c r="S53" s="157"/>
      <c r="T53" s="34" t="s">
        <v>8</v>
      </c>
      <c r="U53" s="210"/>
      <c r="V53" s="211"/>
      <c r="W53" s="211"/>
      <c r="X53" s="211"/>
      <c r="Y53" s="211"/>
      <c r="Z53" s="211"/>
      <c r="AA53" s="212"/>
      <c r="AB53" s="214"/>
      <c r="AC53" s="152"/>
      <c r="AD53" s="153"/>
      <c r="AE53">
        <v>49</v>
      </c>
      <c r="AF53" s="11" t="s">
        <v>63</v>
      </c>
    </row>
    <row r="54" spans="1:32" s="3" customFormat="1" ht="14.25"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v>50</v>
      </c>
      <c r="AF54" s="11" t="s">
        <v>64</v>
      </c>
    </row>
    <row r="55" spans="1:32" s="3" customFormat="1" ht="14.25" customHeight="1" x14ac:dyDescent="0.15">
      <c r="A55" s="164" t="s">
        <v>1</v>
      </c>
      <c r="B55" s="167" t="s">
        <v>83</v>
      </c>
      <c r="C55" s="168"/>
      <c r="D55" s="168"/>
      <c r="E55" s="168"/>
      <c r="F55" s="169" t="s">
        <v>96</v>
      </c>
      <c r="G55" s="170"/>
      <c r="H55" s="175" t="s">
        <v>85</v>
      </c>
      <c r="I55" s="176"/>
      <c r="J55" s="181" t="s">
        <v>91</v>
      </c>
      <c r="K55" s="176"/>
      <c r="L55" s="175" t="s">
        <v>103</v>
      </c>
      <c r="M55" s="186"/>
      <c r="N55" s="186"/>
      <c r="O55" s="186"/>
      <c r="P55" s="186"/>
      <c r="Q55" s="186"/>
      <c r="R55" s="186"/>
      <c r="S55" s="186"/>
      <c r="T55" s="186"/>
      <c r="U55" s="186"/>
      <c r="V55" s="186"/>
      <c r="W55" s="186"/>
      <c r="X55" s="186"/>
      <c r="Y55" s="186"/>
      <c r="Z55" s="186"/>
      <c r="AA55" s="186"/>
      <c r="AB55" s="187"/>
      <c r="AC55" s="158" t="s">
        <v>87</v>
      </c>
      <c r="AD55" s="161" t="s">
        <v>86</v>
      </c>
      <c r="AE55">
        <v>51</v>
      </c>
      <c r="AF55" s="13" t="s">
        <v>65</v>
      </c>
    </row>
    <row r="56" spans="1:32" s="3" customFormat="1" ht="14.25" customHeight="1" x14ac:dyDescent="0.15">
      <c r="A56" s="165"/>
      <c r="B56" s="182" t="s">
        <v>2</v>
      </c>
      <c r="C56" s="183"/>
      <c r="D56" s="182" t="s">
        <v>3</v>
      </c>
      <c r="E56" s="184"/>
      <c r="F56" s="171"/>
      <c r="G56" s="172"/>
      <c r="H56" s="177"/>
      <c r="I56" s="178"/>
      <c r="J56" s="177"/>
      <c r="K56" s="178"/>
      <c r="L56" s="188"/>
      <c r="M56" s="189"/>
      <c r="N56" s="189"/>
      <c r="O56" s="189"/>
      <c r="P56" s="189"/>
      <c r="Q56" s="189"/>
      <c r="R56" s="189"/>
      <c r="S56" s="189"/>
      <c r="T56" s="189"/>
      <c r="U56" s="189"/>
      <c r="V56" s="189"/>
      <c r="W56" s="189"/>
      <c r="X56" s="189"/>
      <c r="Y56" s="189"/>
      <c r="Z56" s="189"/>
      <c r="AA56" s="189"/>
      <c r="AB56" s="190"/>
      <c r="AC56" s="159"/>
      <c r="AD56" s="162"/>
      <c r="AE56">
        <v>52</v>
      </c>
      <c r="AF56" s="13" t="s">
        <v>66</v>
      </c>
    </row>
    <row r="57" spans="1:32" s="3" customFormat="1" ht="14.25" customHeight="1" x14ac:dyDescent="0.15">
      <c r="A57" s="166"/>
      <c r="B57" s="173"/>
      <c r="C57" s="174"/>
      <c r="D57" s="173"/>
      <c r="E57" s="185"/>
      <c r="F57" s="173"/>
      <c r="G57" s="174"/>
      <c r="H57" s="179"/>
      <c r="I57" s="180"/>
      <c r="J57" s="179"/>
      <c r="K57" s="180"/>
      <c r="L57" s="191"/>
      <c r="M57" s="192"/>
      <c r="N57" s="192"/>
      <c r="O57" s="192"/>
      <c r="P57" s="192"/>
      <c r="Q57" s="192"/>
      <c r="R57" s="192"/>
      <c r="S57" s="192"/>
      <c r="T57" s="192"/>
      <c r="U57" s="192"/>
      <c r="V57" s="192"/>
      <c r="W57" s="192"/>
      <c r="X57" s="192"/>
      <c r="Y57" s="192"/>
      <c r="Z57" s="192"/>
      <c r="AA57" s="192"/>
      <c r="AB57" s="193"/>
      <c r="AC57" s="160"/>
      <c r="AD57" s="163"/>
      <c r="AE57">
        <v>53</v>
      </c>
      <c r="AF57" s="11" t="s">
        <v>67</v>
      </c>
    </row>
    <row r="58" spans="1:32" s="3" customFormat="1" ht="24.75" customHeight="1" x14ac:dyDescent="0.15">
      <c r="A58" s="29"/>
      <c r="B58" s="30"/>
      <c r="C58" s="31"/>
      <c r="D58" s="30"/>
      <c r="E58" s="31"/>
      <c r="F58" s="143"/>
      <c r="G58" s="101"/>
      <c r="H58" s="144"/>
      <c r="I58" s="145"/>
      <c r="J58" s="146" t="str">
        <f>IF(H58=0," ",VLOOKUP(H58,'サービスコード（身体介護なし）'!$A$4:$C$265,3,FALSE))</f>
        <v xml:space="preserve"> </v>
      </c>
      <c r="K58" s="146"/>
      <c r="L58" s="99"/>
      <c r="M58" s="100"/>
      <c r="N58" s="100"/>
      <c r="O58" s="100"/>
      <c r="P58" s="100"/>
      <c r="Q58" s="100"/>
      <c r="R58" s="100"/>
      <c r="S58" s="100"/>
      <c r="T58" s="100"/>
      <c r="U58" s="100"/>
      <c r="V58" s="100"/>
      <c r="W58" s="100"/>
      <c r="X58" s="100"/>
      <c r="Y58" s="100"/>
      <c r="Z58" s="100"/>
      <c r="AA58" s="100"/>
      <c r="AB58" s="101"/>
      <c r="AC58" s="33"/>
      <c r="AD58" s="51"/>
      <c r="AE58">
        <v>54</v>
      </c>
      <c r="AF58" s="13" t="s">
        <v>68</v>
      </c>
    </row>
    <row r="59" spans="1:32" s="3" customFormat="1" ht="24.75" customHeight="1" x14ac:dyDescent="0.15">
      <c r="A59" s="29"/>
      <c r="B59" s="30"/>
      <c r="C59" s="31"/>
      <c r="D59" s="30"/>
      <c r="E59" s="31"/>
      <c r="F59" s="143"/>
      <c r="G59" s="101"/>
      <c r="H59" s="144"/>
      <c r="I59" s="145"/>
      <c r="J59" s="146" t="str">
        <f>IF(H59=0," ",VLOOKUP(H59,'サービスコード（身体介護なし）'!$A$4:$C$265,3,FALSE))</f>
        <v xml:space="preserve"> </v>
      </c>
      <c r="K59" s="146"/>
      <c r="L59" s="99"/>
      <c r="M59" s="100"/>
      <c r="N59" s="100"/>
      <c r="O59" s="100"/>
      <c r="P59" s="100"/>
      <c r="Q59" s="100"/>
      <c r="R59" s="100"/>
      <c r="S59" s="100"/>
      <c r="T59" s="100"/>
      <c r="U59" s="100"/>
      <c r="V59" s="100"/>
      <c r="W59" s="100"/>
      <c r="X59" s="100"/>
      <c r="Y59" s="100"/>
      <c r="Z59" s="100"/>
      <c r="AA59" s="100"/>
      <c r="AB59" s="101"/>
      <c r="AC59" s="33"/>
      <c r="AD59" s="51"/>
      <c r="AE59">
        <v>55</v>
      </c>
      <c r="AF59" s="13" t="s">
        <v>69</v>
      </c>
    </row>
    <row r="60" spans="1:32" s="3" customFormat="1" ht="24.75" customHeight="1" x14ac:dyDescent="0.15">
      <c r="A60" s="29"/>
      <c r="B60" s="30"/>
      <c r="C60" s="31"/>
      <c r="D60" s="30"/>
      <c r="E60" s="31"/>
      <c r="F60" s="143"/>
      <c r="G60" s="101"/>
      <c r="H60" s="144"/>
      <c r="I60" s="145"/>
      <c r="J60" s="146" t="str">
        <f>IF(H60=0," ",VLOOKUP(H60,'サービスコード（身体介護なし）'!$A$4:$C$265,3,FALSE))</f>
        <v xml:space="preserve"> </v>
      </c>
      <c r="K60" s="146"/>
      <c r="L60" s="99"/>
      <c r="M60" s="100"/>
      <c r="N60" s="100"/>
      <c r="O60" s="100"/>
      <c r="P60" s="100"/>
      <c r="Q60" s="100"/>
      <c r="R60" s="100"/>
      <c r="S60" s="100"/>
      <c r="T60" s="100"/>
      <c r="U60" s="100"/>
      <c r="V60" s="100"/>
      <c r="W60" s="100"/>
      <c r="X60" s="100"/>
      <c r="Y60" s="100"/>
      <c r="Z60" s="100"/>
      <c r="AA60" s="100"/>
      <c r="AB60" s="101"/>
      <c r="AC60" s="33"/>
      <c r="AD60" s="51"/>
      <c r="AE60">
        <v>56</v>
      </c>
      <c r="AF60" s="11" t="s">
        <v>70</v>
      </c>
    </row>
    <row r="61" spans="1:32" s="3" customFormat="1" ht="24.75" customHeight="1" x14ac:dyDescent="0.15">
      <c r="A61" s="29"/>
      <c r="B61" s="30"/>
      <c r="C61" s="31"/>
      <c r="D61" s="30"/>
      <c r="E61" s="31"/>
      <c r="F61" s="143"/>
      <c r="G61" s="101"/>
      <c r="H61" s="144"/>
      <c r="I61" s="145"/>
      <c r="J61" s="146" t="str">
        <f>IF(H61=0," ",VLOOKUP(H61,'サービスコード（身体介護なし）'!$A$4:$C$265,3,FALSE))</f>
        <v xml:space="preserve"> </v>
      </c>
      <c r="K61" s="146"/>
      <c r="L61" s="99"/>
      <c r="M61" s="100"/>
      <c r="N61" s="100"/>
      <c r="O61" s="100"/>
      <c r="P61" s="100"/>
      <c r="Q61" s="100"/>
      <c r="R61" s="100"/>
      <c r="S61" s="100"/>
      <c r="T61" s="100"/>
      <c r="U61" s="100"/>
      <c r="V61" s="100"/>
      <c r="W61" s="100"/>
      <c r="X61" s="100"/>
      <c r="Y61" s="100"/>
      <c r="Z61" s="100"/>
      <c r="AA61" s="100"/>
      <c r="AB61" s="101"/>
      <c r="AC61" s="33"/>
      <c r="AD61" s="51"/>
      <c r="AE61">
        <v>57</v>
      </c>
      <c r="AF61" s="11" t="s">
        <v>71</v>
      </c>
    </row>
    <row r="62" spans="1:32" s="3" customFormat="1" ht="24.75" customHeight="1" x14ac:dyDescent="0.15">
      <c r="A62" s="29"/>
      <c r="B62" s="30"/>
      <c r="C62" s="31"/>
      <c r="D62" s="30"/>
      <c r="E62" s="31"/>
      <c r="F62" s="143"/>
      <c r="G62" s="101"/>
      <c r="H62" s="144"/>
      <c r="I62" s="145"/>
      <c r="J62" s="146" t="str">
        <f>IF(H62=0," ",VLOOKUP(H62,'サービスコード（身体介護なし）'!$A$4:$C$265,3,FALSE))</f>
        <v xml:space="preserve"> </v>
      </c>
      <c r="K62" s="146"/>
      <c r="L62" s="99"/>
      <c r="M62" s="100"/>
      <c r="N62" s="100"/>
      <c r="O62" s="100"/>
      <c r="P62" s="100"/>
      <c r="Q62" s="100"/>
      <c r="R62" s="100"/>
      <c r="S62" s="100"/>
      <c r="T62" s="100"/>
      <c r="U62" s="100"/>
      <c r="V62" s="100"/>
      <c r="W62" s="100"/>
      <c r="X62" s="100"/>
      <c r="Y62" s="100"/>
      <c r="Z62" s="100"/>
      <c r="AA62" s="100"/>
      <c r="AB62" s="101"/>
      <c r="AC62" s="33"/>
      <c r="AD62" s="51"/>
      <c r="AE62">
        <v>58</v>
      </c>
      <c r="AF62" s="11" t="s">
        <v>72</v>
      </c>
    </row>
    <row r="63" spans="1:32" s="3" customFormat="1" ht="24.75" customHeight="1" x14ac:dyDescent="0.15">
      <c r="A63" s="29"/>
      <c r="B63" s="30"/>
      <c r="C63" s="31"/>
      <c r="D63" s="30"/>
      <c r="E63" s="31"/>
      <c r="F63" s="143"/>
      <c r="G63" s="101"/>
      <c r="H63" s="144"/>
      <c r="I63" s="145"/>
      <c r="J63" s="146" t="str">
        <f>IF(H63=0," ",VLOOKUP(H63,'サービスコード（身体介護なし）'!$A$4:$C$265,3,FALSE))</f>
        <v xml:space="preserve"> </v>
      </c>
      <c r="K63" s="146"/>
      <c r="L63" s="99"/>
      <c r="M63" s="100"/>
      <c r="N63" s="100"/>
      <c r="O63" s="100"/>
      <c r="P63" s="100"/>
      <c r="Q63" s="100"/>
      <c r="R63" s="100"/>
      <c r="S63" s="100"/>
      <c r="T63" s="100"/>
      <c r="U63" s="100"/>
      <c r="V63" s="100"/>
      <c r="W63" s="100"/>
      <c r="X63" s="100"/>
      <c r="Y63" s="100"/>
      <c r="Z63" s="100"/>
      <c r="AA63" s="100"/>
      <c r="AB63" s="101"/>
      <c r="AC63" s="33"/>
      <c r="AD63" s="51"/>
      <c r="AE63">
        <v>59</v>
      </c>
      <c r="AF63" s="11" t="s">
        <v>73</v>
      </c>
    </row>
    <row r="64" spans="1:32" s="3" customFormat="1" ht="24.75" customHeight="1" x14ac:dyDescent="0.15">
      <c r="A64" s="29"/>
      <c r="B64" s="30"/>
      <c r="C64" s="31"/>
      <c r="D64" s="30"/>
      <c r="E64" s="31"/>
      <c r="F64" s="143"/>
      <c r="G64" s="101"/>
      <c r="H64" s="144"/>
      <c r="I64" s="145"/>
      <c r="J64" s="146" t="str">
        <f>IF(H64=0," ",VLOOKUP(H64,'サービスコード（身体介護なし）'!$A$4:$C$265,3,FALSE))</f>
        <v xml:space="preserve"> </v>
      </c>
      <c r="K64" s="146"/>
      <c r="L64" s="99"/>
      <c r="M64" s="100"/>
      <c r="N64" s="100"/>
      <c r="O64" s="100"/>
      <c r="P64" s="100"/>
      <c r="Q64" s="100"/>
      <c r="R64" s="100"/>
      <c r="S64" s="100"/>
      <c r="T64" s="100"/>
      <c r="U64" s="100"/>
      <c r="V64" s="100"/>
      <c r="W64" s="100"/>
      <c r="X64" s="100"/>
      <c r="Y64" s="100"/>
      <c r="Z64" s="100"/>
      <c r="AA64" s="100"/>
      <c r="AB64" s="101"/>
      <c r="AC64" s="33"/>
      <c r="AD64" s="51"/>
      <c r="AE64">
        <v>60</v>
      </c>
      <c r="AF64" s="13" t="s">
        <v>74</v>
      </c>
    </row>
    <row r="65" spans="1:32" s="3" customFormat="1" ht="24.75" customHeight="1" x14ac:dyDescent="0.15">
      <c r="A65" s="29"/>
      <c r="B65" s="30"/>
      <c r="C65" s="31"/>
      <c r="D65" s="30"/>
      <c r="E65" s="31"/>
      <c r="F65" s="143"/>
      <c r="G65" s="101"/>
      <c r="H65" s="144"/>
      <c r="I65" s="145"/>
      <c r="J65" s="146" t="str">
        <f>IF(H65=0," ",VLOOKUP(H65,'サービスコード（身体介護なし）'!$A$4:$C$265,3,FALSE))</f>
        <v xml:space="preserve"> </v>
      </c>
      <c r="K65" s="146"/>
      <c r="L65" s="99"/>
      <c r="M65" s="100"/>
      <c r="N65" s="100"/>
      <c r="O65" s="100"/>
      <c r="P65" s="100"/>
      <c r="Q65" s="100"/>
      <c r="R65" s="100"/>
      <c r="S65" s="100"/>
      <c r="T65" s="100"/>
      <c r="U65" s="100"/>
      <c r="V65" s="100"/>
      <c r="W65" s="100"/>
      <c r="X65" s="100"/>
      <c r="Y65" s="100"/>
      <c r="Z65" s="100"/>
      <c r="AA65" s="100"/>
      <c r="AB65" s="101"/>
      <c r="AC65" s="33"/>
      <c r="AD65" s="51"/>
      <c r="AE65">
        <v>61</v>
      </c>
      <c r="AF65" s="13" t="s">
        <v>75</v>
      </c>
    </row>
    <row r="66" spans="1:32" s="3" customFormat="1" ht="24.75" customHeight="1" x14ac:dyDescent="0.15">
      <c r="A66" s="29"/>
      <c r="B66" s="30"/>
      <c r="C66" s="31"/>
      <c r="D66" s="30"/>
      <c r="E66" s="31"/>
      <c r="F66" s="143"/>
      <c r="G66" s="101"/>
      <c r="H66" s="144"/>
      <c r="I66" s="145"/>
      <c r="J66" s="146" t="str">
        <f>IF(H66=0," ",VLOOKUP(H66,'サービスコード（身体介護なし）'!$A$4:$C$265,3,FALSE))</f>
        <v xml:space="preserve"> </v>
      </c>
      <c r="K66" s="146"/>
      <c r="L66" s="99"/>
      <c r="M66" s="100"/>
      <c r="N66" s="100"/>
      <c r="O66" s="100"/>
      <c r="P66" s="100"/>
      <c r="Q66" s="100"/>
      <c r="R66" s="100"/>
      <c r="S66" s="100"/>
      <c r="T66" s="100"/>
      <c r="U66" s="100"/>
      <c r="V66" s="100"/>
      <c r="W66" s="100"/>
      <c r="X66" s="100"/>
      <c r="Y66" s="100"/>
      <c r="Z66" s="100"/>
      <c r="AA66" s="100"/>
      <c r="AB66" s="101"/>
      <c r="AC66" s="33"/>
      <c r="AD66" s="51"/>
      <c r="AE66">
        <v>62</v>
      </c>
      <c r="AF66" s="11" t="s">
        <v>76</v>
      </c>
    </row>
    <row r="67" spans="1:32" s="3" customFormat="1" ht="24.75" customHeight="1" x14ac:dyDescent="0.15">
      <c r="A67" s="29"/>
      <c r="B67" s="30"/>
      <c r="C67" s="31"/>
      <c r="D67" s="30"/>
      <c r="E67" s="31"/>
      <c r="F67" s="143"/>
      <c r="G67" s="101"/>
      <c r="H67" s="144"/>
      <c r="I67" s="145"/>
      <c r="J67" s="146" t="str">
        <f>IF(H67=0," ",VLOOKUP(H67,'サービスコード（身体介護なし）'!$A$4:$C$265,3,FALSE))</f>
        <v xml:space="preserve"> </v>
      </c>
      <c r="K67" s="146"/>
      <c r="L67" s="99"/>
      <c r="M67" s="100"/>
      <c r="N67" s="100"/>
      <c r="O67" s="100"/>
      <c r="P67" s="100"/>
      <c r="Q67" s="100"/>
      <c r="R67" s="100"/>
      <c r="S67" s="100"/>
      <c r="T67" s="100"/>
      <c r="U67" s="100"/>
      <c r="V67" s="100"/>
      <c r="W67" s="100"/>
      <c r="X67" s="100"/>
      <c r="Y67" s="100"/>
      <c r="Z67" s="100"/>
      <c r="AA67" s="100"/>
      <c r="AB67" s="101"/>
      <c r="AC67" s="33"/>
      <c r="AD67" s="51"/>
      <c r="AE67">
        <v>63</v>
      </c>
      <c r="AF67" s="11" t="s">
        <v>77</v>
      </c>
    </row>
    <row r="68" spans="1:32" s="3" customFormat="1" ht="24.75" customHeight="1" x14ac:dyDescent="0.15">
      <c r="A68" s="29"/>
      <c r="B68" s="30"/>
      <c r="C68" s="31"/>
      <c r="D68" s="30"/>
      <c r="E68" s="31"/>
      <c r="F68" s="143"/>
      <c r="G68" s="101"/>
      <c r="H68" s="144"/>
      <c r="I68" s="145"/>
      <c r="J68" s="146" t="str">
        <f>IF(H68=0," ",VLOOKUP(H68,'サービスコード（身体介護なし）'!$A$4:$C$265,3,FALSE))</f>
        <v xml:space="preserve"> </v>
      </c>
      <c r="K68" s="146"/>
      <c r="L68" s="99"/>
      <c r="M68" s="100"/>
      <c r="N68" s="100"/>
      <c r="O68" s="100"/>
      <c r="P68" s="100"/>
      <c r="Q68" s="100"/>
      <c r="R68" s="100"/>
      <c r="S68" s="100"/>
      <c r="T68" s="100"/>
      <c r="U68" s="100"/>
      <c r="V68" s="100"/>
      <c r="W68" s="100"/>
      <c r="X68" s="100"/>
      <c r="Y68" s="100"/>
      <c r="Z68" s="100"/>
      <c r="AA68" s="100"/>
      <c r="AB68" s="101"/>
      <c r="AC68" s="33"/>
      <c r="AD68" s="51"/>
      <c r="AE68">
        <v>64</v>
      </c>
      <c r="AF68" s="13" t="s">
        <v>78</v>
      </c>
    </row>
    <row r="69" spans="1:32" s="3" customFormat="1" ht="24.75" customHeight="1" x14ac:dyDescent="0.15">
      <c r="A69" s="29"/>
      <c r="B69" s="30"/>
      <c r="C69" s="31"/>
      <c r="D69" s="30"/>
      <c r="E69" s="31"/>
      <c r="F69" s="143"/>
      <c r="G69" s="101"/>
      <c r="H69" s="144"/>
      <c r="I69" s="145"/>
      <c r="J69" s="146" t="str">
        <f>IF(H69=0," ",VLOOKUP(H69,'サービスコード（身体介護なし）'!$A$4:$C$265,3,FALSE))</f>
        <v xml:space="preserve"> </v>
      </c>
      <c r="K69" s="146"/>
      <c r="L69" s="99"/>
      <c r="M69" s="100"/>
      <c r="N69" s="100"/>
      <c r="O69" s="100"/>
      <c r="P69" s="100"/>
      <c r="Q69" s="100"/>
      <c r="R69" s="100"/>
      <c r="S69" s="100"/>
      <c r="T69" s="100"/>
      <c r="U69" s="100"/>
      <c r="V69" s="100"/>
      <c r="W69" s="100"/>
      <c r="X69" s="100"/>
      <c r="Y69" s="100"/>
      <c r="Z69" s="100"/>
      <c r="AA69" s="100"/>
      <c r="AB69" s="101"/>
      <c r="AC69" s="33"/>
      <c r="AD69" s="51"/>
      <c r="AE69">
        <v>65</v>
      </c>
      <c r="AF69" s="11" t="s">
        <v>79</v>
      </c>
    </row>
    <row r="70" spans="1:32" s="3" customFormat="1" ht="24.75" customHeight="1" x14ac:dyDescent="0.15">
      <c r="A70" s="29"/>
      <c r="B70" s="30"/>
      <c r="C70" s="31"/>
      <c r="D70" s="30"/>
      <c r="E70" s="31"/>
      <c r="F70" s="143"/>
      <c r="G70" s="101"/>
      <c r="H70" s="144"/>
      <c r="I70" s="145"/>
      <c r="J70" s="146" t="str">
        <f>IF(H70=0," ",VLOOKUP(H70,'サービスコード（身体介護なし）'!$A$4:$C$265,3,FALSE))</f>
        <v xml:space="preserve"> </v>
      </c>
      <c r="K70" s="146"/>
      <c r="L70" s="99"/>
      <c r="M70" s="100"/>
      <c r="N70" s="100"/>
      <c r="O70" s="100"/>
      <c r="P70" s="100"/>
      <c r="Q70" s="100"/>
      <c r="R70" s="100"/>
      <c r="S70" s="100"/>
      <c r="T70" s="100"/>
      <c r="U70" s="100"/>
      <c r="V70" s="100"/>
      <c r="W70" s="100"/>
      <c r="X70" s="100"/>
      <c r="Y70" s="100"/>
      <c r="Z70" s="100"/>
      <c r="AA70" s="100"/>
      <c r="AB70" s="101"/>
      <c r="AC70" s="33"/>
      <c r="AD70" s="51"/>
      <c r="AE70">
        <v>66</v>
      </c>
      <c r="AF70" s="13" t="s">
        <v>80</v>
      </c>
    </row>
    <row r="71" spans="1:32" s="3" customFormat="1" ht="24.75" customHeight="1" x14ac:dyDescent="0.15">
      <c r="A71" s="29"/>
      <c r="B71" s="30"/>
      <c r="C71" s="31"/>
      <c r="D71" s="30"/>
      <c r="E71" s="31"/>
      <c r="F71" s="143"/>
      <c r="G71" s="101"/>
      <c r="H71" s="144"/>
      <c r="I71" s="145"/>
      <c r="J71" s="146" t="str">
        <f>IF(H71=0," ",VLOOKUP(H71,'サービスコード（身体介護なし）'!$A$4:$C$265,3,FALSE))</f>
        <v xml:space="preserve"> </v>
      </c>
      <c r="K71" s="146"/>
      <c r="L71" s="99"/>
      <c r="M71" s="100"/>
      <c r="N71" s="100"/>
      <c r="O71" s="100"/>
      <c r="P71" s="100"/>
      <c r="Q71" s="100"/>
      <c r="R71" s="100"/>
      <c r="S71" s="100"/>
      <c r="T71" s="100"/>
      <c r="U71" s="100"/>
      <c r="V71" s="100"/>
      <c r="W71" s="100"/>
      <c r="X71" s="100"/>
      <c r="Y71" s="100"/>
      <c r="Z71" s="100"/>
      <c r="AA71" s="100"/>
      <c r="AB71" s="101"/>
      <c r="AC71" s="33"/>
      <c r="AD71" s="51"/>
      <c r="AE71">
        <v>67</v>
      </c>
      <c r="AF71" s="11" t="s">
        <v>81</v>
      </c>
    </row>
    <row r="72" spans="1:32" s="3" customFormat="1" ht="24.75" customHeight="1" x14ac:dyDescent="0.15">
      <c r="A72" s="29"/>
      <c r="B72" s="30"/>
      <c r="C72" s="31"/>
      <c r="D72" s="30"/>
      <c r="E72" s="31"/>
      <c r="F72" s="143"/>
      <c r="G72" s="101"/>
      <c r="H72" s="144"/>
      <c r="I72" s="145"/>
      <c r="J72" s="146" t="str">
        <f>IF(H72=0," ",VLOOKUP(H72,'サービスコード（身体介護なし）'!$A$4:$C$265,3,FALSE))</f>
        <v xml:space="preserve"> </v>
      </c>
      <c r="K72" s="146"/>
      <c r="L72" s="99"/>
      <c r="M72" s="100"/>
      <c r="N72" s="100"/>
      <c r="O72" s="100"/>
      <c r="P72" s="100"/>
      <c r="Q72" s="100"/>
      <c r="R72" s="100"/>
      <c r="S72" s="100"/>
      <c r="T72" s="100"/>
      <c r="U72" s="100"/>
      <c r="V72" s="100"/>
      <c r="W72" s="100"/>
      <c r="X72" s="100"/>
      <c r="Y72" s="100"/>
      <c r="Z72" s="100"/>
      <c r="AA72" s="100"/>
      <c r="AB72" s="101"/>
      <c r="AC72" s="33"/>
      <c r="AD72" s="51"/>
      <c r="AE72">
        <v>68</v>
      </c>
      <c r="AF72" s="11" t="s">
        <v>82</v>
      </c>
    </row>
    <row r="73" spans="1:32" s="3" customFormat="1" ht="24.75" customHeight="1" x14ac:dyDescent="0.15">
      <c r="A73" s="29"/>
      <c r="B73" s="30"/>
      <c r="C73" s="31"/>
      <c r="D73" s="30"/>
      <c r="E73" s="31"/>
      <c r="F73" s="143"/>
      <c r="G73" s="101"/>
      <c r="H73" s="144"/>
      <c r="I73" s="145"/>
      <c r="J73" s="146" t="str">
        <f>IF(H73=0," ",VLOOKUP(H73,'サービスコード（身体介護なし）'!$A$4:$C$265,3,FALSE))</f>
        <v xml:space="preserve"> </v>
      </c>
      <c r="K73" s="146"/>
      <c r="L73" s="99"/>
      <c r="M73" s="100"/>
      <c r="N73" s="100"/>
      <c r="O73" s="100"/>
      <c r="P73" s="100"/>
      <c r="Q73" s="100"/>
      <c r="R73" s="100"/>
      <c r="S73" s="100"/>
      <c r="T73" s="100"/>
      <c r="U73" s="100"/>
      <c r="V73" s="100"/>
      <c r="W73" s="100"/>
      <c r="X73" s="100"/>
      <c r="Y73" s="100"/>
      <c r="Z73" s="100"/>
      <c r="AA73" s="100"/>
      <c r="AB73" s="101"/>
      <c r="AC73" s="33"/>
      <c r="AD73" s="51"/>
      <c r="AE73">
        <v>69</v>
      </c>
      <c r="AF73" s="11" t="s">
        <v>110</v>
      </c>
    </row>
    <row r="74" spans="1:32" s="3" customFormat="1" ht="24.75" customHeight="1" x14ac:dyDescent="0.15">
      <c r="A74" s="29"/>
      <c r="B74" s="30"/>
      <c r="C74" s="31"/>
      <c r="D74" s="30"/>
      <c r="E74" s="31"/>
      <c r="F74" s="143"/>
      <c r="G74" s="101"/>
      <c r="H74" s="144"/>
      <c r="I74" s="145"/>
      <c r="J74" s="146" t="str">
        <f>IF(H74=0," ",VLOOKUP(H74,'サービスコード（身体介護なし）'!$A$4:$C$265,3,FALSE))</f>
        <v xml:space="preserve"> </v>
      </c>
      <c r="K74" s="146"/>
      <c r="L74" s="99"/>
      <c r="M74" s="100"/>
      <c r="N74" s="100"/>
      <c r="O74" s="100"/>
      <c r="P74" s="100"/>
      <c r="Q74" s="100"/>
      <c r="R74" s="100"/>
      <c r="S74" s="100"/>
      <c r="T74" s="100"/>
      <c r="U74" s="100"/>
      <c r="V74" s="100"/>
      <c r="W74" s="100"/>
      <c r="X74" s="100"/>
      <c r="Y74" s="100"/>
      <c r="Z74" s="100"/>
      <c r="AA74" s="100"/>
      <c r="AB74" s="101"/>
      <c r="AC74" s="33"/>
      <c r="AD74" s="51"/>
      <c r="AE74">
        <v>70</v>
      </c>
      <c r="AF74" s="11" t="s">
        <v>111</v>
      </c>
    </row>
    <row r="75" spans="1:32" s="3" customFormat="1" ht="24.75" customHeight="1" x14ac:dyDescent="0.15">
      <c r="A75" s="29"/>
      <c r="B75" s="30"/>
      <c r="C75" s="31"/>
      <c r="D75" s="30"/>
      <c r="E75" s="31"/>
      <c r="F75" s="143"/>
      <c r="G75" s="101"/>
      <c r="H75" s="144"/>
      <c r="I75" s="145"/>
      <c r="J75" s="146" t="str">
        <f>IF(H75=0," ",VLOOKUP(H75,'サービスコード（身体介護なし）'!$A$4:$C$265,3,FALSE))</f>
        <v xml:space="preserve"> </v>
      </c>
      <c r="K75" s="146"/>
      <c r="L75" s="99"/>
      <c r="M75" s="100"/>
      <c r="N75" s="100"/>
      <c r="O75" s="100"/>
      <c r="P75" s="100"/>
      <c r="Q75" s="100"/>
      <c r="R75" s="100"/>
      <c r="S75" s="100"/>
      <c r="T75" s="100"/>
      <c r="U75" s="100"/>
      <c r="V75" s="100"/>
      <c r="W75" s="100"/>
      <c r="X75" s="100"/>
      <c r="Y75" s="100"/>
      <c r="Z75" s="100"/>
      <c r="AA75" s="100"/>
      <c r="AB75" s="101"/>
      <c r="AC75" s="33"/>
      <c r="AD75" s="51"/>
      <c r="AE75">
        <v>71</v>
      </c>
      <c r="AF75" s="11" t="s">
        <v>112</v>
      </c>
    </row>
    <row r="76" spans="1:32" s="3" customFormat="1" ht="24.75" customHeight="1" x14ac:dyDescent="0.15">
      <c r="A76" s="29"/>
      <c r="B76" s="30"/>
      <c r="C76" s="31"/>
      <c r="D76" s="30"/>
      <c r="E76" s="31"/>
      <c r="F76" s="143"/>
      <c r="G76" s="101"/>
      <c r="H76" s="144"/>
      <c r="I76" s="145"/>
      <c r="J76" s="146" t="str">
        <f>IF(H76=0," ",VLOOKUP(H76,'サービスコード（身体介護なし）'!$A$4:$C$265,3,FALSE))</f>
        <v xml:space="preserve"> </v>
      </c>
      <c r="K76" s="146"/>
      <c r="L76" s="99"/>
      <c r="M76" s="100"/>
      <c r="N76" s="100"/>
      <c r="O76" s="100"/>
      <c r="P76" s="100"/>
      <c r="Q76" s="100"/>
      <c r="R76" s="100"/>
      <c r="S76" s="100"/>
      <c r="T76" s="100"/>
      <c r="U76" s="100"/>
      <c r="V76" s="100"/>
      <c r="W76" s="100"/>
      <c r="X76" s="100"/>
      <c r="Y76" s="100"/>
      <c r="Z76" s="100"/>
      <c r="AA76" s="100"/>
      <c r="AB76" s="101"/>
      <c r="AC76" s="33"/>
      <c r="AD76" s="51"/>
      <c r="AE76">
        <v>72</v>
      </c>
      <c r="AF76" s="11" t="s">
        <v>113</v>
      </c>
    </row>
    <row r="77" spans="1:32" s="3" customFormat="1" ht="24.75" customHeight="1" x14ac:dyDescent="0.15">
      <c r="A77" s="29"/>
      <c r="B77" s="30"/>
      <c r="C77" s="31"/>
      <c r="D77" s="30"/>
      <c r="E77" s="31"/>
      <c r="F77" s="143"/>
      <c r="G77" s="101"/>
      <c r="H77" s="144"/>
      <c r="I77" s="145"/>
      <c r="J77" s="146" t="str">
        <f>IF(H77=0," ",VLOOKUP(H77,'サービスコード（身体介護なし）'!$A$4:$C$265,3,FALSE))</f>
        <v xml:space="preserve"> </v>
      </c>
      <c r="K77" s="146"/>
      <c r="L77" s="99"/>
      <c r="M77" s="100"/>
      <c r="N77" s="100"/>
      <c r="O77" s="100"/>
      <c r="P77" s="100"/>
      <c r="Q77" s="100"/>
      <c r="R77" s="100"/>
      <c r="S77" s="100"/>
      <c r="T77" s="100"/>
      <c r="U77" s="100"/>
      <c r="V77" s="100"/>
      <c r="W77" s="100"/>
      <c r="X77" s="100"/>
      <c r="Y77" s="100"/>
      <c r="Z77" s="100"/>
      <c r="AA77" s="100"/>
      <c r="AB77" s="101"/>
      <c r="AC77" s="33"/>
      <c r="AD77" s="51"/>
      <c r="AE77">
        <v>73</v>
      </c>
      <c r="AF77" s="11" t="s">
        <v>114</v>
      </c>
    </row>
    <row r="78" spans="1:32" s="3" customFormat="1" ht="24.75" customHeight="1" x14ac:dyDescent="0.15">
      <c r="A78" s="29"/>
      <c r="B78" s="30"/>
      <c r="C78" s="31"/>
      <c r="D78" s="30"/>
      <c r="E78" s="31"/>
      <c r="F78" s="143"/>
      <c r="G78" s="101"/>
      <c r="H78" s="144"/>
      <c r="I78" s="145"/>
      <c r="J78" s="146" t="str">
        <f>IF(H78=0," ",VLOOKUP(H78,'サービスコード（身体介護なし）'!$A$4:$C$265,3,FALSE))</f>
        <v xml:space="preserve"> </v>
      </c>
      <c r="K78" s="146"/>
      <c r="L78" s="99"/>
      <c r="M78" s="100"/>
      <c r="N78" s="100"/>
      <c r="O78" s="100"/>
      <c r="P78" s="100"/>
      <c r="Q78" s="100"/>
      <c r="R78" s="100"/>
      <c r="S78" s="100"/>
      <c r="T78" s="100"/>
      <c r="U78" s="100"/>
      <c r="V78" s="100"/>
      <c r="W78" s="100"/>
      <c r="X78" s="100"/>
      <c r="Y78" s="100"/>
      <c r="Z78" s="100"/>
      <c r="AA78" s="100"/>
      <c r="AB78" s="101"/>
      <c r="AC78" s="33"/>
      <c r="AD78" s="51"/>
      <c r="AE78">
        <v>74</v>
      </c>
      <c r="AF78" s="11" t="s">
        <v>115</v>
      </c>
    </row>
    <row r="79" spans="1:32" s="3" customFormat="1" ht="24.75" customHeight="1" x14ac:dyDescent="0.15">
      <c r="A79" s="29"/>
      <c r="B79" s="30"/>
      <c r="C79" s="31"/>
      <c r="D79" s="30"/>
      <c r="E79" s="31"/>
      <c r="F79" s="143"/>
      <c r="G79" s="101"/>
      <c r="H79" s="144"/>
      <c r="I79" s="145"/>
      <c r="J79" s="146" t="str">
        <f>IF(H79=0," ",VLOOKUP(H79,'サービスコード（身体介護なし）'!$A$4:$C$265,3,FALSE))</f>
        <v xml:space="preserve"> </v>
      </c>
      <c r="K79" s="146"/>
      <c r="L79" s="99"/>
      <c r="M79" s="100"/>
      <c r="N79" s="100"/>
      <c r="O79" s="100"/>
      <c r="P79" s="100"/>
      <c r="Q79" s="100"/>
      <c r="R79" s="100"/>
      <c r="S79" s="100"/>
      <c r="T79" s="100"/>
      <c r="U79" s="100"/>
      <c r="V79" s="100"/>
      <c r="W79" s="100"/>
      <c r="X79" s="100"/>
      <c r="Y79" s="100"/>
      <c r="Z79" s="100"/>
      <c r="AA79" s="100"/>
      <c r="AB79" s="101"/>
      <c r="AC79" s="33"/>
      <c r="AD79" s="51"/>
      <c r="AE79">
        <v>75</v>
      </c>
      <c r="AF79" s="11" t="s">
        <v>116</v>
      </c>
    </row>
    <row r="80" spans="1:32" s="3" customFormat="1" ht="24.75" customHeight="1" thickBot="1" x14ac:dyDescent="0.2">
      <c r="A80" s="32"/>
      <c r="B80" s="30"/>
      <c r="C80" s="31"/>
      <c r="D80" s="30"/>
      <c r="E80" s="31"/>
      <c r="F80" s="143"/>
      <c r="G80" s="101"/>
      <c r="H80" s="144"/>
      <c r="I80" s="145"/>
      <c r="J80" s="146" t="str">
        <f>IF(H80=0," ",VLOOKUP(H80,'サービスコード（身体介護なし）'!$A$4:$C$265,3,FALSE))</f>
        <v xml:space="preserve"> </v>
      </c>
      <c r="K80" s="146"/>
      <c r="L80" s="147"/>
      <c r="M80" s="148"/>
      <c r="N80" s="148"/>
      <c r="O80" s="148"/>
      <c r="P80" s="148"/>
      <c r="Q80" s="148"/>
      <c r="R80" s="148"/>
      <c r="S80" s="148"/>
      <c r="T80" s="148"/>
      <c r="U80" s="148"/>
      <c r="V80" s="148"/>
      <c r="W80" s="148"/>
      <c r="X80" s="148"/>
      <c r="Y80" s="148"/>
      <c r="Z80" s="148"/>
      <c r="AA80" s="148"/>
      <c r="AB80" s="149"/>
      <c r="AC80" s="42"/>
      <c r="AD80" s="52"/>
      <c r="AE80">
        <v>76</v>
      </c>
      <c r="AF80" s="11" t="s">
        <v>117</v>
      </c>
    </row>
    <row r="81" spans="1:32" s="3" customFormat="1" ht="21" customHeight="1" thickTop="1" x14ac:dyDescent="0.15">
      <c r="A81" s="119" t="s">
        <v>104</v>
      </c>
      <c r="B81" s="120"/>
      <c r="C81" s="120"/>
      <c r="D81" s="120"/>
      <c r="E81" s="121"/>
      <c r="F81" s="122">
        <f>SUM(F58:G80)</f>
        <v>0</v>
      </c>
      <c r="G81" s="123"/>
      <c r="H81" s="124" t="s">
        <v>98</v>
      </c>
      <c r="I81" s="123"/>
      <c r="J81" s="125">
        <f>SUM(J58:J80)</f>
        <v>0</v>
      </c>
      <c r="K81" s="126"/>
      <c r="L81" s="127" t="s">
        <v>108</v>
      </c>
      <c r="M81" s="128"/>
      <c r="N81" s="128"/>
      <c r="O81" s="128"/>
      <c r="P81" s="128"/>
      <c r="Q81" s="128"/>
      <c r="R81" s="128"/>
      <c r="S81" s="128"/>
      <c r="T81" s="128"/>
      <c r="U81" s="128"/>
      <c r="V81" s="128"/>
      <c r="W81" s="128"/>
      <c r="X81" s="128"/>
      <c r="Y81" s="128"/>
      <c r="Z81" s="128"/>
      <c r="AA81" s="128"/>
      <c r="AB81" s="128"/>
      <c r="AC81" s="128"/>
      <c r="AD81" s="129"/>
    </row>
    <row r="82" spans="1:32" s="3" customFormat="1" ht="21" customHeight="1" x14ac:dyDescent="0.15">
      <c r="A82" s="136" t="s">
        <v>88</v>
      </c>
      <c r="B82" s="137"/>
      <c r="C82" s="137"/>
      <c r="D82" s="137"/>
      <c r="E82" s="137"/>
      <c r="F82" s="137"/>
      <c r="G82" s="137"/>
      <c r="H82" s="137"/>
      <c r="I82" s="138"/>
      <c r="J82" s="139">
        <f>J35</f>
        <v>10.6</v>
      </c>
      <c r="K82" s="140"/>
      <c r="L82" s="130"/>
      <c r="M82" s="131"/>
      <c r="N82" s="131"/>
      <c r="O82" s="131"/>
      <c r="P82" s="131"/>
      <c r="Q82" s="131"/>
      <c r="R82" s="131"/>
      <c r="S82" s="131"/>
      <c r="T82" s="131"/>
      <c r="U82" s="131"/>
      <c r="V82" s="131"/>
      <c r="W82" s="131"/>
      <c r="X82" s="131"/>
      <c r="Y82" s="131"/>
      <c r="Z82" s="131"/>
      <c r="AA82" s="131"/>
      <c r="AB82" s="131"/>
      <c r="AC82" s="131"/>
      <c r="AD82" s="132"/>
    </row>
    <row r="83" spans="1:32" s="3" customFormat="1" ht="21" customHeight="1" x14ac:dyDescent="0.15">
      <c r="A83" s="136" t="s">
        <v>89</v>
      </c>
      <c r="B83" s="137"/>
      <c r="C83" s="137"/>
      <c r="D83" s="137"/>
      <c r="E83" s="137"/>
      <c r="F83" s="137"/>
      <c r="G83" s="137"/>
      <c r="H83" s="137"/>
      <c r="I83" s="138"/>
      <c r="J83" s="141">
        <f>IF(W85&gt;1,ROUNDDOWN((J34+J81)*J82,0),"－")</f>
        <v>0</v>
      </c>
      <c r="K83" s="142"/>
      <c r="L83" s="133"/>
      <c r="M83" s="134"/>
      <c r="N83" s="134"/>
      <c r="O83" s="134"/>
      <c r="P83" s="134"/>
      <c r="Q83" s="134"/>
      <c r="R83" s="134"/>
      <c r="S83" s="134"/>
      <c r="T83" s="134"/>
      <c r="U83" s="134"/>
      <c r="V83" s="134"/>
      <c r="W83" s="134"/>
      <c r="X83" s="134"/>
      <c r="Y83" s="134"/>
      <c r="Z83" s="134"/>
      <c r="AA83" s="134"/>
      <c r="AB83" s="134"/>
      <c r="AC83" s="134"/>
      <c r="AD83" s="135"/>
      <c r="AE83" s="14"/>
      <c r="AF83" s="14"/>
    </row>
    <row r="84" spans="1:32" s="3" customFormat="1" ht="21" customHeight="1" thickBot="1" x14ac:dyDescent="0.2">
      <c r="A84" s="102" t="s">
        <v>90</v>
      </c>
      <c r="B84" s="103"/>
      <c r="C84" s="103"/>
      <c r="D84" s="103"/>
      <c r="E84" s="103"/>
      <c r="F84" s="103"/>
      <c r="G84" s="103"/>
      <c r="H84" s="103"/>
      <c r="I84" s="104"/>
      <c r="J84" s="105">
        <f>IF(W85&gt;1,IF(ROUNDUP(J83/10,0)&lt;Q53,ROUNDUP(J83/10,0),Q53),"－")</f>
        <v>0</v>
      </c>
      <c r="K84" s="106"/>
      <c r="L84" s="107" t="s">
        <v>14</v>
      </c>
      <c r="M84" s="108"/>
      <c r="N84" s="109"/>
      <c r="O84" s="109"/>
      <c r="P84" s="109"/>
      <c r="Q84" s="109"/>
      <c r="R84" s="109"/>
      <c r="S84" s="110"/>
      <c r="T84" s="111">
        <f>IF(W85&gt;1,J83-J84,"－")</f>
        <v>0</v>
      </c>
      <c r="U84" s="112" t="str">
        <f t="shared" ref="U84:AD84" si="2">IF(O86&gt;1,K83-K84,"－")</f>
        <v>－</v>
      </c>
      <c r="V84" s="112" t="str">
        <f t="shared" si="2"/>
        <v>－</v>
      </c>
      <c r="W84" s="112" t="str">
        <f t="shared" si="2"/>
        <v>－</v>
      </c>
      <c r="X84" s="112" t="str">
        <f t="shared" si="2"/>
        <v>－</v>
      </c>
      <c r="Y84" s="112" t="str">
        <f t="shared" si="2"/>
        <v>－</v>
      </c>
      <c r="Z84" s="112" t="str">
        <f t="shared" si="2"/>
        <v>－</v>
      </c>
      <c r="AA84" s="112" t="str">
        <f t="shared" si="2"/>
        <v>－</v>
      </c>
      <c r="AB84" s="112" t="str">
        <f t="shared" si="2"/>
        <v>－</v>
      </c>
      <c r="AC84" s="112" t="str">
        <f t="shared" si="2"/>
        <v>－</v>
      </c>
      <c r="AD84" s="113" t="str">
        <f t="shared" si="2"/>
        <v>－</v>
      </c>
      <c r="AE84" s="14"/>
      <c r="AF84" s="14"/>
    </row>
    <row r="85" spans="1:32" s="3" customFormat="1" ht="14.25" customHeight="1" x14ac:dyDescent="0.15">
      <c r="A85" s="5"/>
      <c r="B85" s="5"/>
      <c r="C85" s="5"/>
      <c r="D85" s="5"/>
      <c r="E85" s="5"/>
      <c r="F85" s="5"/>
      <c r="G85" s="5"/>
      <c r="H85" s="6"/>
      <c r="I85" s="5"/>
      <c r="J85" s="5"/>
      <c r="K85" s="17"/>
      <c r="L85" s="17"/>
      <c r="M85" s="7"/>
      <c r="N85" s="7"/>
      <c r="O85" s="7"/>
      <c r="P85" s="7"/>
      <c r="Q85" s="7"/>
      <c r="R85" s="7"/>
      <c r="S85" s="7"/>
      <c r="T85" s="7"/>
      <c r="U85" s="7"/>
      <c r="V85" s="7"/>
      <c r="W85" s="114">
        <v>2</v>
      </c>
      <c r="X85" s="115"/>
      <c r="Y85" s="116" t="s">
        <v>6</v>
      </c>
      <c r="Z85" s="117"/>
      <c r="AA85" s="118">
        <v>2</v>
      </c>
      <c r="AB85" s="117"/>
      <c r="AC85" s="116" t="s">
        <v>7</v>
      </c>
      <c r="AD85" s="117"/>
      <c r="AE85" s="14"/>
      <c r="AF85" s="14"/>
    </row>
    <row r="86" spans="1:32" s="3" customFormat="1" ht="13.5" customHeight="1" x14ac:dyDescent="0.15">
      <c r="A86" s="3" t="s">
        <v>12</v>
      </c>
      <c r="AE86" s="14"/>
      <c r="AF86" s="14"/>
    </row>
    <row r="87" spans="1:32" s="3" customFormat="1" ht="13.5" customHeight="1" x14ac:dyDescent="0.15">
      <c r="A87" s="3" t="s">
        <v>97</v>
      </c>
      <c r="AE87" s="14"/>
      <c r="AF87" s="14"/>
    </row>
    <row r="88" spans="1:32" s="3" customFormat="1" ht="13.5" customHeight="1" x14ac:dyDescent="0.15">
      <c r="A88" s="14">
        <v>1</v>
      </c>
      <c r="B88" s="3" t="s">
        <v>106</v>
      </c>
      <c r="Q88" s="14"/>
      <c r="R88" s="14"/>
      <c r="S88" s="14"/>
      <c r="T88" s="14"/>
      <c r="U88" s="14"/>
      <c r="V88" s="14"/>
      <c r="W88" s="14"/>
      <c r="X88" s="14"/>
      <c r="Y88" s="14"/>
      <c r="Z88" s="14"/>
      <c r="AA88" s="14"/>
      <c r="AB88" s="14"/>
      <c r="AC88" s="14"/>
      <c r="AD88" s="14"/>
      <c r="AE88" s="14"/>
      <c r="AF88" s="14"/>
    </row>
    <row r="89" spans="1:32" s="3" customFormat="1" ht="13.5" customHeight="1" x14ac:dyDescent="0.15">
      <c r="A89" s="14">
        <v>2</v>
      </c>
      <c r="B89" s="14" t="s">
        <v>84</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2" s="3" customFormat="1" ht="13.5" customHeight="1" x14ac:dyDescent="0.15">
      <c r="A90" s="14">
        <v>3</v>
      </c>
      <c r="B90" s="14" t="s">
        <v>100</v>
      </c>
      <c r="C90" s="14"/>
      <c r="D90" s="14"/>
      <c r="E90" s="14"/>
      <c r="F90" s="14"/>
      <c r="G90" s="14"/>
      <c r="H90" s="14"/>
      <c r="I90" s="14"/>
      <c r="J90" s="14"/>
      <c r="K90" s="14"/>
      <c r="L90" s="14"/>
      <c r="M90" s="14"/>
      <c r="N90" s="14"/>
      <c r="O90" s="14"/>
      <c r="P90" s="14"/>
      <c r="Q90" s="14"/>
      <c r="R90" s="14"/>
      <c r="S90" s="14"/>
      <c r="T90" s="14"/>
      <c r="U90" s="14"/>
      <c r="V90" s="14"/>
      <c r="W90" s="14"/>
      <c r="X90" s="14"/>
      <c r="Y90" s="22"/>
      <c r="Z90" s="14"/>
      <c r="AA90" s="14"/>
      <c r="AB90" s="14"/>
      <c r="AC90" s="14"/>
      <c r="AD90" s="14"/>
    </row>
    <row r="91" spans="1:32" s="3" customFormat="1" x14ac:dyDescent="0.15">
      <c r="A91" s="14">
        <v>4</v>
      </c>
      <c r="B91" s="14" t="s">
        <v>99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2" s="3" customFormat="1" x14ac:dyDescent="0.15">
      <c r="A92" s="14">
        <v>5</v>
      </c>
      <c r="B92" s="14" t="s">
        <v>107</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2" s="3" customFormat="1" x14ac:dyDescent="0.15">
      <c r="A93" s="18"/>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2" s="3" customFormat="1" x14ac:dyDescent="0.15"/>
  </sheetData>
  <protectedRanges>
    <protectedRange sqref="AA38 AA85" name="範囲1_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AD11:AD33 AD58:AD80" xr:uid="{00000000-0002-0000-0200-000000000000}">
      <formula1>"徒,電,バ,タ,自"</formula1>
    </dataValidation>
    <dataValidation type="list" allowBlank="1" showInputMessage="1" showErrorMessage="1" sqref="AC11:AC33 AC58:AC80" xr:uid="{00000000-0002-0000-0200-000001000000}">
      <formula1>"日,社,余,他"</formula1>
    </dataValidation>
    <dataValidation type="list" allowBlank="1" showInputMessage="1" showErrorMessage="1" sqref="AC52:AD53" xr:uid="{00000000-0002-0000-0200-000002000000}">
      <formula1>$AE$5:$AE$79</formula1>
    </dataValidation>
    <dataValidation type="list" allowBlank="1" showInputMessage="1" showErrorMessage="1" sqref="Q6:S6 Q53:S53" xr:uid="{00000000-0002-0000-0200-000003000000}">
      <formula1>"0,4600,9300,37200"</formula1>
    </dataValidation>
    <dataValidation type="list" allowBlank="1" showInputMessage="1" showErrorMessage="1" sqref="Q4:R4 Q51:R51" xr:uid="{00000000-0002-0000-0200-000004000000}">
      <formula1>"1,2,3,4,5,6,7,8,9,10,11,12"</formula1>
    </dataValidation>
    <dataValidation type="list" allowBlank="1" showInputMessage="1" showErrorMessage="1" sqref="F2:G2 F49:G49" xr:uid="{00000000-0002-0000-0200-000005000000}">
      <formula1>"１,2,3,4,5,6,7,8,9,10,11,12"</formula1>
    </dataValidation>
    <dataValidation type="list" allowBlank="1" showInputMessage="1" showErrorMessage="1" sqref="Q5:T5 Q52:T52" xr:uid="{00000000-0002-0000-0200-000006000000}">
      <formula1>"有り,無し"</formula1>
    </dataValidation>
    <dataValidation type="list" allowBlank="1" showInputMessage="1" showErrorMessage="1" sqref="AC5:AD6" xr:uid="{462F4549-DD66-4C91-A45A-CD88E543D203}">
      <formula1>$AE$5:$AE$80</formula1>
    </dataValidation>
  </dataValidations>
  <printOptions horizontalCentered="1" verticalCentered="1"/>
  <pageMargins left="0.59" right="0.23" top="0.21" bottom="0.17" header="0.16" footer="0.19"/>
  <pageSetup paperSize="9" orientation="portrait"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AL94"/>
  <sheetViews>
    <sheetView view="pageBreakPreview" zoomScaleNormal="100" zoomScaleSheetLayoutView="100" workbookViewId="0">
      <selection activeCell="AC5" sqref="AC5:AD6"/>
    </sheetView>
  </sheetViews>
  <sheetFormatPr defaultRowHeight="12" x14ac:dyDescent="0.15"/>
  <cols>
    <col min="1" max="30" width="3.75" style="8" customWidth="1"/>
    <col min="31" max="31" width="3.5" style="8" bestFit="1" customWidth="1"/>
    <col min="32" max="32" width="18" style="8" bestFit="1" customWidth="1"/>
    <col min="33" max="34" width="2.875" style="8" customWidth="1"/>
    <col min="35" max="36" width="7.25" style="8" customWidth="1"/>
    <col min="37" max="37" width="19.5" style="8" customWidth="1"/>
    <col min="38" max="38" width="9" style="8" hidden="1" customWidth="1"/>
    <col min="39" max="16384" width="9" style="8"/>
  </cols>
  <sheetData>
    <row r="1" spans="1:32" s="3" customFormat="1" ht="15" customHeight="1" x14ac:dyDescent="0.15">
      <c r="Y1" s="16"/>
      <c r="Z1" s="16"/>
      <c r="AA1" s="16"/>
      <c r="AB1" s="16" t="s">
        <v>121</v>
      </c>
      <c r="AC1" s="9"/>
      <c r="AD1" s="9"/>
      <c r="AE1" s="9"/>
      <c r="AF1" s="9"/>
    </row>
    <row r="2" spans="1:32" s="3" customFormat="1" ht="19.5" customHeight="1" thickBot="1" x14ac:dyDescent="0.2">
      <c r="A2" s="220" t="s">
        <v>119</v>
      </c>
      <c r="B2" s="220"/>
      <c r="C2" s="262"/>
      <c r="D2" s="262"/>
      <c r="E2" s="4" t="s">
        <v>4</v>
      </c>
      <c r="F2" s="262"/>
      <c r="G2" s="262"/>
      <c r="H2" s="4" t="s">
        <v>5</v>
      </c>
      <c r="I2" s="4"/>
      <c r="K2" s="222" t="s">
        <v>13</v>
      </c>
      <c r="L2" s="222"/>
      <c r="M2" s="222"/>
      <c r="N2" s="222"/>
      <c r="O2" s="222"/>
      <c r="P2" s="222"/>
      <c r="Q2" s="222"/>
      <c r="R2" s="222"/>
      <c r="S2" s="222"/>
      <c r="T2" s="222"/>
      <c r="U2" s="222"/>
      <c r="V2" s="222"/>
      <c r="W2" s="222"/>
      <c r="X2" s="222"/>
      <c r="Y2" s="222"/>
      <c r="Z2" s="222"/>
      <c r="AA2" s="222"/>
      <c r="AB2" s="222"/>
      <c r="AC2" s="19"/>
      <c r="AD2" s="19"/>
      <c r="AE2" s="19"/>
      <c r="AF2" s="19"/>
    </row>
    <row r="3" spans="1:32" s="3" customFormat="1" ht="13.5" customHeight="1" x14ac:dyDescent="0.15">
      <c r="A3" s="223" t="s">
        <v>0</v>
      </c>
      <c r="B3" s="224"/>
      <c r="C3" s="260"/>
      <c r="D3" s="260"/>
      <c r="E3" s="260"/>
      <c r="F3" s="260"/>
      <c r="G3" s="260"/>
      <c r="H3" s="260"/>
      <c r="I3" s="260"/>
      <c r="J3" s="260"/>
      <c r="K3" s="260"/>
      <c r="L3" s="260"/>
      <c r="M3" s="217" t="s">
        <v>95</v>
      </c>
      <c r="N3" s="218"/>
      <c r="O3" s="218"/>
      <c r="P3" s="218"/>
      <c r="Q3" s="218"/>
      <c r="R3" s="218"/>
      <c r="S3" s="218"/>
      <c r="T3" s="219"/>
      <c r="U3" s="226" t="s">
        <v>92</v>
      </c>
      <c r="V3" s="168"/>
      <c r="W3" s="168"/>
      <c r="X3" s="168"/>
      <c r="Y3" s="168"/>
      <c r="Z3" s="168"/>
      <c r="AA3" s="168"/>
      <c r="AB3" s="168"/>
      <c r="AC3" s="168"/>
      <c r="AD3" s="227"/>
      <c r="AE3" s="17"/>
      <c r="AF3" s="17"/>
    </row>
    <row r="4" spans="1:32" s="3" customFormat="1" ht="13.5" customHeight="1" x14ac:dyDescent="0.15">
      <c r="A4" s="225"/>
      <c r="B4" s="117"/>
      <c r="C4" s="261"/>
      <c r="D4" s="261"/>
      <c r="E4" s="261"/>
      <c r="F4" s="261"/>
      <c r="G4" s="261"/>
      <c r="H4" s="261"/>
      <c r="I4" s="261"/>
      <c r="J4" s="261"/>
      <c r="K4" s="261"/>
      <c r="L4" s="261"/>
      <c r="M4" s="228" t="s">
        <v>119</v>
      </c>
      <c r="N4" s="229"/>
      <c r="O4" s="50"/>
      <c r="P4" s="45" t="s">
        <v>4</v>
      </c>
      <c r="Q4" s="263"/>
      <c r="R4" s="263"/>
      <c r="S4" s="229" t="s">
        <v>101</v>
      </c>
      <c r="T4" s="231"/>
      <c r="U4" s="26"/>
      <c r="V4" s="27"/>
      <c r="W4" s="27"/>
      <c r="X4" s="27"/>
      <c r="Y4" s="27"/>
      <c r="Z4" s="27"/>
      <c r="AA4" s="27"/>
      <c r="AB4" s="27"/>
      <c r="AC4" s="27"/>
      <c r="AD4" s="28"/>
      <c r="AE4" s="24"/>
      <c r="AF4" s="24"/>
    </row>
    <row r="5" spans="1:32" s="3" customFormat="1" ht="16.5" customHeight="1" x14ac:dyDescent="0.15">
      <c r="A5" s="194" t="s">
        <v>93</v>
      </c>
      <c r="B5" s="183"/>
      <c r="C5" s="249"/>
      <c r="D5" s="255"/>
      <c r="E5" s="255"/>
      <c r="F5" s="255"/>
      <c r="G5" s="255"/>
      <c r="H5" s="255"/>
      <c r="I5" s="255"/>
      <c r="J5" s="255"/>
      <c r="K5" s="255"/>
      <c r="L5" s="256"/>
      <c r="M5" s="203" t="s">
        <v>94</v>
      </c>
      <c r="N5" s="203"/>
      <c r="O5" s="203"/>
      <c r="P5" s="203"/>
      <c r="Q5" s="246" t="s">
        <v>109</v>
      </c>
      <c r="R5" s="247"/>
      <c r="S5" s="247"/>
      <c r="T5" s="248"/>
      <c r="U5" s="249"/>
      <c r="V5" s="250"/>
      <c r="W5" s="250"/>
      <c r="X5" s="250"/>
      <c r="Y5" s="250"/>
      <c r="Z5" s="250"/>
      <c r="AA5" s="251"/>
      <c r="AB5" s="213" t="s">
        <v>9</v>
      </c>
      <c r="AC5" s="239">
        <v>72</v>
      </c>
      <c r="AD5" s="240"/>
      <c r="AE5">
        <v>1</v>
      </c>
      <c r="AF5" s="10" t="s">
        <v>15</v>
      </c>
    </row>
    <row r="6" spans="1:32" s="3" customFormat="1" ht="16.5" customHeight="1" thickBot="1" x14ac:dyDescent="0.2">
      <c r="A6" s="195"/>
      <c r="B6" s="196"/>
      <c r="C6" s="257"/>
      <c r="D6" s="258"/>
      <c r="E6" s="258"/>
      <c r="F6" s="258"/>
      <c r="G6" s="258"/>
      <c r="H6" s="258"/>
      <c r="I6" s="258"/>
      <c r="J6" s="258"/>
      <c r="K6" s="258"/>
      <c r="L6" s="259"/>
      <c r="M6" s="154" t="s">
        <v>11</v>
      </c>
      <c r="N6" s="154"/>
      <c r="O6" s="154"/>
      <c r="P6" s="154"/>
      <c r="Q6" s="243">
        <v>0</v>
      </c>
      <c r="R6" s="244"/>
      <c r="S6" s="245"/>
      <c r="T6" s="47" t="s">
        <v>8</v>
      </c>
      <c r="U6" s="252"/>
      <c r="V6" s="253"/>
      <c r="W6" s="253"/>
      <c r="X6" s="253"/>
      <c r="Y6" s="253"/>
      <c r="Z6" s="253"/>
      <c r="AA6" s="254"/>
      <c r="AB6" s="214"/>
      <c r="AC6" s="241"/>
      <c r="AD6" s="242"/>
      <c r="AE6">
        <v>2</v>
      </c>
      <c r="AF6" s="10" t="s">
        <v>18</v>
      </c>
    </row>
    <row r="7" spans="1:32" s="3" customFormat="1" ht="14.25" thickBo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v>3</v>
      </c>
      <c r="AF7" s="10" t="s">
        <v>19</v>
      </c>
    </row>
    <row r="8" spans="1:32" s="3" customFormat="1" ht="14.25" customHeight="1" x14ac:dyDescent="0.15">
      <c r="A8" s="164" t="s">
        <v>1</v>
      </c>
      <c r="B8" s="167" t="s">
        <v>83</v>
      </c>
      <c r="C8" s="168"/>
      <c r="D8" s="168"/>
      <c r="E8" s="168"/>
      <c r="F8" s="169" t="s">
        <v>96</v>
      </c>
      <c r="G8" s="170"/>
      <c r="H8" s="175" t="s">
        <v>85</v>
      </c>
      <c r="I8" s="176"/>
      <c r="J8" s="181" t="s">
        <v>91</v>
      </c>
      <c r="K8" s="176"/>
      <c r="L8" s="175" t="s">
        <v>103</v>
      </c>
      <c r="M8" s="186"/>
      <c r="N8" s="186"/>
      <c r="O8" s="186"/>
      <c r="P8" s="186"/>
      <c r="Q8" s="186"/>
      <c r="R8" s="186"/>
      <c r="S8" s="186"/>
      <c r="T8" s="186"/>
      <c r="U8" s="186"/>
      <c r="V8" s="186"/>
      <c r="W8" s="186"/>
      <c r="X8" s="186"/>
      <c r="Y8" s="186"/>
      <c r="Z8" s="186"/>
      <c r="AA8" s="186"/>
      <c r="AB8" s="187"/>
      <c r="AC8" s="158" t="s">
        <v>87</v>
      </c>
      <c r="AD8" s="161" t="s">
        <v>86</v>
      </c>
      <c r="AE8">
        <v>4</v>
      </c>
      <c r="AF8" s="10" t="s">
        <v>16</v>
      </c>
    </row>
    <row r="9" spans="1:32" s="3" customFormat="1" ht="14.25" customHeight="1" x14ac:dyDescent="0.15">
      <c r="A9" s="165"/>
      <c r="B9" s="182" t="s">
        <v>2</v>
      </c>
      <c r="C9" s="183"/>
      <c r="D9" s="182" t="s">
        <v>3</v>
      </c>
      <c r="E9" s="184"/>
      <c r="F9" s="171"/>
      <c r="G9" s="172"/>
      <c r="H9" s="177"/>
      <c r="I9" s="178"/>
      <c r="J9" s="177"/>
      <c r="K9" s="178"/>
      <c r="L9" s="188"/>
      <c r="M9" s="189"/>
      <c r="N9" s="189"/>
      <c r="O9" s="189"/>
      <c r="P9" s="189"/>
      <c r="Q9" s="189"/>
      <c r="R9" s="189"/>
      <c r="S9" s="189"/>
      <c r="T9" s="189"/>
      <c r="U9" s="189"/>
      <c r="V9" s="189"/>
      <c r="W9" s="189"/>
      <c r="X9" s="189"/>
      <c r="Y9" s="189"/>
      <c r="Z9" s="189"/>
      <c r="AA9" s="189"/>
      <c r="AB9" s="190"/>
      <c r="AC9" s="159"/>
      <c r="AD9" s="162"/>
      <c r="AE9">
        <v>5</v>
      </c>
      <c r="AF9" s="10" t="s">
        <v>20</v>
      </c>
    </row>
    <row r="10" spans="1:32" s="3" customFormat="1" ht="14.25" customHeight="1" x14ac:dyDescent="0.15">
      <c r="A10" s="166"/>
      <c r="B10" s="173"/>
      <c r="C10" s="174"/>
      <c r="D10" s="173"/>
      <c r="E10" s="185"/>
      <c r="F10" s="173"/>
      <c r="G10" s="174"/>
      <c r="H10" s="179"/>
      <c r="I10" s="180"/>
      <c r="J10" s="179"/>
      <c r="K10" s="180"/>
      <c r="L10" s="191"/>
      <c r="M10" s="192"/>
      <c r="N10" s="192"/>
      <c r="O10" s="192"/>
      <c r="P10" s="192"/>
      <c r="Q10" s="192"/>
      <c r="R10" s="192"/>
      <c r="S10" s="192"/>
      <c r="T10" s="192"/>
      <c r="U10" s="192"/>
      <c r="V10" s="192"/>
      <c r="W10" s="192"/>
      <c r="X10" s="192"/>
      <c r="Y10" s="192"/>
      <c r="Z10" s="192"/>
      <c r="AA10" s="192"/>
      <c r="AB10" s="193"/>
      <c r="AC10" s="160"/>
      <c r="AD10" s="163"/>
      <c r="AE10">
        <v>6</v>
      </c>
      <c r="AF10" s="11" t="s">
        <v>21</v>
      </c>
    </row>
    <row r="11" spans="1:32" s="3" customFormat="1" ht="24.75" customHeight="1" x14ac:dyDescent="0.15">
      <c r="A11" s="29"/>
      <c r="B11" s="30"/>
      <c r="C11" s="31"/>
      <c r="D11" s="30"/>
      <c r="E11" s="31"/>
      <c r="F11" s="143"/>
      <c r="G11" s="101"/>
      <c r="H11" s="144"/>
      <c r="I11" s="145"/>
      <c r="J11" s="146" t="str">
        <f>IF(H11=0," ",VLOOKUP(H11,'サービスコード（身体介護なし）'!$A$4:$C$265,3,FALSE))</f>
        <v xml:space="preserve"> </v>
      </c>
      <c r="K11" s="146"/>
      <c r="L11" s="99"/>
      <c r="M11" s="100"/>
      <c r="N11" s="100"/>
      <c r="O11" s="100"/>
      <c r="P11" s="100"/>
      <c r="Q11" s="100"/>
      <c r="R11" s="100"/>
      <c r="S11" s="100"/>
      <c r="T11" s="100"/>
      <c r="U11" s="100"/>
      <c r="V11" s="100"/>
      <c r="W11" s="100"/>
      <c r="X11" s="100"/>
      <c r="Y11" s="100"/>
      <c r="Z11" s="100"/>
      <c r="AA11" s="100"/>
      <c r="AB11" s="101"/>
      <c r="AC11" s="33"/>
      <c r="AD11" s="51"/>
      <c r="AE11">
        <v>7</v>
      </c>
      <c r="AF11" s="11" t="s">
        <v>22</v>
      </c>
    </row>
    <row r="12" spans="1:32" s="3" customFormat="1" ht="24.75" customHeight="1" x14ac:dyDescent="0.15">
      <c r="A12" s="29"/>
      <c r="B12" s="30"/>
      <c r="C12" s="31"/>
      <c r="D12" s="30"/>
      <c r="E12" s="31"/>
      <c r="F12" s="143"/>
      <c r="G12" s="101"/>
      <c r="H12" s="144"/>
      <c r="I12" s="145"/>
      <c r="J12" s="146" t="str">
        <f>IF(H12=0," ",VLOOKUP(H12,'サービスコード（身体介護なし）'!$A$4:$C$265,3,FALSE))</f>
        <v xml:space="preserve"> </v>
      </c>
      <c r="K12" s="146"/>
      <c r="L12" s="99"/>
      <c r="M12" s="100"/>
      <c r="N12" s="100"/>
      <c r="O12" s="100"/>
      <c r="P12" s="100"/>
      <c r="Q12" s="100"/>
      <c r="R12" s="100"/>
      <c r="S12" s="100"/>
      <c r="T12" s="100"/>
      <c r="U12" s="100"/>
      <c r="V12" s="100"/>
      <c r="W12" s="100"/>
      <c r="X12" s="100"/>
      <c r="Y12" s="100"/>
      <c r="Z12" s="100"/>
      <c r="AA12" s="100"/>
      <c r="AB12" s="101"/>
      <c r="AC12" s="33"/>
      <c r="AD12" s="51"/>
      <c r="AE12">
        <v>8</v>
      </c>
      <c r="AF12" s="11" t="s">
        <v>23</v>
      </c>
    </row>
    <row r="13" spans="1:32" s="3" customFormat="1" ht="24.75" customHeight="1" x14ac:dyDescent="0.15">
      <c r="A13" s="29"/>
      <c r="B13" s="30"/>
      <c r="C13" s="31"/>
      <c r="D13" s="30"/>
      <c r="E13" s="31"/>
      <c r="F13" s="143"/>
      <c r="G13" s="101"/>
      <c r="H13" s="144"/>
      <c r="I13" s="145"/>
      <c r="J13" s="146" t="str">
        <f>IF(H13=0," ",VLOOKUP(H13,'サービスコード（身体介護なし）'!$A$4:$C$265,3,FALSE))</f>
        <v xml:space="preserve"> </v>
      </c>
      <c r="K13" s="146"/>
      <c r="L13" s="99"/>
      <c r="M13" s="100"/>
      <c r="N13" s="100"/>
      <c r="O13" s="100"/>
      <c r="P13" s="100"/>
      <c r="Q13" s="100"/>
      <c r="R13" s="100"/>
      <c r="S13" s="100"/>
      <c r="T13" s="100"/>
      <c r="U13" s="100"/>
      <c r="V13" s="100"/>
      <c r="W13" s="100"/>
      <c r="X13" s="100"/>
      <c r="Y13" s="100"/>
      <c r="Z13" s="100"/>
      <c r="AA13" s="100"/>
      <c r="AB13" s="101"/>
      <c r="AC13" s="33"/>
      <c r="AD13" s="51"/>
      <c r="AE13">
        <v>9</v>
      </c>
      <c r="AF13" s="11" t="s">
        <v>24</v>
      </c>
    </row>
    <row r="14" spans="1:32" s="3" customFormat="1" ht="24.75" customHeight="1" x14ac:dyDescent="0.15">
      <c r="A14" s="29"/>
      <c r="B14" s="30"/>
      <c r="C14" s="31"/>
      <c r="D14" s="30"/>
      <c r="E14" s="31"/>
      <c r="F14" s="143"/>
      <c r="G14" s="101"/>
      <c r="H14" s="144"/>
      <c r="I14" s="145"/>
      <c r="J14" s="146" t="str">
        <f>IF(H14=0," ",VLOOKUP(H14,'サービスコード（身体介護なし）'!$A$4:$C$265,3,FALSE))</f>
        <v xml:space="preserve"> </v>
      </c>
      <c r="K14" s="146"/>
      <c r="L14" s="99"/>
      <c r="M14" s="100"/>
      <c r="N14" s="100"/>
      <c r="O14" s="100"/>
      <c r="P14" s="100"/>
      <c r="Q14" s="100"/>
      <c r="R14" s="100"/>
      <c r="S14" s="100"/>
      <c r="T14" s="100"/>
      <c r="U14" s="100"/>
      <c r="V14" s="100"/>
      <c r="W14" s="100"/>
      <c r="X14" s="100"/>
      <c r="Y14" s="100"/>
      <c r="Z14" s="100"/>
      <c r="AA14" s="100"/>
      <c r="AB14" s="101"/>
      <c r="AC14" s="33"/>
      <c r="AD14" s="51"/>
      <c r="AE14">
        <v>10</v>
      </c>
      <c r="AF14" s="11" t="s">
        <v>25</v>
      </c>
    </row>
    <row r="15" spans="1:32" s="3" customFormat="1" ht="24.75" customHeight="1" x14ac:dyDescent="0.15">
      <c r="A15" s="29"/>
      <c r="B15" s="30"/>
      <c r="C15" s="31"/>
      <c r="D15" s="30"/>
      <c r="E15" s="31"/>
      <c r="F15" s="143"/>
      <c r="G15" s="101"/>
      <c r="H15" s="144"/>
      <c r="I15" s="145"/>
      <c r="J15" s="146" t="str">
        <f>IF(H15=0," ",VLOOKUP(H15,'サービスコード（身体介護なし）'!$A$4:$C$265,3,FALSE))</f>
        <v xml:space="preserve"> </v>
      </c>
      <c r="K15" s="146"/>
      <c r="L15" s="99"/>
      <c r="M15" s="100"/>
      <c r="N15" s="100"/>
      <c r="O15" s="100"/>
      <c r="P15" s="100"/>
      <c r="Q15" s="100"/>
      <c r="R15" s="100"/>
      <c r="S15" s="100"/>
      <c r="T15" s="100"/>
      <c r="U15" s="100"/>
      <c r="V15" s="100"/>
      <c r="W15" s="100"/>
      <c r="X15" s="100"/>
      <c r="Y15" s="100"/>
      <c r="Z15" s="100"/>
      <c r="AA15" s="100"/>
      <c r="AB15" s="101"/>
      <c r="AC15" s="33"/>
      <c r="AD15" s="51"/>
      <c r="AE15">
        <v>11</v>
      </c>
      <c r="AF15" s="13" t="s">
        <v>26</v>
      </c>
    </row>
    <row r="16" spans="1:32" s="3" customFormat="1" ht="24.75" customHeight="1" x14ac:dyDescent="0.15">
      <c r="A16" s="29"/>
      <c r="B16" s="30"/>
      <c r="C16" s="31"/>
      <c r="D16" s="30"/>
      <c r="E16" s="31"/>
      <c r="F16" s="143"/>
      <c r="G16" s="101"/>
      <c r="H16" s="144"/>
      <c r="I16" s="145"/>
      <c r="J16" s="146" t="str">
        <f>IF(H16=0," ",VLOOKUP(H16,'サービスコード（身体介護なし）'!$A$4:$C$265,3,FALSE))</f>
        <v xml:space="preserve"> </v>
      </c>
      <c r="K16" s="146"/>
      <c r="L16" s="99"/>
      <c r="M16" s="100"/>
      <c r="N16" s="100"/>
      <c r="O16" s="100"/>
      <c r="P16" s="100"/>
      <c r="Q16" s="100"/>
      <c r="R16" s="100"/>
      <c r="S16" s="100"/>
      <c r="T16" s="100"/>
      <c r="U16" s="100"/>
      <c r="V16" s="100"/>
      <c r="W16" s="100"/>
      <c r="X16" s="100"/>
      <c r="Y16" s="100"/>
      <c r="Z16" s="100"/>
      <c r="AA16" s="100"/>
      <c r="AB16" s="101"/>
      <c r="AC16" s="33"/>
      <c r="AD16" s="51"/>
      <c r="AE16">
        <v>12</v>
      </c>
      <c r="AF16" s="13" t="s">
        <v>27</v>
      </c>
    </row>
    <row r="17" spans="1:32" s="3" customFormat="1" ht="24.75" customHeight="1" x14ac:dyDescent="0.15">
      <c r="A17" s="29"/>
      <c r="B17" s="30"/>
      <c r="C17" s="31"/>
      <c r="D17" s="30"/>
      <c r="E17" s="31"/>
      <c r="F17" s="143"/>
      <c r="G17" s="101"/>
      <c r="H17" s="144"/>
      <c r="I17" s="145"/>
      <c r="J17" s="146" t="str">
        <f>IF(H17=0," ",VLOOKUP(H17,'サービスコード（身体介護なし）'!$A$4:$C$265,3,FALSE))</f>
        <v xml:space="preserve"> </v>
      </c>
      <c r="K17" s="146"/>
      <c r="L17" s="99"/>
      <c r="M17" s="100"/>
      <c r="N17" s="100"/>
      <c r="O17" s="100"/>
      <c r="P17" s="100"/>
      <c r="Q17" s="100"/>
      <c r="R17" s="100"/>
      <c r="S17" s="100"/>
      <c r="T17" s="100"/>
      <c r="U17" s="100"/>
      <c r="V17" s="100"/>
      <c r="W17" s="100"/>
      <c r="X17" s="100"/>
      <c r="Y17" s="100"/>
      <c r="Z17" s="100"/>
      <c r="AA17" s="100"/>
      <c r="AB17" s="101"/>
      <c r="AC17" s="33"/>
      <c r="AD17" s="51"/>
      <c r="AE17">
        <v>13</v>
      </c>
      <c r="AF17" s="13" t="s">
        <v>28</v>
      </c>
    </row>
    <row r="18" spans="1:32" s="3" customFormat="1" ht="24.75" customHeight="1" x14ac:dyDescent="0.15">
      <c r="A18" s="29"/>
      <c r="B18" s="30"/>
      <c r="C18" s="31"/>
      <c r="D18" s="30"/>
      <c r="E18" s="31"/>
      <c r="F18" s="143"/>
      <c r="G18" s="101"/>
      <c r="H18" s="144"/>
      <c r="I18" s="145"/>
      <c r="J18" s="146" t="str">
        <f>IF(H18=0," ",VLOOKUP(H18,'サービスコード（身体介護なし）'!$A$4:$C$265,3,FALSE))</f>
        <v xml:space="preserve"> </v>
      </c>
      <c r="K18" s="146"/>
      <c r="L18" s="99"/>
      <c r="M18" s="100"/>
      <c r="N18" s="100"/>
      <c r="O18" s="100"/>
      <c r="P18" s="100"/>
      <c r="Q18" s="100"/>
      <c r="R18" s="100"/>
      <c r="S18" s="100"/>
      <c r="T18" s="100"/>
      <c r="U18" s="100"/>
      <c r="V18" s="100"/>
      <c r="W18" s="100"/>
      <c r="X18" s="100"/>
      <c r="Y18" s="100"/>
      <c r="Z18" s="100"/>
      <c r="AA18" s="100"/>
      <c r="AB18" s="101"/>
      <c r="AC18" s="33"/>
      <c r="AD18" s="51"/>
      <c r="AE18">
        <v>14</v>
      </c>
      <c r="AF18" s="13" t="s">
        <v>29</v>
      </c>
    </row>
    <row r="19" spans="1:32" s="3" customFormat="1" ht="24.75" customHeight="1" x14ac:dyDescent="0.15">
      <c r="A19" s="29"/>
      <c r="B19" s="30"/>
      <c r="C19" s="31"/>
      <c r="D19" s="30"/>
      <c r="E19" s="31"/>
      <c r="F19" s="143"/>
      <c r="G19" s="101"/>
      <c r="H19" s="144"/>
      <c r="I19" s="145"/>
      <c r="J19" s="146" t="str">
        <f>IF(H19=0," ",VLOOKUP(H19,'サービスコード（身体介護なし）'!$A$4:$C$265,3,FALSE))</f>
        <v xml:space="preserve"> </v>
      </c>
      <c r="K19" s="146"/>
      <c r="L19" s="99"/>
      <c r="M19" s="100"/>
      <c r="N19" s="100"/>
      <c r="O19" s="100"/>
      <c r="P19" s="100"/>
      <c r="Q19" s="100"/>
      <c r="R19" s="100"/>
      <c r="S19" s="100"/>
      <c r="T19" s="100"/>
      <c r="U19" s="100"/>
      <c r="V19" s="100"/>
      <c r="W19" s="100"/>
      <c r="X19" s="100"/>
      <c r="Y19" s="100"/>
      <c r="Z19" s="100"/>
      <c r="AA19" s="100"/>
      <c r="AB19" s="101"/>
      <c r="AC19" s="33"/>
      <c r="AD19" s="51"/>
      <c r="AE19">
        <v>15</v>
      </c>
      <c r="AF19" s="11" t="s">
        <v>30</v>
      </c>
    </row>
    <row r="20" spans="1:32" s="3" customFormat="1" ht="24.75" customHeight="1" x14ac:dyDescent="0.15">
      <c r="A20" s="29"/>
      <c r="B20" s="30"/>
      <c r="C20" s="31"/>
      <c r="D20" s="30"/>
      <c r="E20" s="31"/>
      <c r="F20" s="143"/>
      <c r="G20" s="101"/>
      <c r="H20" s="144"/>
      <c r="I20" s="145"/>
      <c r="J20" s="146" t="str">
        <f>IF(H20=0," ",VLOOKUP(H20,'サービスコード（身体介護なし）'!$A$4:$C$265,3,FALSE))</f>
        <v xml:space="preserve"> </v>
      </c>
      <c r="K20" s="146"/>
      <c r="L20" s="99"/>
      <c r="M20" s="100"/>
      <c r="N20" s="100"/>
      <c r="O20" s="100"/>
      <c r="P20" s="100"/>
      <c r="Q20" s="100"/>
      <c r="R20" s="100"/>
      <c r="S20" s="100"/>
      <c r="T20" s="100"/>
      <c r="U20" s="100"/>
      <c r="V20" s="100"/>
      <c r="W20" s="100"/>
      <c r="X20" s="100"/>
      <c r="Y20" s="100"/>
      <c r="Z20" s="100"/>
      <c r="AA20" s="100"/>
      <c r="AB20" s="101"/>
      <c r="AC20" s="33"/>
      <c r="AD20" s="51"/>
      <c r="AE20">
        <v>16</v>
      </c>
      <c r="AF20" s="13" t="s">
        <v>31</v>
      </c>
    </row>
    <row r="21" spans="1:32" s="3" customFormat="1" ht="24.75" customHeight="1" x14ac:dyDescent="0.15">
      <c r="A21" s="29"/>
      <c r="B21" s="30"/>
      <c r="C21" s="31"/>
      <c r="D21" s="30"/>
      <c r="E21" s="31"/>
      <c r="F21" s="143"/>
      <c r="G21" s="101"/>
      <c r="H21" s="144"/>
      <c r="I21" s="145"/>
      <c r="J21" s="146" t="str">
        <f>IF(H21=0," ",VLOOKUP(H21,'サービスコード（身体介護なし）'!$A$4:$C$265,3,FALSE))</f>
        <v xml:space="preserve"> </v>
      </c>
      <c r="K21" s="146"/>
      <c r="L21" s="99"/>
      <c r="M21" s="100"/>
      <c r="N21" s="100"/>
      <c r="O21" s="100"/>
      <c r="P21" s="100"/>
      <c r="Q21" s="100"/>
      <c r="R21" s="100"/>
      <c r="S21" s="100"/>
      <c r="T21" s="100"/>
      <c r="U21" s="100"/>
      <c r="V21" s="100"/>
      <c r="W21" s="100"/>
      <c r="X21" s="100"/>
      <c r="Y21" s="100"/>
      <c r="Z21" s="100"/>
      <c r="AA21" s="100"/>
      <c r="AB21" s="101"/>
      <c r="AC21" s="33"/>
      <c r="AD21" s="51"/>
      <c r="AE21">
        <v>17</v>
      </c>
      <c r="AF21" s="13" t="s">
        <v>32</v>
      </c>
    </row>
    <row r="22" spans="1:32" s="3" customFormat="1" ht="24.75" customHeight="1" x14ac:dyDescent="0.15">
      <c r="A22" s="29"/>
      <c r="B22" s="30"/>
      <c r="C22" s="31"/>
      <c r="D22" s="30"/>
      <c r="E22" s="31"/>
      <c r="F22" s="143"/>
      <c r="G22" s="101"/>
      <c r="H22" s="144"/>
      <c r="I22" s="145"/>
      <c r="J22" s="146" t="str">
        <f>IF(H22=0," ",VLOOKUP(H22,'サービスコード（身体介護なし）'!$A$4:$C$265,3,FALSE))</f>
        <v xml:space="preserve"> </v>
      </c>
      <c r="K22" s="146"/>
      <c r="L22" s="99"/>
      <c r="M22" s="100"/>
      <c r="N22" s="100"/>
      <c r="O22" s="100"/>
      <c r="P22" s="100"/>
      <c r="Q22" s="100"/>
      <c r="R22" s="100"/>
      <c r="S22" s="100"/>
      <c r="T22" s="100"/>
      <c r="U22" s="100"/>
      <c r="V22" s="100"/>
      <c r="W22" s="100"/>
      <c r="X22" s="100"/>
      <c r="Y22" s="100"/>
      <c r="Z22" s="100"/>
      <c r="AA22" s="100"/>
      <c r="AB22" s="101"/>
      <c r="AC22" s="33"/>
      <c r="AD22" s="51"/>
      <c r="AE22">
        <v>18</v>
      </c>
      <c r="AF22" s="13" t="s">
        <v>33</v>
      </c>
    </row>
    <row r="23" spans="1:32" s="3" customFormat="1" ht="24.75" customHeight="1" x14ac:dyDescent="0.15">
      <c r="A23" s="29"/>
      <c r="B23" s="30"/>
      <c r="C23" s="31"/>
      <c r="D23" s="30"/>
      <c r="E23" s="31"/>
      <c r="F23" s="143"/>
      <c r="G23" s="101"/>
      <c r="H23" s="144"/>
      <c r="I23" s="145"/>
      <c r="J23" s="146" t="str">
        <f>IF(H23=0," ",VLOOKUP(H23,'サービスコード（身体介護なし）'!$A$4:$C$265,3,FALSE))</f>
        <v xml:space="preserve"> </v>
      </c>
      <c r="K23" s="146"/>
      <c r="L23" s="99"/>
      <c r="M23" s="100"/>
      <c r="N23" s="100"/>
      <c r="O23" s="100"/>
      <c r="P23" s="100"/>
      <c r="Q23" s="100"/>
      <c r="R23" s="100"/>
      <c r="S23" s="100"/>
      <c r="T23" s="100"/>
      <c r="U23" s="100"/>
      <c r="V23" s="100"/>
      <c r="W23" s="100"/>
      <c r="X23" s="100"/>
      <c r="Y23" s="100"/>
      <c r="Z23" s="100"/>
      <c r="AA23" s="100"/>
      <c r="AB23" s="101"/>
      <c r="AC23" s="33"/>
      <c r="AD23" s="51"/>
      <c r="AE23">
        <v>19</v>
      </c>
      <c r="AF23" s="13" t="s">
        <v>34</v>
      </c>
    </row>
    <row r="24" spans="1:32" s="3" customFormat="1" ht="24.75" customHeight="1" x14ac:dyDescent="0.15">
      <c r="A24" s="29"/>
      <c r="B24" s="30"/>
      <c r="C24" s="31"/>
      <c r="D24" s="30"/>
      <c r="E24" s="31"/>
      <c r="F24" s="143"/>
      <c r="G24" s="101"/>
      <c r="H24" s="144"/>
      <c r="I24" s="145"/>
      <c r="J24" s="146" t="str">
        <f>IF(H24=0," ",VLOOKUP(H24,'サービスコード（身体介護なし）'!$A$4:$C$265,3,FALSE))</f>
        <v xml:space="preserve"> </v>
      </c>
      <c r="K24" s="146"/>
      <c r="L24" s="99"/>
      <c r="M24" s="100"/>
      <c r="N24" s="100"/>
      <c r="O24" s="100"/>
      <c r="P24" s="100"/>
      <c r="Q24" s="100"/>
      <c r="R24" s="100"/>
      <c r="S24" s="100"/>
      <c r="T24" s="100"/>
      <c r="U24" s="100"/>
      <c r="V24" s="100"/>
      <c r="W24" s="100"/>
      <c r="X24" s="100"/>
      <c r="Y24" s="100"/>
      <c r="Z24" s="100"/>
      <c r="AA24" s="100"/>
      <c r="AB24" s="101"/>
      <c r="AC24" s="33"/>
      <c r="AD24" s="51"/>
      <c r="AE24">
        <v>20</v>
      </c>
      <c r="AF24" s="11" t="s">
        <v>35</v>
      </c>
    </row>
    <row r="25" spans="1:32" s="3" customFormat="1" ht="24.75" customHeight="1" x14ac:dyDescent="0.15">
      <c r="A25" s="29"/>
      <c r="B25" s="30"/>
      <c r="C25" s="31"/>
      <c r="D25" s="30"/>
      <c r="E25" s="31"/>
      <c r="F25" s="143"/>
      <c r="G25" s="101"/>
      <c r="H25" s="144"/>
      <c r="I25" s="145"/>
      <c r="J25" s="146" t="str">
        <f>IF(H25=0," ",VLOOKUP(H25,'サービスコード（身体介護なし）'!$A$4:$C$265,3,FALSE))</f>
        <v xml:space="preserve"> </v>
      </c>
      <c r="K25" s="146"/>
      <c r="L25" s="99"/>
      <c r="M25" s="100"/>
      <c r="N25" s="100"/>
      <c r="O25" s="100"/>
      <c r="P25" s="100"/>
      <c r="Q25" s="100"/>
      <c r="R25" s="100"/>
      <c r="S25" s="100"/>
      <c r="T25" s="100"/>
      <c r="U25" s="100"/>
      <c r="V25" s="100"/>
      <c r="W25" s="100"/>
      <c r="X25" s="100"/>
      <c r="Y25" s="100"/>
      <c r="Z25" s="100"/>
      <c r="AA25" s="100"/>
      <c r="AB25" s="101"/>
      <c r="AC25" s="33"/>
      <c r="AD25" s="51"/>
      <c r="AE25">
        <v>21</v>
      </c>
      <c r="AF25" s="11" t="s">
        <v>36</v>
      </c>
    </row>
    <row r="26" spans="1:32" s="3" customFormat="1" ht="24.75" customHeight="1" x14ac:dyDescent="0.15">
      <c r="A26" s="29"/>
      <c r="B26" s="30"/>
      <c r="C26" s="31"/>
      <c r="D26" s="30"/>
      <c r="E26" s="31"/>
      <c r="F26" s="143"/>
      <c r="G26" s="101"/>
      <c r="H26" s="144"/>
      <c r="I26" s="145"/>
      <c r="J26" s="146" t="str">
        <f>IF(H26=0," ",VLOOKUP(H26,'サービスコード（身体介護なし）'!$A$4:$C$265,3,FALSE))</f>
        <v xml:space="preserve"> </v>
      </c>
      <c r="K26" s="146"/>
      <c r="L26" s="99"/>
      <c r="M26" s="100"/>
      <c r="N26" s="100"/>
      <c r="O26" s="100"/>
      <c r="P26" s="100"/>
      <c r="Q26" s="100"/>
      <c r="R26" s="100"/>
      <c r="S26" s="100"/>
      <c r="T26" s="100"/>
      <c r="U26" s="100"/>
      <c r="V26" s="100"/>
      <c r="W26" s="100"/>
      <c r="X26" s="100"/>
      <c r="Y26" s="100"/>
      <c r="Z26" s="100"/>
      <c r="AA26" s="100"/>
      <c r="AB26" s="101"/>
      <c r="AC26" s="33"/>
      <c r="AD26" s="51"/>
      <c r="AE26">
        <v>22</v>
      </c>
      <c r="AF26" s="11" t="s">
        <v>37</v>
      </c>
    </row>
    <row r="27" spans="1:32" s="3" customFormat="1" ht="24.75" customHeight="1" x14ac:dyDescent="0.15">
      <c r="A27" s="29"/>
      <c r="B27" s="30"/>
      <c r="C27" s="31"/>
      <c r="D27" s="30"/>
      <c r="E27" s="31"/>
      <c r="F27" s="143"/>
      <c r="G27" s="101"/>
      <c r="H27" s="144"/>
      <c r="I27" s="145"/>
      <c r="J27" s="146" t="str">
        <f>IF(H27=0," ",VLOOKUP(H27,'サービスコード（身体介護なし）'!$A$4:$C$265,3,FALSE))</f>
        <v xml:space="preserve"> </v>
      </c>
      <c r="K27" s="146"/>
      <c r="L27" s="99"/>
      <c r="M27" s="100"/>
      <c r="N27" s="100"/>
      <c r="O27" s="100"/>
      <c r="P27" s="100"/>
      <c r="Q27" s="100"/>
      <c r="R27" s="100"/>
      <c r="S27" s="100"/>
      <c r="T27" s="100"/>
      <c r="U27" s="100"/>
      <c r="V27" s="100"/>
      <c r="W27" s="100"/>
      <c r="X27" s="100"/>
      <c r="Y27" s="100"/>
      <c r="Z27" s="100"/>
      <c r="AA27" s="100"/>
      <c r="AB27" s="101"/>
      <c r="AC27" s="33"/>
      <c r="AD27" s="51"/>
      <c r="AE27">
        <v>23</v>
      </c>
      <c r="AF27" s="11" t="s">
        <v>38</v>
      </c>
    </row>
    <row r="28" spans="1:32" s="3" customFormat="1" ht="24.75" customHeight="1" x14ac:dyDescent="0.15">
      <c r="A28" s="29"/>
      <c r="B28" s="30"/>
      <c r="C28" s="31"/>
      <c r="D28" s="30"/>
      <c r="E28" s="31"/>
      <c r="F28" s="143"/>
      <c r="G28" s="101"/>
      <c r="H28" s="144"/>
      <c r="I28" s="145"/>
      <c r="J28" s="146" t="str">
        <f>IF(H28=0," ",VLOOKUP(H28,'サービスコード（身体介護なし）'!$A$4:$C$265,3,FALSE))</f>
        <v xml:space="preserve"> </v>
      </c>
      <c r="K28" s="146"/>
      <c r="L28" s="99"/>
      <c r="M28" s="100"/>
      <c r="N28" s="100"/>
      <c r="O28" s="100"/>
      <c r="P28" s="100"/>
      <c r="Q28" s="100"/>
      <c r="R28" s="100"/>
      <c r="S28" s="100"/>
      <c r="T28" s="100"/>
      <c r="U28" s="100"/>
      <c r="V28" s="100"/>
      <c r="W28" s="100"/>
      <c r="X28" s="100"/>
      <c r="Y28" s="100"/>
      <c r="Z28" s="100"/>
      <c r="AA28" s="100"/>
      <c r="AB28" s="101"/>
      <c r="AC28" s="33"/>
      <c r="AD28" s="51"/>
      <c r="AE28">
        <v>24</v>
      </c>
      <c r="AF28" s="11" t="s">
        <v>39</v>
      </c>
    </row>
    <row r="29" spans="1:32" s="3" customFormat="1" ht="24.75" customHeight="1" x14ac:dyDescent="0.15">
      <c r="A29" s="29"/>
      <c r="B29" s="30"/>
      <c r="C29" s="31"/>
      <c r="D29" s="30"/>
      <c r="E29" s="31"/>
      <c r="F29" s="143"/>
      <c r="G29" s="101"/>
      <c r="H29" s="144"/>
      <c r="I29" s="145"/>
      <c r="J29" s="146" t="str">
        <f>IF(H29=0," ",VLOOKUP(H29,'サービスコード（身体介護なし）'!$A$4:$C$265,3,FALSE))</f>
        <v xml:space="preserve"> </v>
      </c>
      <c r="K29" s="146"/>
      <c r="L29" s="99"/>
      <c r="M29" s="100"/>
      <c r="N29" s="100"/>
      <c r="O29" s="100"/>
      <c r="P29" s="100"/>
      <c r="Q29" s="100"/>
      <c r="R29" s="100"/>
      <c r="S29" s="100"/>
      <c r="T29" s="100"/>
      <c r="U29" s="100"/>
      <c r="V29" s="100"/>
      <c r="W29" s="100"/>
      <c r="X29" s="100"/>
      <c r="Y29" s="100"/>
      <c r="Z29" s="100"/>
      <c r="AA29" s="100"/>
      <c r="AB29" s="101"/>
      <c r="AC29" s="33"/>
      <c r="AD29" s="51"/>
      <c r="AE29">
        <v>25</v>
      </c>
      <c r="AF29" s="11" t="s">
        <v>17</v>
      </c>
    </row>
    <row r="30" spans="1:32" s="3" customFormat="1" ht="24.75" customHeight="1" x14ac:dyDescent="0.15">
      <c r="A30" s="29"/>
      <c r="B30" s="30"/>
      <c r="C30" s="31"/>
      <c r="D30" s="30"/>
      <c r="E30" s="31"/>
      <c r="F30" s="143"/>
      <c r="G30" s="101"/>
      <c r="H30" s="144"/>
      <c r="I30" s="145"/>
      <c r="J30" s="146" t="str">
        <f>IF(H30=0," ",VLOOKUP(H30,'サービスコード（身体介護なし）'!$A$4:$C$265,3,FALSE))</f>
        <v xml:space="preserve"> </v>
      </c>
      <c r="K30" s="146"/>
      <c r="L30" s="99"/>
      <c r="M30" s="100"/>
      <c r="N30" s="100"/>
      <c r="O30" s="100"/>
      <c r="P30" s="100"/>
      <c r="Q30" s="100"/>
      <c r="R30" s="100"/>
      <c r="S30" s="100"/>
      <c r="T30" s="100"/>
      <c r="U30" s="100"/>
      <c r="V30" s="100"/>
      <c r="W30" s="100"/>
      <c r="X30" s="100"/>
      <c r="Y30" s="100"/>
      <c r="Z30" s="100"/>
      <c r="AA30" s="100"/>
      <c r="AB30" s="101"/>
      <c r="AC30" s="33"/>
      <c r="AD30" s="51"/>
      <c r="AE30">
        <v>26</v>
      </c>
      <c r="AF30" s="11" t="s">
        <v>61</v>
      </c>
    </row>
    <row r="31" spans="1:32" s="3" customFormat="1" ht="24.75" customHeight="1" x14ac:dyDescent="0.15">
      <c r="A31" s="29"/>
      <c r="B31" s="30"/>
      <c r="C31" s="31"/>
      <c r="D31" s="30"/>
      <c r="E31" s="31"/>
      <c r="F31" s="143"/>
      <c r="G31" s="101"/>
      <c r="H31" s="144"/>
      <c r="I31" s="145"/>
      <c r="J31" s="146" t="str">
        <f>IF(H31=0," ",VLOOKUP(H31,'サービスコード（身体介護なし）'!$A$4:$C$265,3,FALSE))</f>
        <v xml:space="preserve"> </v>
      </c>
      <c r="K31" s="146"/>
      <c r="L31" s="99"/>
      <c r="M31" s="100"/>
      <c r="N31" s="100"/>
      <c r="O31" s="100"/>
      <c r="P31" s="100"/>
      <c r="Q31" s="100"/>
      <c r="R31" s="100"/>
      <c r="S31" s="100"/>
      <c r="T31" s="100"/>
      <c r="U31" s="100"/>
      <c r="V31" s="100"/>
      <c r="W31" s="100"/>
      <c r="X31" s="100"/>
      <c r="Y31" s="100"/>
      <c r="Z31" s="100"/>
      <c r="AA31" s="100"/>
      <c r="AB31" s="101"/>
      <c r="AC31" s="33"/>
      <c r="AD31" s="51"/>
      <c r="AE31">
        <v>27</v>
      </c>
      <c r="AF31" s="11" t="s">
        <v>43</v>
      </c>
    </row>
    <row r="32" spans="1:32" s="3" customFormat="1" ht="24.75" customHeight="1" x14ac:dyDescent="0.15">
      <c r="A32" s="29"/>
      <c r="B32" s="30"/>
      <c r="C32" s="31"/>
      <c r="D32" s="30"/>
      <c r="E32" s="31"/>
      <c r="F32" s="143"/>
      <c r="G32" s="101"/>
      <c r="H32" s="144"/>
      <c r="I32" s="145"/>
      <c r="J32" s="146" t="str">
        <f>IF(H32=0," ",VLOOKUP(H32,'サービスコード（身体介護なし）'!$A$4:$C$265,3,FALSE))</f>
        <v xml:space="preserve"> </v>
      </c>
      <c r="K32" s="146"/>
      <c r="L32" s="99"/>
      <c r="M32" s="100"/>
      <c r="N32" s="100"/>
      <c r="O32" s="100"/>
      <c r="P32" s="100"/>
      <c r="Q32" s="100"/>
      <c r="R32" s="100"/>
      <c r="S32" s="100"/>
      <c r="T32" s="100"/>
      <c r="U32" s="100"/>
      <c r="V32" s="100"/>
      <c r="W32" s="100"/>
      <c r="X32" s="100"/>
      <c r="Y32" s="100"/>
      <c r="Z32" s="100"/>
      <c r="AA32" s="100"/>
      <c r="AB32" s="101"/>
      <c r="AC32" s="33"/>
      <c r="AD32" s="51"/>
      <c r="AE32">
        <v>28</v>
      </c>
      <c r="AF32" s="11" t="s">
        <v>44</v>
      </c>
    </row>
    <row r="33" spans="1:32" s="3" customFormat="1" ht="24.75" customHeight="1" thickBot="1" x14ac:dyDescent="0.2">
      <c r="A33" s="32"/>
      <c r="B33" s="30"/>
      <c r="C33" s="31"/>
      <c r="D33" s="30"/>
      <c r="E33" s="31"/>
      <c r="F33" s="143"/>
      <c r="G33" s="101"/>
      <c r="H33" s="144"/>
      <c r="I33" s="145"/>
      <c r="J33" s="146" t="str">
        <f>IF(H33=0," ",VLOOKUP(H33,'サービスコード（身体介護なし）'!$A$4:$C$265,3,FALSE))</f>
        <v xml:space="preserve"> </v>
      </c>
      <c r="K33" s="146"/>
      <c r="L33" s="147"/>
      <c r="M33" s="148"/>
      <c r="N33" s="148"/>
      <c r="O33" s="148"/>
      <c r="P33" s="148"/>
      <c r="Q33" s="148"/>
      <c r="R33" s="148"/>
      <c r="S33" s="148"/>
      <c r="T33" s="148"/>
      <c r="U33" s="148"/>
      <c r="V33" s="148"/>
      <c r="W33" s="148"/>
      <c r="X33" s="148"/>
      <c r="Y33" s="148"/>
      <c r="Z33" s="148"/>
      <c r="AA33" s="148"/>
      <c r="AB33" s="149"/>
      <c r="AC33" s="42"/>
      <c r="AD33" s="52"/>
      <c r="AE33">
        <v>29</v>
      </c>
      <c r="AF33" s="11" t="s">
        <v>45</v>
      </c>
    </row>
    <row r="34" spans="1:32" s="3" customFormat="1" ht="21" customHeight="1" thickTop="1" x14ac:dyDescent="0.15">
      <c r="A34" s="119" t="s">
        <v>104</v>
      </c>
      <c r="B34" s="120"/>
      <c r="C34" s="120"/>
      <c r="D34" s="120"/>
      <c r="E34" s="121"/>
      <c r="F34" s="122">
        <f>SUM(F11:G33)</f>
        <v>0</v>
      </c>
      <c r="G34" s="123"/>
      <c r="H34" s="124" t="s">
        <v>98</v>
      </c>
      <c r="I34" s="123"/>
      <c r="J34" s="125">
        <f>SUM(J11:J33)</f>
        <v>0</v>
      </c>
      <c r="K34" s="126"/>
      <c r="L34" s="127" t="s">
        <v>108</v>
      </c>
      <c r="M34" s="128"/>
      <c r="N34" s="128"/>
      <c r="O34" s="128"/>
      <c r="P34" s="128"/>
      <c r="Q34" s="128"/>
      <c r="R34" s="128"/>
      <c r="S34" s="128"/>
      <c r="T34" s="128"/>
      <c r="U34" s="128"/>
      <c r="V34" s="128"/>
      <c r="W34" s="128"/>
      <c r="X34" s="128"/>
      <c r="Y34" s="128"/>
      <c r="Z34" s="128"/>
      <c r="AA34" s="128"/>
      <c r="AB34" s="128"/>
      <c r="AC34" s="128"/>
      <c r="AD34" s="129"/>
      <c r="AE34">
        <v>30</v>
      </c>
      <c r="AF34" s="13" t="s">
        <v>46</v>
      </c>
    </row>
    <row r="35" spans="1:32" s="3" customFormat="1" ht="21" customHeight="1" x14ac:dyDescent="0.15">
      <c r="A35" s="48" t="s">
        <v>88</v>
      </c>
      <c r="B35" s="15"/>
      <c r="C35" s="15"/>
      <c r="D35" s="15"/>
      <c r="E35" s="15"/>
      <c r="F35" s="15"/>
      <c r="G35" s="15"/>
      <c r="H35" s="15"/>
      <c r="I35" s="15"/>
      <c r="J35" s="139">
        <f>VLOOKUP(AC5,告示単価!A15:C22,3,FALSE)</f>
        <v>10.6</v>
      </c>
      <c r="K35" s="140"/>
      <c r="L35" s="130"/>
      <c r="M35" s="131"/>
      <c r="N35" s="131"/>
      <c r="O35" s="131"/>
      <c r="P35" s="131"/>
      <c r="Q35" s="131"/>
      <c r="R35" s="131"/>
      <c r="S35" s="131"/>
      <c r="T35" s="131"/>
      <c r="U35" s="131"/>
      <c r="V35" s="131"/>
      <c r="W35" s="131"/>
      <c r="X35" s="131"/>
      <c r="Y35" s="131"/>
      <c r="Z35" s="131"/>
      <c r="AA35" s="131"/>
      <c r="AB35" s="131"/>
      <c r="AC35" s="131"/>
      <c r="AD35" s="132"/>
      <c r="AE35">
        <v>31</v>
      </c>
      <c r="AF35" s="11" t="s">
        <v>47</v>
      </c>
    </row>
    <row r="36" spans="1:32" s="3" customFormat="1" ht="21" customHeight="1" x14ac:dyDescent="0.15">
      <c r="A36" s="48" t="s">
        <v>89</v>
      </c>
      <c r="B36" s="15"/>
      <c r="C36" s="15"/>
      <c r="D36" s="15"/>
      <c r="E36" s="15"/>
      <c r="F36" s="15"/>
      <c r="G36" s="15"/>
      <c r="H36" s="15"/>
      <c r="I36" s="15"/>
      <c r="J36" s="141">
        <f>IF(W38=1,ROUNDDOWN(J34*J35,0),IF(W38&gt;1,"－",0))</f>
        <v>0</v>
      </c>
      <c r="K36" s="238"/>
      <c r="L36" s="133"/>
      <c r="M36" s="134"/>
      <c r="N36" s="134"/>
      <c r="O36" s="134"/>
      <c r="P36" s="134"/>
      <c r="Q36" s="134"/>
      <c r="R36" s="134"/>
      <c r="S36" s="134"/>
      <c r="T36" s="134"/>
      <c r="U36" s="134"/>
      <c r="V36" s="134"/>
      <c r="W36" s="134"/>
      <c r="X36" s="134"/>
      <c r="Y36" s="134"/>
      <c r="Z36" s="134"/>
      <c r="AA36" s="134"/>
      <c r="AB36" s="134"/>
      <c r="AC36" s="134"/>
      <c r="AD36" s="135"/>
      <c r="AE36">
        <v>32</v>
      </c>
      <c r="AF36" s="13" t="s">
        <v>48</v>
      </c>
    </row>
    <row r="37" spans="1:32" s="3" customFormat="1" ht="21" customHeight="1" thickBot="1" x14ac:dyDescent="0.2">
      <c r="A37" s="49" t="s">
        <v>90</v>
      </c>
      <c r="B37" s="20"/>
      <c r="C37" s="20"/>
      <c r="D37" s="20"/>
      <c r="E37" s="20"/>
      <c r="F37" s="20"/>
      <c r="G37" s="20"/>
      <c r="H37" s="20"/>
      <c r="I37" s="20"/>
      <c r="J37" s="111">
        <f>IF(W38=1,IF(ROUNDUP(J36/10,0)&lt;Q6,ROUNDUP(J36/10,0),Q6),"－")</f>
        <v>0</v>
      </c>
      <c r="K37" s="232"/>
      <c r="L37" s="233" t="s">
        <v>14</v>
      </c>
      <c r="M37" s="234"/>
      <c r="N37" s="234"/>
      <c r="O37" s="234"/>
      <c r="P37" s="234"/>
      <c r="Q37" s="234"/>
      <c r="R37" s="234"/>
      <c r="S37" s="235"/>
      <c r="T37" s="111">
        <f>IF(W38=1,J36-J37,IF(W38&gt;1,"次頁へ","0"))</f>
        <v>0</v>
      </c>
      <c r="U37" s="112"/>
      <c r="V37" s="112"/>
      <c r="W37" s="112"/>
      <c r="X37" s="112"/>
      <c r="Y37" s="112"/>
      <c r="Z37" s="112"/>
      <c r="AA37" s="112"/>
      <c r="AB37" s="112"/>
      <c r="AC37" s="112"/>
      <c r="AD37" s="113"/>
      <c r="AE37">
        <v>33</v>
      </c>
      <c r="AF37" s="13" t="s">
        <v>49</v>
      </c>
    </row>
    <row r="38" spans="1:32" s="3" customFormat="1" ht="14.25" customHeight="1" x14ac:dyDescent="0.15">
      <c r="A38" s="5"/>
      <c r="B38" s="5"/>
      <c r="C38" s="5"/>
      <c r="D38" s="5"/>
      <c r="E38" s="5"/>
      <c r="F38" s="5"/>
      <c r="G38" s="5"/>
      <c r="H38" s="6"/>
      <c r="I38" s="5"/>
      <c r="J38" s="5"/>
      <c r="K38" s="17"/>
      <c r="L38" s="17"/>
      <c r="M38" s="7"/>
      <c r="N38" s="7"/>
      <c r="O38" s="7"/>
      <c r="P38" s="7"/>
      <c r="Q38" s="7"/>
      <c r="R38" s="7"/>
      <c r="S38" s="7"/>
      <c r="T38" s="7"/>
      <c r="U38" s="7"/>
      <c r="V38" s="7"/>
      <c r="W38" s="236">
        <v>1</v>
      </c>
      <c r="X38" s="237"/>
      <c r="Y38" s="116" t="s">
        <v>6</v>
      </c>
      <c r="Z38" s="117"/>
      <c r="AA38" s="118">
        <v>1</v>
      </c>
      <c r="AB38" s="117"/>
      <c r="AC38" s="116" t="s">
        <v>7</v>
      </c>
      <c r="AD38" s="117"/>
      <c r="AE38">
        <v>34</v>
      </c>
      <c r="AF38" s="11" t="s">
        <v>50</v>
      </c>
    </row>
    <row r="39" spans="1:32" s="3" customFormat="1" ht="13.5" customHeight="1" x14ac:dyDescent="0.15">
      <c r="A39" s="3" t="s">
        <v>12</v>
      </c>
      <c r="AE39">
        <v>35</v>
      </c>
      <c r="AF39" s="13" t="s">
        <v>51</v>
      </c>
    </row>
    <row r="40" spans="1:32" s="3" customFormat="1" ht="13.5" customHeight="1" x14ac:dyDescent="0.15">
      <c r="A40" s="3" t="s">
        <v>97</v>
      </c>
      <c r="AE40">
        <v>36</v>
      </c>
      <c r="AF40" s="13" t="s">
        <v>52</v>
      </c>
    </row>
    <row r="41" spans="1:32" s="3" customFormat="1" ht="13.5" customHeight="1" x14ac:dyDescent="0.15">
      <c r="A41" s="14">
        <v>1</v>
      </c>
      <c r="B41" s="3" t="s">
        <v>106</v>
      </c>
      <c r="Q41" s="14"/>
      <c r="R41" s="14"/>
      <c r="S41" s="14"/>
      <c r="T41" s="14"/>
      <c r="U41" s="14"/>
      <c r="V41" s="14"/>
      <c r="W41" s="14"/>
      <c r="X41" s="14"/>
      <c r="Y41" s="14"/>
      <c r="Z41" s="14"/>
      <c r="AA41" s="14"/>
      <c r="AB41" s="14"/>
      <c r="AC41" s="14"/>
      <c r="AD41" s="14"/>
      <c r="AE41">
        <v>37</v>
      </c>
      <c r="AF41" s="11" t="s">
        <v>53</v>
      </c>
    </row>
    <row r="42" spans="1:32" s="3" customFormat="1" ht="13.5" customHeight="1" x14ac:dyDescent="0.15">
      <c r="A42" s="14">
        <v>2</v>
      </c>
      <c r="B42" s="14" t="s">
        <v>84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v>38</v>
      </c>
      <c r="AF42" s="13" t="s">
        <v>54</v>
      </c>
    </row>
    <row r="43" spans="1:32" s="3" customFormat="1" ht="13.5" customHeight="1" x14ac:dyDescent="0.15">
      <c r="A43" s="14">
        <v>3</v>
      </c>
      <c r="B43" s="14" t="s">
        <v>100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v>39</v>
      </c>
      <c r="AF43" s="13" t="s">
        <v>55</v>
      </c>
    </row>
    <row r="44" spans="1:32" s="3" customFormat="1" ht="13.5" x14ac:dyDescent="0.15">
      <c r="A44" s="14">
        <v>4</v>
      </c>
      <c r="B44" s="14" t="s">
        <v>99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v>40</v>
      </c>
      <c r="AF44" s="11" t="s">
        <v>56</v>
      </c>
    </row>
    <row r="45" spans="1:32" s="3" customFormat="1" ht="13.5" x14ac:dyDescent="0.15">
      <c r="A45" s="14">
        <v>5</v>
      </c>
      <c r="B45" s="14" t="s">
        <v>107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v>41</v>
      </c>
      <c r="AF45" s="11" t="s">
        <v>57</v>
      </c>
    </row>
    <row r="46" spans="1:32" s="3" customFormat="1" ht="13.5" x14ac:dyDescent="0.15">
      <c r="A46" s="18"/>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v>42</v>
      </c>
      <c r="AF46" s="11" t="s">
        <v>58</v>
      </c>
    </row>
    <row r="47" spans="1:32" s="3" customFormat="1" ht="15" customHeight="1" x14ac:dyDescent="0.15">
      <c r="C47" s="14"/>
      <c r="D47" s="14"/>
      <c r="E47" s="14"/>
      <c r="F47" s="14"/>
      <c r="G47" s="14"/>
      <c r="H47" s="14"/>
      <c r="I47" s="14"/>
      <c r="J47" s="14"/>
      <c r="K47" s="14"/>
      <c r="L47" s="14"/>
      <c r="M47" s="14"/>
      <c r="N47" s="14"/>
      <c r="O47" s="14"/>
      <c r="P47" s="14"/>
      <c r="AE47">
        <v>43</v>
      </c>
      <c r="AF47" s="13" t="s">
        <v>59</v>
      </c>
    </row>
    <row r="48" spans="1:32" s="3" customFormat="1" ht="15" customHeight="1" x14ac:dyDescent="0.15">
      <c r="Y48" s="16"/>
      <c r="Z48" s="16"/>
      <c r="AA48" s="16"/>
      <c r="AB48" s="16" t="s">
        <v>121</v>
      </c>
      <c r="AC48" s="9"/>
      <c r="AD48" s="9"/>
      <c r="AE48">
        <v>44</v>
      </c>
      <c r="AF48" s="11" t="s">
        <v>40</v>
      </c>
    </row>
    <row r="49" spans="1:32" s="3" customFormat="1" ht="19.5" customHeight="1" thickBot="1" x14ac:dyDescent="0.2">
      <c r="A49" s="220" t="s">
        <v>119</v>
      </c>
      <c r="B49" s="220"/>
      <c r="C49" s="221">
        <f>C2</f>
        <v>0</v>
      </c>
      <c r="D49" s="221"/>
      <c r="E49" s="4" t="s">
        <v>4</v>
      </c>
      <c r="F49" s="221">
        <f>F2</f>
        <v>0</v>
      </c>
      <c r="G49" s="221"/>
      <c r="H49" s="4" t="s">
        <v>5</v>
      </c>
      <c r="I49" s="4"/>
      <c r="K49" s="222" t="s">
        <v>13</v>
      </c>
      <c r="L49" s="222"/>
      <c r="M49" s="222"/>
      <c r="N49" s="222"/>
      <c r="O49" s="222"/>
      <c r="P49" s="222"/>
      <c r="Q49" s="222"/>
      <c r="R49" s="222"/>
      <c r="S49" s="222"/>
      <c r="T49" s="222"/>
      <c r="U49" s="222"/>
      <c r="V49" s="222"/>
      <c r="W49" s="222"/>
      <c r="X49" s="222"/>
      <c r="Y49" s="222"/>
      <c r="Z49" s="222"/>
      <c r="AA49" s="222"/>
      <c r="AB49" s="222"/>
      <c r="AC49" s="19"/>
      <c r="AD49" s="19"/>
      <c r="AE49">
        <v>45</v>
      </c>
      <c r="AF49" s="11" t="s">
        <v>41</v>
      </c>
    </row>
    <row r="50" spans="1:32" s="3" customFormat="1" ht="13.5" customHeight="1" x14ac:dyDescent="0.15">
      <c r="A50" s="223" t="s">
        <v>0</v>
      </c>
      <c r="B50" s="224"/>
      <c r="C50" s="215">
        <f>C3</f>
        <v>0</v>
      </c>
      <c r="D50" s="215">
        <f>D3</f>
        <v>0</v>
      </c>
      <c r="E50" s="215">
        <f>E3</f>
        <v>0</v>
      </c>
      <c r="F50" s="215">
        <f>F3</f>
        <v>0</v>
      </c>
      <c r="G50" s="215">
        <f t="shared" ref="G50:L50" si="0">G3</f>
        <v>0</v>
      </c>
      <c r="H50" s="215">
        <f t="shared" si="0"/>
        <v>0</v>
      </c>
      <c r="I50" s="215">
        <f t="shared" si="0"/>
        <v>0</v>
      </c>
      <c r="J50" s="215">
        <f t="shared" si="0"/>
        <v>0</v>
      </c>
      <c r="K50" s="215">
        <f t="shared" si="0"/>
        <v>0</v>
      </c>
      <c r="L50" s="215">
        <f t="shared" si="0"/>
        <v>0</v>
      </c>
      <c r="M50" s="217" t="s">
        <v>95</v>
      </c>
      <c r="N50" s="218"/>
      <c r="O50" s="218"/>
      <c r="P50" s="218"/>
      <c r="Q50" s="218"/>
      <c r="R50" s="218"/>
      <c r="S50" s="218"/>
      <c r="T50" s="219"/>
      <c r="U50" s="226" t="s">
        <v>92</v>
      </c>
      <c r="V50" s="168"/>
      <c r="W50" s="168"/>
      <c r="X50" s="168"/>
      <c r="Y50" s="168"/>
      <c r="Z50" s="168"/>
      <c r="AA50" s="168"/>
      <c r="AB50" s="168"/>
      <c r="AC50" s="168"/>
      <c r="AD50" s="227"/>
      <c r="AE50">
        <v>46</v>
      </c>
      <c r="AF50" s="11" t="s">
        <v>42</v>
      </c>
    </row>
    <row r="51" spans="1:32" s="3" customFormat="1" ht="13.5" customHeight="1" x14ac:dyDescent="0.15">
      <c r="A51" s="225"/>
      <c r="B51" s="117"/>
      <c r="C51" s="216"/>
      <c r="D51" s="216"/>
      <c r="E51" s="216"/>
      <c r="F51" s="216"/>
      <c r="G51" s="216"/>
      <c r="H51" s="216"/>
      <c r="I51" s="216"/>
      <c r="J51" s="216"/>
      <c r="K51" s="216"/>
      <c r="L51" s="216"/>
      <c r="M51" s="228" t="s">
        <v>119</v>
      </c>
      <c r="N51" s="229"/>
      <c r="O51" s="46">
        <f>O4</f>
        <v>0</v>
      </c>
      <c r="P51" s="45" t="s">
        <v>4</v>
      </c>
      <c r="Q51" s="230">
        <f>Q4</f>
        <v>0</v>
      </c>
      <c r="R51" s="230"/>
      <c r="S51" s="229" t="s">
        <v>101</v>
      </c>
      <c r="T51" s="231"/>
      <c r="U51" s="36">
        <f t="shared" ref="U51:AD51" si="1">U4</f>
        <v>0</v>
      </c>
      <c r="V51" s="37">
        <f t="shared" si="1"/>
        <v>0</v>
      </c>
      <c r="W51" s="37">
        <f t="shared" si="1"/>
        <v>0</v>
      </c>
      <c r="X51" s="37">
        <f t="shared" si="1"/>
        <v>0</v>
      </c>
      <c r="Y51" s="37">
        <f t="shared" si="1"/>
        <v>0</v>
      </c>
      <c r="Z51" s="37">
        <f t="shared" si="1"/>
        <v>0</v>
      </c>
      <c r="AA51" s="37">
        <f t="shared" si="1"/>
        <v>0</v>
      </c>
      <c r="AB51" s="37">
        <f t="shared" si="1"/>
        <v>0</v>
      </c>
      <c r="AC51" s="37">
        <f t="shared" si="1"/>
        <v>0</v>
      </c>
      <c r="AD51" s="38">
        <f t="shared" si="1"/>
        <v>0</v>
      </c>
      <c r="AE51">
        <v>47</v>
      </c>
      <c r="AF51" s="11" t="s">
        <v>60</v>
      </c>
    </row>
    <row r="52" spans="1:32" s="3" customFormat="1" ht="16.5" customHeight="1" x14ac:dyDescent="0.15">
      <c r="A52" s="194" t="s">
        <v>93</v>
      </c>
      <c r="B52" s="183"/>
      <c r="C52" s="197">
        <f>C5</f>
        <v>0</v>
      </c>
      <c r="D52" s="198"/>
      <c r="E52" s="198"/>
      <c r="F52" s="198"/>
      <c r="G52" s="198"/>
      <c r="H52" s="198"/>
      <c r="I52" s="198"/>
      <c r="J52" s="198"/>
      <c r="K52" s="198"/>
      <c r="L52" s="199"/>
      <c r="M52" s="203" t="s">
        <v>94</v>
      </c>
      <c r="N52" s="203"/>
      <c r="O52" s="203"/>
      <c r="P52" s="203"/>
      <c r="Q52" s="204" t="str">
        <f>Q5</f>
        <v>無し</v>
      </c>
      <c r="R52" s="205"/>
      <c r="S52" s="205"/>
      <c r="T52" s="206"/>
      <c r="U52" s="207">
        <f>U5</f>
        <v>0</v>
      </c>
      <c r="V52" s="208"/>
      <c r="W52" s="208"/>
      <c r="X52" s="208"/>
      <c r="Y52" s="208"/>
      <c r="Z52" s="208"/>
      <c r="AA52" s="209"/>
      <c r="AB52" s="213" t="s">
        <v>9</v>
      </c>
      <c r="AC52" s="150">
        <f>AC5</f>
        <v>72</v>
      </c>
      <c r="AD52" s="151"/>
      <c r="AE52">
        <v>48</v>
      </c>
      <c r="AF52" s="11" t="s">
        <v>62</v>
      </c>
    </row>
    <row r="53" spans="1:32" s="3" customFormat="1" ht="16.5" customHeight="1" thickBot="1" x14ac:dyDescent="0.2">
      <c r="A53" s="195"/>
      <c r="B53" s="196"/>
      <c r="C53" s="200"/>
      <c r="D53" s="201"/>
      <c r="E53" s="201"/>
      <c r="F53" s="201"/>
      <c r="G53" s="201"/>
      <c r="H53" s="201"/>
      <c r="I53" s="201"/>
      <c r="J53" s="201"/>
      <c r="K53" s="201"/>
      <c r="L53" s="202"/>
      <c r="M53" s="154" t="s">
        <v>11</v>
      </c>
      <c r="N53" s="154"/>
      <c r="O53" s="154"/>
      <c r="P53" s="154"/>
      <c r="Q53" s="155">
        <f>Q6</f>
        <v>0</v>
      </c>
      <c r="R53" s="156"/>
      <c r="S53" s="157"/>
      <c r="T53" s="34" t="s">
        <v>8</v>
      </c>
      <c r="U53" s="210"/>
      <c r="V53" s="211"/>
      <c r="W53" s="211"/>
      <c r="X53" s="211"/>
      <c r="Y53" s="211"/>
      <c r="Z53" s="211"/>
      <c r="AA53" s="212"/>
      <c r="AB53" s="214"/>
      <c r="AC53" s="152"/>
      <c r="AD53" s="153"/>
      <c r="AE53">
        <v>49</v>
      </c>
      <c r="AF53" s="11" t="s">
        <v>63</v>
      </c>
    </row>
    <row r="54" spans="1:32" s="3" customFormat="1" ht="14.25"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v>50</v>
      </c>
      <c r="AF54" s="11" t="s">
        <v>64</v>
      </c>
    </row>
    <row r="55" spans="1:32" s="3" customFormat="1" ht="14.25" customHeight="1" x14ac:dyDescent="0.15">
      <c r="A55" s="164" t="s">
        <v>1</v>
      </c>
      <c r="B55" s="167" t="s">
        <v>83</v>
      </c>
      <c r="C55" s="168"/>
      <c r="D55" s="168"/>
      <c r="E55" s="168"/>
      <c r="F55" s="169" t="s">
        <v>96</v>
      </c>
      <c r="G55" s="170"/>
      <c r="H55" s="175" t="s">
        <v>85</v>
      </c>
      <c r="I55" s="176"/>
      <c r="J55" s="181" t="s">
        <v>91</v>
      </c>
      <c r="K55" s="176"/>
      <c r="L55" s="175" t="s">
        <v>103</v>
      </c>
      <c r="M55" s="186"/>
      <c r="N55" s="186"/>
      <c r="O55" s="186"/>
      <c r="P55" s="186"/>
      <c r="Q55" s="186"/>
      <c r="R55" s="186"/>
      <c r="S55" s="186"/>
      <c r="T55" s="186"/>
      <c r="U55" s="186"/>
      <c r="V55" s="186"/>
      <c r="W55" s="186"/>
      <c r="X55" s="186"/>
      <c r="Y55" s="186"/>
      <c r="Z55" s="186"/>
      <c r="AA55" s="186"/>
      <c r="AB55" s="187"/>
      <c r="AC55" s="158" t="s">
        <v>87</v>
      </c>
      <c r="AD55" s="161" t="s">
        <v>86</v>
      </c>
      <c r="AE55">
        <v>51</v>
      </c>
      <c r="AF55" s="13" t="s">
        <v>65</v>
      </c>
    </row>
    <row r="56" spans="1:32" s="3" customFormat="1" ht="14.25" customHeight="1" x14ac:dyDescent="0.15">
      <c r="A56" s="165"/>
      <c r="B56" s="182" t="s">
        <v>2</v>
      </c>
      <c r="C56" s="183"/>
      <c r="D56" s="182" t="s">
        <v>3</v>
      </c>
      <c r="E56" s="184"/>
      <c r="F56" s="171"/>
      <c r="G56" s="172"/>
      <c r="H56" s="177"/>
      <c r="I56" s="178"/>
      <c r="J56" s="177"/>
      <c r="K56" s="178"/>
      <c r="L56" s="188"/>
      <c r="M56" s="189"/>
      <c r="N56" s="189"/>
      <c r="O56" s="189"/>
      <c r="P56" s="189"/>
      <c r="Q56" s="189"/>
      <c r="R56" s="189"/>
      <c r="S56" s="189"/>
      <c r="T56" s="189"/>
      <c r="U56" s="189"/>
      <c r="V56" s="189"/>
      <c r="W56" s="189"/>
      <c r="X56" s="189"/>
      <c r="Y56" s="189"/>
      <c r="Z56" s="189"/>
      <c r="AA56" s="189"/>
      <c r="AB56" s="190"/>
      <c r="AC56" s="159"/>
      <c r="AD56" s="162"/>
      <c r="AE56">
        <v>52</v>
      </c>
      <c r="AF56" s="13" t="s">
        <v>66</v>
      </c>
    </row>
    <row r="57" spans="1:32" s="3" customFormat="1" ht="14.25" customHeight="1" x14ac:dyDescent="0.15">
      <c r="A57" s="166"/>
      <c r="B57" s="173"/>
      <c r="C57" s="174"/>
      <c r="D57" s="173"/>
      <c r="E57" s="185"/>
      <c r="F57" s="173"/>
      <c r="G57" s="174"/>
      <c r="H57" s="179"/>
      <c r="I57" s="180"/>
      <c r="J57" s="179"/>
      <c r="K57" s="180"/>
      <c r="L57" s="191"/>
      <c r="M57" s="192"/>
      <c r="N57" s="192"/>
      <c r="O57" s="192"/>
      <c r="P57" s="192"/>
      <c r="Q57" s="192"/>
      <c r="R57" s="192"/>
      <c r="S57" s="192"/>
      <c r="T57" s="192"/>
      <c r="U57" s="192"/>
      <c r="V57" s="192"/>
      <c r="W57" s="192"/>
      <c r="X57" s="192"/>
      <c r="Y57" s="192"/>
      <c r="Z57" s="192"/>
      <c r="AA57" s="192"/>
      <c r="AB57" s="193"/>
      <c r="AC57" s="160"/>
      <c r="AD57" s="163"/>
      <c r="AE57">
        <v>53</v>
      </c>
      <c r="AF57" s="11" t="s">
        <v>67</v>
      </c>
    </row>
    <row r="58" spans="1:32" s="3" customFormat="1" ht="24.75" customHeight="1" x14ac:dyDescent="0.15">
      <c r="A58" s="29"/>
      <c r="B58" s="30"/>
      <c r="C58" s="31"/>
      <c r="D58" s="30"/>
      <c r="E58" s="31"/>
      <c r="F58" s="143"/>
      <c r="G58" s="101"/>
      <c r="H58" s="144"/>
      <c r="I58" s="145"/>
      <c r="J58" s="146" t="str">
        <f>IF(H58=0," ",VLOOKUP(H58,'サービスコード（身体介護なし）'!$A$4:$C$265,3,FALSE))</f>
        <v xml:space="preserve"> </v>
      </c>
      <c r="K58" s="146"/>
      <c r="L58" s="99"/>
      <c r="M58" s="100"/>
      <c r="N58" s="100"/>
      <c r="O58" s="100"/>
      <c r="P58" s="100"/>
      <c r="Q58" s="100"/>
      <c r="R58" s="100"/>
      <c r="S58" s="100"/>
      <c r="T58" s="100"/>
      <c r="U58" s="100"/>
      <c r="V58" s="100"/>
      <c r="W58" s="100"/>
      <c r="X58" s="100"/>
      <c r="Y58" s="100"/>
      <c r="Z58" s="100"/>
      <c r="AA58" s="100"/>
      <c r="AB58" s="101"/>
      <c r="AC58" s="33"/>
      <c r="AD58" s="51"/>
      <c r="AE58">
        <v>54</v>
      </c>
      <c r="AF58" s="13" t="s">
        <v>68</v>
      </c>
    </row>
    <row r="59" spans="1:32" s="3" customFormat="1" ht="24.75" customHeight="1" x14ac:dyDescent="0.15">
      <c r="A59" s="29"/>
      <c r="B59" s="30"/>
      <c r="C59" s="31"/>
      <c r="D59" s="30"/>
      <c r="E59" s="31"/>
      <c r="F59" s="143"/>
      <c r="G59" s="101"/>
      <c r="H59" s="144"/>
      <c r="I59" s="145"/>
      <c r="J59" s="146" t="str">
        <f>IF(H59=0," ",VLOOKUP(H59,'サービスコード（身体介護なし）'!$A$4:$C$265,3,FALSE))</f>
        <v xml:space="preserve"> </v>
      </c>
      <c r="K59" s="146"/>
      <c r="L59" s="99"/>
      <c r="M59" s="100"/>
      <c r="N59" s="100"/>
      <c r="O59" s="100"/>
      <c r="P59" s="100"/>
      <c r="Q59" s="100"/>
      <c r="R59" s="100"/>
      <c r="S59" s="100"/>
      <c r="T59" s="100"/>
      <c r="U59" s="100"/>
      <c r="V59" s="100"/>
      <c r="W59" s="100"/>
      <c r="X59" s="100"/>
      <c r="Y59" s="100"/>
      <c r="Z59" s="100"/>
      <c r="AA59" s="100"/>
      <c r="AB59" s="101"/>
      <c r="AC59" s="33"/>
      <c r="AD59" s="51"/>
      <c r="AE59">
        <v>55</v>
      </c>
      <c r="AF59" s="13" t="s">
        <v>69</v>
      </c>
    </row>
    <row r="60" spans="1:32" s="3" customFormat="1" ht="24.75" customHeight="1" x14ac:dyDescent="0.15">
      <c r="A60" s="29"/>
      <c r="B60" s="30"/>
      <c r="C60" s="31"/>
      <c r="D60" s="30"/>
      <c r="E60" s="31"/>
      <c r="F60" s="143"/>
      <c r="G60" s="101"/>
      <c r="H60" s="144"/>
      <c r="I60" s="145"/>
      <c r="J60" s="146" t="str">
        <f>IF(H60=0," ",VLOOKUP(H60,'サービスコード（身体介護なし）'!$A$4:$C$265,3,FALSE))</f>
        <v xml:space="preserve"> </v>
      </c>
      <c r="K60" s="146"/>
      <c r="L60" s="99"/>
      <c r="M60" s="100"/>
      <c r="N60" s="100"/>
      <c r="O60" s="100"/>
      <c r="P60" s="100"/>
      <c r="Q60" s="100"/>
      <c r="R60" s="100"/>
      <c r="S60" s="100"/>
      <c r="T60" s="100"/>
      <c r="U60" s="100"/>
      <c r="V60" s="100"/>
      <c r="W60" s="100"/>
      <c r="X60" s="100"/>
      <c r="Y60" s="100"/>
      <c r="Z60" s="100"/>
      <c r="AA60" s="100"/>
      <c r="AB60" s="101"/>
      <c r="AC60" s="33"/>
      <c r="AD60" s="51"/>
      <c r="AE60">
        <v>56</v>
      </c>
      <c r="AF60" s="11" t="s">
        <v>70</v>
      </c>
    </row>
    <row r="61" spans="1:32" s="3" customFormat="1" ht="24.75" customHeight="1" x14ac:dyDescent="0.15">
      <c r="A61" s="29"/>
      <c r="B61" s="30"/>
      <c r="C61" s="31"/>
      <c r="D61" s="30"/>
      <c r="E61" s="31"/>
      <c r="F61" s="143"/>
      <c r="G61" s="101"/>
      <c r="H61" s="144"/>
      <c r="I61" s="145"/>
      <c r="J61" s="146" t="str">
        <f>IF(H61=0," ",VLOOKUP(H61,'サービスコード（身体介護なし）'!$A$4:$C$265,3,FALSE))</f>
        <v xml:space="preserve"> </v>
      </c>
      <c r="K61" s="146"/>
      <c r="L61" s="99"/>
      <c r="M61" s="100"/>
      <c r="N61" s="100"/>
      <c r="O61" s="100"/>
      <c r="P61" s="100"/>
      <c r="Q61" s="100"/>
      <c r="R61" s="100"/>
      <c r="S61" s="100"/>
      <c r="T61" s="100"/>
      <c r="U61" s="100"/>
      <c r="V61" s="100"/>
      <c r="W61" s="100"/>
      <c r="X61" s="100"/>
      <c r="Y61" s="100"/>
      <c r="Z61" s="100"/>
      <c r="AA61" s="100"/>
      <c r="AB61" s="101"/>
      <c r="AC61" s="33"/>
      <c r="AD61" s="51"/>
      <c r="AE61">
        <v>57</v>
      </c>
      <c r="AF61" s="11" t="s">
        <v>71</v>
      </c>
    </row>
    <row r="62" spans="1:32" s="3" customFormat="1" ht="24.75" customHeight="1" x14ac:dyDescent="0.15">
      <c r="A62" s="29"/>
      <c r="B62" s="30"/>
      <c r="C62" s="31"/>
      <c r="D62" s="30"/>
      <c r="E62" s="31"/>
      <c r="F62" s="143"/>
      <c r="G62" s="101"/>
      <c r="H62" s="144"/>
      <c r="I62" s="145"/>
      <c r="J62" s="146" t="str">
        <f>IF(H62=0," ",VLOOKUP(H62,'サービスコード（身体介護なし）'!$A$4:$C$265,3,FALSE))</f>
        <v xml:space="preserve"> </v>
      </c>
      <c r="K62" s="146"/>
      <c r="L62" s="99"/>
      <c r="M62" s="100"/>
      <c r="N62" s="100"/>
      <c r="O62" s="100"/>
      <c r="P62" s="100"/>
      <c r="Q62" s="100"/>
      <c r="R62" s="100"/>
      <c r="S62" s="100"/>
      <c r="T62" s="100"/>
      <c r="U62" s="100"/>
      <c r="V62" s="100"/>
      <c r="W62" s="100"/>
      <c r="X62" s="100"/>
      <c r="Y62" s="100"/>
      <c r="Z62" s="100"/>
      <c r="AA62" s="100"/>
      <c r="AB62" s="101"/>
      <c r="AC62" s="33"/>
      <c r="AD62" s="51"/>
      <c r="AE62">
        <v>58</v>
      </c>
      <c r="AF62" s="11" t="s">
        <v>72</v>
      </c>
    </row>
    <row r="63" spans="1:32" s="3" customFormat="1" ht="24.75" customHeight="1" x14ac:dyDescent="0.15">
      <c r="A63" s="29"/>
      <c r="B63" s="30"/>
      <c r="C63" s="31"/>
      <c r="D63" s="30"/>
      <c r="E63" s="31"/>
      <c r="F63" s="143"/>
      <c r="G63" s="101"/>
      <c r="H63" s="144"/>
      <c r="I63" s="145"/>
      <c r="J63" s="146" t="str">
        <f>IF(H63=0," ",VLOOKUP(H63,'サービスコード（身体介護なし）'!$A$4:$C$265,3,FALSE))</f>
        <v xml:space="preserve"> </v>
      </c>
      <c r="K63" s="146"/>
      <c r="L63" s="99"/>
      <c r="M63" s="100"/>
      <c r="N63" s="100"/>
      <c r="O63" s="100"/>
      <c r="P63" s="100"/>
      <c r="Q63" s="100"/>
      <c r="R63" s="100"/>
      <c r="S63" s="100"/>
      <c r="T63" s="100"/>
      <c r="U63" s="100"/>
      <c r="V63" s="100"/>
      <c r="W63" s="100"/>
      <c r="X63" s="100"/>
      <c r="Y63" s="100"/>
      <c r="Z63" s="100"/>
      <c r="AA63" s="100"/>
      <c r="AB63" s="101"/>
      <c r="AC63" s="33"/>
      <c r="AD63" s="51"/>
      <c r="AE63">
        <v>59</v>
      </c>
      <c r="AF63" s="11" t="s">
        <v>73</v>
      </c>
    </row>
    <row r="64" spans="1:32" s="3" customFormat="1" ht="24.75" customHeight="1" x14ac:dyDescent="0.15">
      <c r="A64" s="29"/>
      <c r="B64" s="30"/>
      <c r="C64" s="31"/>
      <c r="D64" s="30"/>
      <c r="E64" s="31"/>
      <c r="F64" s="143"/>
      <c r="G64" s="101"/>
      <c r="H64" s="144"/>
      <c r="I64" s="145"/>
      <c r="J64" s="146" t="str">
        <f>IF(H64=0," ",VLOOKUP(H64,'サービスコード（身体介護なし）'!$A$4:$C$265,3,FALSE))</f>
        <v xml:space="preserve"> </v>
      </c>
      <c r="K64" s="146"/>
      <c r="L64" s="99"/>
      <c r="M64" s="100"/>
      <c r="N64" s="100"/>
      <c r="O64" s="100"/>
      <c r="P64" s="100"/>
      <c r="Q64" s="100"/>
      <c r="R64" s="100"/>
      <c r="S64" s="100"/>
      <c r="T64" s="100"/>
      <c r="U64" s="100"/>
      <c r="V64" s="100"/>
      <c r="W64" s="100"/>
      <c r="X64" s="100"/>
      <c r="Y64" s="100"/>
      <c r="Z64" s="100"/>
      <c r="AA64" s="100"/>
      <c r="AB64" s="101"/>
      <c r="AC64" s="33"/>
      <c r="AD64" s="51"/>
      <c r="AE64">
        <v>60</v>
      </c>
      <c r="AF64" s="13" t="s">
        <v>74</v>
      </c>
    </row>
    <row r="65" spans="1:32" s="3" customFormat="1" ht="24.75" customHeight="1" x14ac:dyDescent="0.15">
      <c r="A65" s="29"/>
      <c r="B65" s="30"/>
      <c r="C65" s="31"/>
      <c r="D65" s="30"/>
      <c r="E65" s="31"/>
      <c r="F65" s="143"/>
      <c r="G65" s="101"/>
      <c r="H65" s="144"/>
      <c r="I65" s="145"/>
      <c r="J65" s="146" t="str">
        <f>IF(H65=0," ",VLOOKUP(H65,'サービスコード（身体介護なし）'!$A$4:$C$265,3,FALSE))</f>
        <v xml:space="preserve"> </v>
      </c>
      <c r="K65" s="146"/>
      <c r="L65" s="99"/>
      <c r="M65" s="100"/>
      <c r="N65" s="100"/>
      <c r="O65" s="100"/>
      <c r="P65" s="100"/>
      <c r="Q65" s="100"/>
      <c r="R65" s="100"/>
      <c r="S65" s="100"/>
      <c r="T65" s="100"/>
      <c r="U65" s="100"/>
      <c r="V65" s="100"/>
      <c r="W65" s="100"/>
      <c r="X65" s="100"/>
      <c r="Y65" s="100"/>
      <c r="Z65" s="100"/>
      <c r="AA65" s="100"/>
      <c r="AB65" s="101"/>
      <c r="AC65" s="33"/>
      <c r="AD65" s="51"/>
      <c r="AE65">
        <v>61</v>
      </c>
      <c r="AF65" s="13" t="s">
        <v>75</v>
      </c>
    </row>
    <row r="66" spans="1:32" s="3" customFormat="1" ht="24.75" customHeight="1" x14ac:dyDescent="0.15">
      <c r="A66" s="29"/>
      <c r="B66" s="30"/>
      <c r="C66" s="31"/>
      <c r="D66" s="30"/>
      <c r="E66" s="31"/>
      <c r="F66" s="143"/>
      <c r="G66" s="101"/>
      <c r="H66" s="144"/>
      <c r="I66" s="145"/>
      <c r="J66" s="146" t="str">
        <f>IF(H66=0," ",VLOOKUP(H66,'サービスコード（身体介護なし）'!$A$4:$C$265,3,FALSE))</f>
        <v xml:space="preserve"> </v>
      </c>
      <c r="K66" s="146"/>
      <c r="L66" s="99"/>
      <c r="M66" s="100"/>
      <c r="N66" s="100"/>
      <c r="O66" s="100"/>
      <c r="P66" s="100"/>
      <c r="Q66" s="100"/>
      <c r="R66" s="100"/>
      <c r="S66" s="100"/>
      <c r="T66" s="100"/>
      <c r="U66" s="100"/>
      <c r="V66" s="100"/>
      <c r="W66" s="100"/>
      <c r="X66" s="100"/>
      <c r="Y66" s="100"/>
      <c r="Z66" s="100"/>
      <c r="AA66" s="100"/>
      <c r="AB66" s="101"/>
      <c r="AC66" s="33"/>
      <c r="AD66" s="51"/>
      <c r="AE66">
        <v>62</v>
      </c>
      <c r="AF66" s="11" t="s">
        <v>76</v>
      </c>
    </row>
    <row r="67" spans="1:32" s="3" customFormat="1" ht="24.75" customHeight="1" x14ac:dyDescent="0.15">
      <c r="A67" s="29"/>
      <c r="B67" s="30"/>
      <c r="C67" s="31"/>
      <c r="D67" s="30"/>
      <c r="E67" s="31"/>
      <c r="F67" s="143"/>
      <c r="G67" s="101"/>
      <c r="H67" s="144"/>
      <c r="I67" s="145"/>
      <c r="J67" s="146" t="str">
        <f>IF(H67=0," ",VLOOKUP(H67,'サービスコード（身体介護なし）'!$A$4:$C$265,3,FALSE))</f>
        <v xml:space="preserve"> </v>
      </c>
      <c r="K67" s="146"/>
      <c r="L67" s="99"/>
      <c r="M67" s="100"/>
      <c r="N67" s="100"/>
      <c r="O67" s="100"/>
      <c r="P67" s="100"/>
      <c r="Q67" s="100"/>
      <c r="R67" s="100"/>
      <c r="S67" s="100"/>
      <c r="T67" s="100"/>
      <c r="U67" s="100"/>
      <c r="V67" s="100"/>
      <c r="W67" s="100"/>
      <c r="X67" s="100"/>
      <c r="Y67" s="100"/>
      <c r="Z67" s="100"/>
      <c r="AA67" s="100"/>
      <c r="AB67" s="101"/>
      <c r="AC67" s="33"/>
      <c r="AD67" s="51"/>
      <c r="AE67">
        <v>63</v>
      </c>
      <c r="AF67" s="11" t="s">
        <v>77</v>
      </c>
    </row>
    <row r="68" spans="1:32" s="3" customFormat="1" ht="24.75" customHeight="1" x14ac:dyDescent="0.15">
      <c r="A68" s="29"/>
      <c r="B68" s="30"/>
      <c r="C68" s="31"/>
      <c r="D68" s="30"/>
      <c r="E68" s="31"/>
      <c r="F68" s="143"/>
      <c r="G68" s="101"/>
      <c r="H68" s="144"/>
      <c r="I68" s="145"/>
      <c r="J68" s="146" t="str">
        <f>IF(H68=0," ",VLOOKUP(H68,'サービスコード（身体介護なし）'!$A$4:$C$265,3,FALSE))</f>
        <v xml:space="preserve"> </v>
      </c>
      <c r="K68" s="146"/>
      <c r="L68" s="99"/>
      <c r="M68" s="100"/>
      <c r="N68" s="100"/>
      <c r="O68" s="100"/>
      <c r="P68" s="100"/>
      <c r="Q68" s="100"/>
      <c r="R68" s="100"/>
      <c r="S68" s="100"/>
      <c r="T68" s="100"/>
      <c r="U68" s="100"/>
      <c r="V68" s="100"/>
      <c r="W68" s="100"/>
      <c r="X68" s="100"/>
      <c r="Y68" s="100"/>
      <c r="Z68" s="100"/>
      <c r="AA68" s="100"/>
      <c r="AB68" s="101"/>
      <c r="AC68" s="33"/>
      <c r="AD68" s="51"/>
      <c r="AE68">
        <v>64</v>
      </c>
      <c r="AF68" s="13" t="s">
        <v>78</v>
      </c>
    </row>
    <row r="69" spans="1:32" s="3" customFormat="1" ht="24.75" customHeight="1" x14ac:dyDescent="0.15">
      <c r="A69" s="29"/>
      <c r="B69" s="30"/>
      <c r="C69" s="31"/>
      <c r="D69" s="30"/>
      <c r="E69" s="31"/>
      <c r="F69" s="143"/>
      <c r="G69" s="101"/>
      <c r="H69" s="144"/>
      <c r="I69" s="145"/>
      <c r="J69" s="146" t="str">
        <f>IF(H69=0," ",VLOOKUP(H69,'サービスコード（身体介護なし）'!$A$4:$C$265,3,FALSE))</f>
        <v xml:space="preserve"> </v>
      </c>
      <c r="K69" s="146"/>
      <c r="L69" s="99"/>
      <c r="M69" s="100"/>
      <c r="N69" s="100"/>
      <c r="O69" s="100"/>
      <c r="P69" s="100"/>
      <c r="Q69" s="100"/>
      <c r="R69" s="100"/>
      <c r="S69" s="100"/>
      <c r="T69" s="100"/>
      <c r="U69" s="100"/>
      <c r="V69" s="100"/>
      <c r="W69" s="100"/>
      <c r="X69" s="100"/>
      <c r="Y69" s="100"/>
      <c r="Z69" s="100"/>
      <c r="AA69" s="100"/>
      <c r="AB69" s="101"/>
      <c r="AC69" s="33"/>
      <c r="AD69" s="51"/>
      <c r="AE69">
        <v>65</v>
      </c>
      <c r="AF69" s="11" t="s">
        <v>79</v>
      </c>
    </row>
    <row r="70" spans="1:32" s="3" customFormat="1" ht="24.75" customHeight="1" x14ac:dyDescent="0.15">
      <c r="A70" s="29"/>
      <c r="B70" s="30"/>
      <c r="C70" s="31"/>
      <c r="D70" s="30"/>
      <c r="E70" s="31"/>
      <c r="F70" s="143"/>
      <c r="G70" s="101"/>
      <c r="H70" s="144"/>
      <c r="I70" s="145"/>
      <c r="J70" s="146" t="str">
        <f>IF(H70=0," ",VLOOKUP(H70,'サービスコード（身体介護なし）'!$A$4:$C$265,3,FALSE))</f>
        <v xml:space="preserve"> </v>
      </c>
      <c r="K70" s="146"/>
      <c r="L70" s="99"/>
      <c r="M70" s="100"/>
      <c r="N70" s="100"/>
      <c r="O70" s="100"/>
      <c r="P70" s="100"/>
      <c r="Q70" s="100"/>
      <c r="R70" s="100"/>
      <c r="S70" s="100"/>
      <c r="T70" s="100"/>
      <c r="U70" s="100"/>
      <c r="V70" s="100"/>
      <c r="W70" s="100"/>
      <c r="X70" s="100"/>
      <c r="Y70" s="100"/>
      <c r="Z70" s="100"/>
      <c r="AA70" s="100"/>
      <c r="AB70" s="101"/>
      <c r="AC70" s="33"/>
      <c r="AD70" s="51"/>
      <c r="AE70">
        <v>66</v>
      </c>
      <c r="AF70" s="13" t="s">
        <v>80</v>
      </c>
    </row>
    <row r="71" spans="1:32" s="3" customFormat="1" ht="24.75" customHeight="1" x14ac:dyDescent="0.15">
      <c r="A71" s="29"/>
      <c r="B71" s="30"/>
      <c r="C71" s="31"/>
      <c r="D71" s="30"/>
      <c r="E71" s="31"/>
      <c r="F71" s="143"/>
      <c r="G71" s="101"/>
      <c r="H71" s="144"/>
      <c r="I71" s="145"/>
      <c r="J71" s="146" t="str">
        <f>IF(H71=0," ",VLOOKUP(H71,'サービスコード（身体介護なし）'!$A$4:$C$265,3,FALSE))</f>
        <v xml:space="preserve"> </v>
      </c>
      <c r="K71" s="146"/>
      <c r="L71" s="99"/>
      <c r="M71" s="100"/>
      <c r="N71" s="100"/>
      <c r="O71" s="100"/>
      <c r="P71" s="100"/>
      <c r="Q71" s="100"/>
      <c r="R71" s="100"/>
      <c r="S71" s="100"/>
      <c r="T71" s="100"/>
      <c r="U71" s="100"/>
      <c r="V71" s="100"/>
      <c r="W71" s="100"/>
      <c r="X71" s="100"/>
      <c r="Y71" s="100"/>
      <c r="Z71" s="100"/>
      <c r="AA71" s="100"/>
      <c r="AB71" s="101"/>
      <c r="AC71" s="33"/>
      <c r="AD71" s="51"/>
      <c r="AE71">
        <v>67</v>
      </c>
      <c r="AF71" s="11" t="s">
        <v>81</v>
      </c>
    </row>
    <row r="72" spans="1:32" s="3" customFormat="1" ht="24.75" customHeight="1" x14ac:dyDescent="0.15">
      <c r="A72" s="29"/>
      <c r="B72" s="30"/>
      <c r="C72" s="31"/>
      <c r="D72" s="30"/>
      <c r="E72" s="31"/>
      <c r="F72" s="143"/>
      <c r="G72" s="101"/>
      <c r="H72" s="144"/>
      <c r="I72" s="145"/>
      <c r="J72" s="146" t="str">
        <f>IF(H72=0," ",VLOOKUP(H72,'サービスコード（身体介護なし）'!$A$4:$C$265,3,FALSE))</f>
        <v xml:space="preserve"> </v>
      </c>
      <c r="K72" s="146"/>
      <c r="L72" s="99"/>
      <c r="M72" s="100"/>
      <c r="N72" s="100"/>
      <c r="O72" s="100"/>
      <c r="P72" s="100"/>
      <c r="Q72" s="100"/>
      <c r="R72" s="100"/>
      <c r="S72" s="100"/>
      <c r="T72" s="100"/>
      <c r="U72" s="100"/>
      <c r="V72" s="100"/>
      <c r="W72" s="100"/>
      <c r="X72" s="100"/>
      <c r="Y72" s="100"/>
      <c r="Z72" s="100"/>
      <c r="AA72" s="100"/>
      <c r="AB72" s="101"/>
      <c r="AC72" s="33"/>
      <c r="AD72" s="51"/>
      <c r="AE72">
        <v>68</v>
      </c>
      <c r="AF72" s="11" t="s">
        <v>82</v>
      </c>
    </row>
    <row r="73" spans="1:32" s="3" customFormat="1" ht="24.75" customHeight="1" x14ac:dyDescent="0.15">
      <c r="A73" s="29"/>
      <c r="B73" s="30"/>
      <c r="C73" s="31"/>
      <c r="D73" s="30"/>
      <c r="E73" s="31"/>
      <c r="F73" s="143"/>
      <c r="G73" s="101"/>
      <c r="H73" s="144"/>
      <c r="I73" s="145"/>
      <c r="J73" s="146" t="str">
        <f>IF(H73=0," ",VLOOKUP(H73,'サービスコード（身体介護なし）'!$A$4:$C$265,3,FALSE))</f>
        <v xml:space="preserve"> </v>
      </c>
      <c r="K73" s="146"/>
      <c r="L73" s="99"/>
      <c r="M73" s="100"/>
      <c r="N73" s="100"/>
      <c r="O73" s="100"/>
      <c r="P73" s="100"/>
      <c r="Q73" s="100"/>
      <c r="R73" s="100"/>
      <c r="S73" s="100"/>
      <c r="T73" s="100"/>
      <c r="U73" s="100"/>
      <c r="V73" s="100"/>
      <c r="W73" s="100"/>
      <c r="X73" s="100"/>
      <c r="Y73" s="100"/>
      <c r="Z73" s="100"/>
      <c r="AA73" s="100"/>
      <c r="AB73" s="101"/>
      <c r="AC73" s="33"/>
      <c r="AD73" s="51"/>
      <c r="AE73">
        <v>69</v>
      </c>
      <c r="AF73" s="11" t="s">
        <v>110</v>
      </c>
    </row>
    <row r="74" spans="1:32" s="3" customFormat="1" ht="24.75" customHeight="1" x14ac:dyDescent="0.15">
      <c r="A74" s="29"/>
      <c r="B74" s="30"/>
      <c r="C74" s="31"/>
      <c r="D74" s="30"/>
      <c r="E74" s="31"/>
      <c r="F74" s="143"/>
      <c r="G74" s="101"/>
      <c r="H74" s="144"/>
      <c r="I74" s="145"/>
      <c r="J74" s="146" t="str">
        <f>IF(H74=0," ",VLOOKUP(H74,'サービスコード（身体介護なし）'!$A$4:$C$265,3,FALSE))</f>
        <v xml:space="preserve"> </v>
      </c>
      <c r="K74" s="146"/>
      <c r="L74" s="99"/>
      <c r="M74" s="100"/>
      <c r="N74" s="100"/>
      <c r="O74" s="100"/>
      <c r="P74" s="100"/>
      <c r="Q74" s="100"/>
      <c r="R74" s="100"/>
      <c r="S74" s="100"/>
      <c r="T74" s="100"/>
      <c r="U74" s="100"/>
      <c r="V74" s="100"/>
      <c r="W74" s="100"/>
      <c r="X74" s="100"/>
      <c r="Y74" s="100"/>
      <c r="Z74" s="100"/>
      <c r="AA74" s="100"/>
      <c r="AB74" s="101"/>
      <c r="AC74" s="33"/>
      <c r="AD74" s="51"/>
      <c r="AE74">
        <v>70</v>
      </c>
      <c r="AF74" s="11" t="s">
        <v>111</v>
      </c>
    </row>
    <row r="75" spans="1:32" s="3" customFormat="1" ht="24.75" customHeight="1" x14ac:dyDescent="0.15">
      <c r="A75" s="29"/>
      <c r="B75" s="30"/>
      <c r="C75" s="31"/>
      <c r="D75" s="30"/>
      <c r="E75" s="31"/>
      <c r="F75" s="143"/>
      <c r="G75" s="101"/>
      <c r="H75" s="144"/>
      <c r="I75" s="145"/>
      <c r="J75" s="146" t="str">
        <f>IF(H75=0," ",VLOOKUP(H75,'サービスコード（身体介護なし）'!$A$4:$C$265,3,FALSE))</f>
        <v xml:space="preserve"> </v>
      </c>
      <c r="K75" s="146"/>
      <c r="L75" s="99"/>
      <c r="M75" s="100"/>
      <c r="N75" s="100"/>
      <c r="O75" s="100"/>
      <c r="P75" s="100"/>
      <c r="Q75" s="100"/>
      <c r="R75" s="100"/>
      <c r="S75" s="100"/>
      <c r="T75" s="100"/>
      <c r="U75" s="100"/>
      <c r="V75" s="100"/>
      <c r="W75" s="100"/>
      <c r="X75" s="100"/>
      <c r="Y75" s="100"/>
      <c r="Z75" s="100"/>
      <c r="AA75" s="100"/>
      <c r="AB75" s="101"/>
      <c r="AC75" s="33"/>
      <c r="AD75" s="51"/>
      <c r="AE75">
        <v>71</v>
      </c>
      <c r="AF75" s="11" t="s">
        <v>112</v>
      </c>
    </row>
    <row r="76" spans="1:32" s="3" customFormat="1" ht="24.75" customHeight="1" x14ac:dyDescent="0.15">
      <c r="A76" s="29"/>
      <c r="B76" s="30"/>
      <c r="C76" s="31"/>
      <c r="D76" s="30"/>
      <c r="E76" s="31"/>
      <c r="F76" s="143"/>
      <c r="G76" s="101"/>
      <c r="H76" s="144"/>
      <c r="I76" s="145"/>
      <c r="J76" s="146" t="str">
        <f>IF(H76=0," ",VLOOKUP(H76,'サービスコード（身体介護なし）'!$A$4:$C$265,3,FALSE))</f>
        <v xml:space="preserve"> </v>
      </c>
      <c r="K76" s="146"/>
      <c r="L76" s="99"/>
      <c r="M76" s="100"/>
      <c r="N76" s="100"/>
      <c r="O76" s="100"/>
      <c r="P76" s="100"/>
      <c r="Q76" s="100"/>
      <c r="R76" s="100"/>
      <c r="S76" s="100"/>
      <c r="T76" s="100"/>
      <c r="U76" s="100"/>
      <c r="V76" s="100"/>
      <c r="W76" s="100"/>
      <c r="X76" s="100"/>
      <c r="Y76" s="100"/>
      <c r="Z76" s="100"/>
      <c r="AA76" s="100"/>
      <c r="AB76" s="101"/>
      <c r="AC76" s="33"/>
      <c r="AD76" s="51"/>
      <c r="AE76">
        <v>72</v>
      </c>
      <c r="AF76" s="11" t="s">
        <v>113</v>
      </c>
    </row>
    <row r="77" spans="1:32" s="3" customFormat="1" ht="24.75" customHeight="1" x14ac:dyDescent="0.15">
      <c r="A77" s="29"/>
      <c r="B77" s="30"/>
      <c r="C77" s="31"/>
      <c r="D77" s="30"/>
      <c r="E77" s="31"/>
      <c r="F77" s="143"/>
      <c r="G77" s="101"/>
      <c r="H77" s="144"/>
      <c r="I77" s="145"/>
      <c r="J77" s="146" t="str">
        <f>IF(H77=0," ",VLOOKUP(H77,'サービスコード（身体介護なし）'!$A$4:$C$265,3,FALSE))</f>
        <v xml:space="preserve"> </v>
      </c>
      <c r="K77" s="146"/>
      <c r="L77" s="99"/>
      <c r="M77" s="100"/>
      <c r="N77" s="100"/>
      <c r="O77" s="100"/>
      <c r="P77" s="100"/>
      <c r="Q77" s="100"/>
      <c r="R77" s="100"/>
      <c r="S77" s="100"/>
      <c r="T77" s="100"/>
      <c r="U77" s="100"/>
      <c r="V77" s="100"/>
      <c r="W77" s="100"/>
      <c r="X77" s="100"/>
      <c r="Y77" s="100"/>
      <c r="Z77" s="100"/>
      <c r="AA77" s="100"/>
      <c r="AB77" s="101"/>
      <c r="AC77" s="33"/>
      <c r="AD77" s="51"/>
      <c r="AE77">
        <v>73</v>
      </c>
      <c r="AF77" s="11" t="s">
        <v>114</v>
      </c>
    </row>
    <row r="78" spans="1:32" s="3" customFormat="1" ht="24.75" customHeight="1" x14ac:dyDescent="0.15">
      <c r="A78" s="29"/>
      <c r="B78" s="30"/>
      <c r="C78" s="31"/>
      <c r="D78" s="30"/>
      <c r="E78" s="31"/>
      <c r="F78" s="143"/>
      <c r="G78" s="101"/>
      <c r="H78" s="144"/>
      <c r="I78" s="145"/>
      <c r="J78" s="146" t="str">
        <f>IF(H78=0," ",VLOOKUP(H78,'サービスコード（身体介護なし）'!$A$4:$C$265,3,FALSE))</f>
        <v xml:space="preserve"> </v>
      </c>
      <c r="K78" s="146"/>
      <c r="L78" s="99"/>
      <c r="M78" s="100"/>
      <c r="N78" s="100"/>
      <c r="O78" s="100"/>
      <c r="P78" s="100"/>
      <c r="Q78" s="100"/>
      <c r="R78" s="100"/>
      <c r="S78" s="100"/>
      <c r="T78" s="100"/>
      <c r="U78" s="100"/>
      <c r="V78" s="100"/>
      <c r="W78" s="100"/>
      <c r="X78" s="100"/>
      <c r="Y78" s="100"/>
      <c r="Z78" s="100"/>
      <c r="AA78" s="100"/>
      <c r="AB78" s="101"/>
      <c r="AC78" s="33"/>
      <c r="AD78" s="51"/>
      <c r="AE78">
        <v>74</v>
      </c>
      <c r="AF78" s="11" t="s">
        <v>115</v>
      </c>
    </row>
    <row r="79" spans="1:32" s="3" customFormat="1" ht="24.75" customHeight="1" x14ac:dyDescent="0.15">
      <c r="A79" s="29"/>
      <c r="B79" s="30"/>
      <c r="C79" s="31"/>
      <c r="D79" s="30"/>
      <c r="E79" s="31"/>
      <c r="F79" s="143"/>
      <c r="G79" s="101"/>
      <c r="H79" s="144"/>
      <c r="I79" s="145"/>
      <c r="J79" s="146" t="str">
        <f>IF(H79=0," ",VLOOKUP(H79,'サービスコード（身体介護なし）'!$A$4:$C$265,3,FALSE))</f>
        <v xml:space="preserve"> </v>
      </c>
      <c r="K79" s="146"/>
      <c r="L79" s="99"/>
      <c r="M79" s="100"/>
      <c r="N79" s="100"/>
      <c r="O79" s="100"/>
      <c r="P79" s="100"/>
      <c r="Q79" s="100"/>
      <c r="R79" s="100"/>
      <c r="S79" s="100"/>
      <c r="T79" s="100"/>
      <c r="U79" s="100"/>
      <c r="V79" s="100"/>
      <c r="W79" s="100"/>
      <c r="X79" s="100"/>
      <c r="Y79" s="100"/>
      <c r="Z79" s="100"/>
      <c r="AA79" s="100"/>
      <c r="AB79" s="101"/>
      <c r="AC79" s="33"/>
      <c r="AD79" s="51"/>
      <c r="AE79">
        <v>75</v>
      </c>
      <c r="AF79" s="11" t="s">
        <v>116</v>
      </c>
    </row>
    <row r="80" spans="1:32" s="3" customFormat="1" ht="24.75" customHeight="1" thickBot="1" x14ac:dyDescent="0.2">
      <c r="A80" s="32"/>
      <c r="B80" s="30"/>
      <c r="C80" s="31"/>
      <c r="D80" s="30"/>
      <c r="E80" s="31"/>
      <c r="F80" s="143"/>
      <c r="G80" s="101"/>
      <c r="H80" s="144"/>
      <c r="I80" s="145"/>
      <c r="J80" s="146" t="str">
        <f>IF(H80=0," ",VLOOKUP(H80,'サービスコード（身体介護なし）'!$A$4:$C$265,3,FALSE))</f>
        <v xml:space="preserve"> </v>
      </c>
      <c r="K80" s="146"/>
      <c r="L80" s="147"/>
      <c r="M80" s="148"/>
      <c r="N80" s="148"/>
      <c r="O80" s="148"/>
      <c r="P80" s="148"/>
      <c r="Q80" s="148"/>
      <c r="R80" s="148"/>
      <c r="S80" s="148"/>
      <c r="T80" s="148"/>
      <c r="U80" s="148"/>
      <c r="V80" s="148"/>
      <c r="W80" s="148"/>
      <c r="X80" s="148"/>
      <c r="Y80" s="148"/>
      <c r="Z80" s="148"/>
      <c r="AA80" s="148"/>
      <c r="AB80" s="149"/>
      <c r="AC80" s="42"/>
      <c r="AD80" s="52"/>
      <c r="AE80">
        <v>76</v>
      </c>
      <c r="AF80" s="11" t="s">
        <v>117</v>
      </c>
    </row>
    <row r="81" spans="1:32" s="3" customFormat="1" ht="21" customHeight="1" thickTop="1" x14ac:dyDescent="0.15">
      <c r="A81" s="119" t="s">
        <v>104</v>
      </c>
      <c r="B81" s="120"/>
      <c r="C81" s="120"/>
      <c r="D81" s="120"/>
      <c r="E81" s="121"/>
      <c r="F81" s="122">
        <f>SUM(F58:G80)</f>
        <v>0</v>
      </c>
      <c r="G81" s="123"/>
      <c r="H81" s="124" t="s">
        <v>98</v>
      </c>
      <c r="I81" s="123"/>
      <c r="J81" s="125">
        <f>SUM(J58:J80)</f>
        <v>0</v>
      </c>
      <c r="K81" s="126"/>
      <c r="L81" s="127" t="s">
        <v>108</v>
      </c>
      <c r="M81" s="128"/>
      <c r="N81" s="128"/>
      <c r="O81" s="128"/>
      <c r="P81" s="128"/>
      <c r="Q81" s="128"/>
      <c r="R81" s="128"/>
      <c r="S81" s="128"/>
      <c r="T81" s="128"/>
      <c r="U81" s="128"/>
      <c r="V81" s="128"/>
      <c r="W81" s="128"/>
      <c r="X81" s="128"/>
      <c r="Y81" s="128"/>
      <c r="Z81" s="128"/>
      <c r="AA81" s="128"/>
      <c r="AB81" s="128"/>
      <c r="AC81" s="128"/>
      <c r="AD81" s="129"/>
    </row>
    <row r="82" spans="1:32" s="3" customFormat="1" ht="21" customHeight="1" x14ac:dyDescent="0.15">
      <c r="A82" s="136" t="s">
        <v>88</v>
      </c>
      <c r="B82" s="137"/>
      <c r="C82" s="137"/>
      <c r="D82" s="137"/>
      <c r="E82" s="137"/>
      <c r="F82" s="137"/>
      <c r="G82" s="137"/>
      <c r="H82" s="137"/>
      <c r="I82" s="138"/>
      <c r="J82" s="139">
        <f>J35</f>
        <v>10.6</v>
      </c>
      <c r="K82" s="140"/>
      <c r="L82" s="130"/>
      <c r="M82" s="131"/>
      <c r="N82" s="131"/>
      <c r="O82" s="131"/>
      <c r="P82" s="131"/>
      <c r="Q82" s="131"/>
      <c r="R82" s="131"/>
      <c r="S82" s="131"/>
      <c r="T82" s="131"/>
      <c r="U82" s="131"/>
      <c r="V82" s="131"/>
      <c r="W82" s="131"/>
      <c r="X82" s="131"/>
      <c r="Y82" s="131"/>
      <c r="Z82" s="131"/>
      <c r="AA82" s="131"/>
      <c r="AB82" s="131"/>
      <c r="AC82" s="131"/>
      <c r="AD82" s="132"/>
    </row>
    <row r="83" spans="1:32" s="3" customFormat="1" ht="21" customHeight="1" x14ac:dyDescent="0.15">
      <c r="A83" s="136" t="s">
        <v>89</v>
      </c>
      <c r="B83" s="137"/>
      <c r="C83" s="137"/>
      <c r="D83" s="137"/>
      <c r="E83" s="137"/>
      <c r="F83" s="137"/>
      <c r="G83" s="137"/>
      <c r="H83" s="137"/>
      <c r="I83" s="138"/>
      <c r="J83" s="141">
        <f>IF(W85&gt;1,ROUNDDOWN((J34+J81)*J82,0),"－")</f>
        <v>0</v>
      </c>
      <c r="K83" s="142"/>
      <c r="L83" s="133"/>
      <c r="M83" s="134"/>
      <c r="N83" s="134"/>
      <c r="O83" s="134"/>
      <c r="P83" s="134"/>
      <c r="Q83" s="134"/>
      <c r="R83" s="134"/>
      <c r="S83" s="134"/>
      <c r="T83" s="134"/>
      <c r="U83" s="134"/>
      <c r="V83" s="134"/>
      <c r="W83" s="134"/>
      <c r="X83" s="134"/>
      <c r="Y83" s="134"/>
      <c r="Z83" s="134"/>
      <c r="AA83" s="134"/>
      <c r="AB83" s="134"/>
      <c r="AC83" s="134"/>
      <c r="AD83" s="135"/>
      <c r="AE83" s="14"/>
      <c r="AF83" s="14"/>
    </row>
    <row r="84" spans="1:32" s="3" customFormat="1" ht="21" customHeight="1" thickBot="1" x14ac:dyDescent="0.2">
      <c r="A84" s="102" t="s">
        <v>90</v>
      </c>
      <c r="B84" s="103"/>
      <c r="C84" s="103"/>
      <c r="D84" s="103"/>
      <c r="E84" s="103"/>
      <c r="F84" s="103"/>
      <c r="G84" s="103"/>
      <c r="H84" s="103"/>
      <c r="I84" s="104"/>
      <c r="J84" s="105">
        <f>IF(W85&gt;1,IF(ROUNDUP(J83/10,0)&lt;Q53,ROUNDUP(J83/10,0),Q53),"－")</f>
        <v>0</v>
      </c>
      <c r="K84" s="106"/>
      <c r="L84" s="107" t="s">
        <v>14</v>
      </c>
      <c r="M84" s="108"/>
      <c r="N84" s="109"/>
      <c r="O84" s="109"/>
      <c r="P84" s="109"/>
      <c r="Q84" s="109"/>
      <c r="R84" s="109"/>
      <c r="S84" s="110"/>
      <c r="T84" s="111">
        <f>IF(W85&gt;1,J83-J84,"－")</f>
        <v>0</v>
      </c>
      <c r="U84" s="112" t="str">
        <f t="shared" ref="U84:AD84" si="2">IF(O86&gt;1,K83-K84,"－")</f>
        <v>－</v>
      </c>
      <c r="V84" s="112" t="str">
        <f t="shared" si="2"/>
        <v>－</v>
      </c>
      <c r="W84" s="112" t="str">
        <f t="shared" si="2"/>
        <v>－</v>
      </c>
      <c r="X84" s="112" t="str">
        <f t="shared" si="2"/>
        <v>－</v>
      </c>
      <c r="Y84" s="112" t="str">
        <f t="shared" si="2"/>
        <v>－</v>
      </c>
      <c r="Z84" s="112" t="str">
        <f t="shared" si="2"/>
        <v>－</v>
      </c>
      <c r="AA84" s="112" t="str">
        <f t="shared" si="2"/>
        <v>－</v>
      </c>
      <c r="AB84" s="112" t="str">
        <f t="shared" si="2"/>
        <v>－</v>
      </c>
      <c r="AC84" s="112" t="str">
        <f t="shared" si="2"/>
        <v>－</v>
      </c>
      <c r="AD84" s="113" t="str">
        <f t="shared" si="2"/>
        <v>－</v>
      </c>
      <c r="AE84" s="14"/>
      <c r="AF84" s="14"/>
    </row>
    <row r="85" spans="1:32" s="3" customFormat="1" ht="14.25" customHeight="1" x14ac:dyDescent="0.15">
      <c r="A85" s="5"/>
      <c r="B85" s="5"/>
      <c r="C85" s="5"/>
      <c r="D85" s="5"/>
      <c r="E85" s="5"/>
      <c r="F85" s="5"/>
      <c r="G85" s="5"/>
      <c r="H85" s="6"/>
      <c r="I85" s="5"/>
      <c r="J85" s="5"/>
      <c r="K85" s="17"/>
      <c r="L85" s="17"/>
      <c r="M85" s="7"/>
      <c r="N85" s="7"/>
      <c r="O85" s="7"/>
      <c r="P85" s="7"/>
      <c r="Q85" s="7"/>
      <c r="R85" s="7"/>
      <c r="S85" s="7"/>
      <c r="T85" s="7"/>
      <c r="U85" s="7"/>
      <c r="V85" s="7"/>
      <c r="W85" s="114">
        <v>2</v>
      </c>
      <c r="X85" s="115"/>
      <c r="Y85" s="116" t="s">
        <v>6</v>
      </c>
      <c r="Z85" s="117"/>
      <c r="AA85" s="118">
        <v>2</v>
      </c>
      <c r="AB85" s="117"/>
      <c r="AC85" s="116" t="s">
        <v>7</v>
      </c>
      <c r="AD85" s="117"/>
      <c r="AE85" s="14"/>
      <c r="AF85" s="14"/>
    </row>
    <row r="86" spans="1:32" s="3" customFormat="1" ht="13.5" customHeight="1" x14ac:dyDescent="0.15">
      <c r="A86" s="3" t="s">
        <v>12</v>
      </c>
      <c r="AE86" s="14"/>
      <c r="AF86" s="14"/>
    </row>
    <row r="87" spans="1:32" s="3" customFormat="1" ht="13.5" customHeight="1" x14ac:dyDescent="0.15">
      <c r="A87" s="3" t="s">
        <v>97</v>
      </c>
      <c r="AE87" s="14"/>
      <c r="AF87" s="14"/>
    </row>
    <row r="88" spans="1:32" s="3" customFormat="1" ht="13.5" customHeight="1" x14ac:dyDescent="0.15">
      <c r="A88" s="14">
        <v>1</v>
      </c>
      <c r="B88" s="3" t="s">
        <v>106</v>
      </c>
      <c r="Q88" s="14"/>
      <c r="R88" s="14"/>
      <c r="S88" s="14"/>
      <c r="T88" s="14"/>
      <c r="U88" s="14"/>
      <c r="V88" s="14"/>
      <c r="W88" s="14"/>
      <c r="X88" s="14"/>
      <c r="Y88" s="14"/>
      <c r="Z88" s="14"/>
      <c r="AA88" s="14"/>
      <c r="AB88" s="14"/>
      <c r="AC88" s="14"/>
      <c r="AD88" s="14"/>
      <c r="AE88" s="14"/>
      <c r="AF88" s="14"/>
    </row>
    <row r="89" spans="1:32" s="3" customFormat="1" ht="13.5" customHeight="1" x14ac:dyDescent="0.15">
      <c r="A89" s="14">
        <v>2</v>
      </c>
      <c r="B89" s="14" t="s">
        <v>84</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2" s="3" customFormat="1" ht="13.5" customHeight="1" x14ac:dyDescent="0.15">
      <c r="A90" s="14">
        <v>3</v>
      </c>
      <c r="B90" s="14" t="s">
        <v>100</v>
      </c>
      <c r="C90" s="14"/>
      <c r="D90" s="14"/>
      <c r="E90" s="14"/>
      <c r="F90" s="14"/>
      <c r="G90" s="14"/>
      <c r="H90" s="14"/>
      <c r="I90" s="14"/>
      <c r="J90" s="14"/>
      <c r="K90" s="14"/>
      <c r="L90" s="14"/>
      <c r="M90" s="14"/>
      <c r="N90" s="14"/>
      <c r="O90" s="14"/>
      <c r="P90" s="14"/>
      <c r="Q90" s="14"/>
      <c r="R90" s="14"/>
      <c r="S90" s="14"/>
      <c r="T90" s="14"/>
      <c r="U90" s="14"/>
      <c r="V90" s="14"/>
      <c r="W90" s="14"/>
      <c r="X90" s="14"/>
      <c r="Y90" s="22"/>
      <c r="Z90" s="14"/>
      <c r="AA90" s="14"/>
      <c r="AB90" s="14"/>
      <c r="AC90" s="14"/>
      <c r="AD90" s="14"/>
    </row>
    <row r="91" spans="1:32" s="3" customFormat="1" x14ac:dyDescent="0.15">
      <c r="A91" s="14">
        <v>4</v>
      </c>
      <c r="B91" s="14" t="s">
        <v>99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2" s="3" customFormat="1" x14ac:dyDescent="0.15">
      <c r="A92" s="14">
        <v>5</v>
      </c>
      <c r="B92" s="14" t="s">
        <v>107</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2" s="3" customFormat="1" x14ac:dyDescent="0.15">
      <c r="A93" s="18"/>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2" s="3" customFormat="1" x14ac:dyDescent="0.15"/>
  </sheetData>
  <protectedRanges>
    <protectedRange sqref="AA38 AA85" name="範囲1_1"/>
  </protectedRanges>
  <mergeCells count="293">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64:G64"/>
    <mergeCell ref="H64:I64"/>
    <mergeCell ref="J64:K64"/>
    <mergeCell ref="L64:AB64"/>
    <mergeCell ref="F61:G61"/>
    <mergeCell ref="H61:I61"/>
    <mergeCell ref="J61:K61"/>
    <mergeCell ref="L61:AB61"/>
    <mergeCell ref="F62:G62"/>
    <mergeCell ref="H62:I62"/>
    <mergeCell ref="J62:K62"/>
    <mergeCell ref="L62:AB62"/>
    <mergeCell ref="F60:G60"/>
    <mergeCell ref="H60:I60"/>
    <mergeCell ref="J60:K60"/>
    <mergeCell ref="L60:AB60"/>
    <mergeCell ref="AD55:AD57"/>
    <mergeCell ref="F63:G63"/>
    <mergeCell ref="H63:I63"/>
    <mergeCell ref="J63:K63"/>
    <mergeCell ref="L63:AB63"/>
    <mergeCell ref="D56:E57"/>
    <mergeCell ref="F58:G58"/>
    <mergeCell ref="H58:I58"/>
    <mergeCell ref="J58:K58"/>
    <mergeCell ref="L58:AB58"/>
    <mergeCell ref="AC52:AD53"/>
    <mergeCell ref="M53:P53"/>
    <mergeCell ref="Q53:S53"/>
    <mergeCell ref="F59:G59"/>
    <mergeCell ref="H59:I59"/>
    <mergeCell ref="J59:K59"/>
    <mergeCell ref="L59:AB59"/>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A49:B49"/>
    <mergeCell ref="C49:D49"/>
    <mergeCell ref="F49:G49"/>
    <mergeCell ref="K49:AB49"/>
    <mergeCell ref="A50:B51"/>
    <mergeCell ref="C50:C51"/>
    <mergeCell ref="D50:D51"/>
    <mergeCell ref="E50:E51"/>
    <mergeCell ref="F50:F51"/>
    <mergeCell ref="G50:G5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17:G17"/>
    <mergeCell ref="H17:I17"/>
    <mergeCell ref="J17:K17"/>
    <mergeCell ref="L17:AB17"/>
    <mergeCell ref="F14:G14"/>
    <mergeCell ref="H14:I14"/>
    <mergeCell ref="J14:K14"/>
    <mergeCell ref="L14:AB14"/>
    <mergeCell ref="F15:G15"/>
    <mergeCell ref="H15:I15"/>
    <mergeCell ref="J15:K15"/>
    <mergeCell ref="L15:AB15"/>
    <mergeCell ref="F13:G13"/>
    <mergeCell ref="H13:I13"/>
    <mergeCell ref="J13:K13"/>
    <mergeCell ref="L13:AB13"/>
    <mergeCell ref="AD8:AD10"/>
    <mergeCell ref="F16:G16"/>
    <mergeCell ref="H16:I16"/>
    <mergeCell ref="J16:K16"/>
    <mergeCell ref="L16:AB16"/>
    <mergeCell ref="D9:E10"/>
    <mergeCell ref="F11:G11"/>
    <mergeCell ref="H11:I11"/>
    <mergeCell ref="J11:K11"/>
    <mergeCell ref="L11:AB11"/>
    <mergeCell ref="AC5:AD6"/>
    <mergeCell ref="M6:P6"/>
    <mergeCell ref="Q6:S6"/>
    <mergeCell ref="F12:G12"/>
    <mergeCell ref="H12:I12"/>
    <mergeCell ref="J12:K12"/>
    <mergeCell ref="L12:AB12"/>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A2:B2"/>
    <mergeCell ref="C2:D2"/>
    <mergeCell ref="F2:G2"/>
    <mergeCell ref="K2:AB2"/>
    <mergeCell ref="A3:B4"/>
    <mergeCell ref="C3:C4"/>
    <mergeCell ref="D3:D4"/>
    <mergeCell ref="E3:E4"/>
    <mergeCell ref="F3:F4"/>
    <mergeCell ref="G3:G4"/>
  </mergeCells>
  <phoneticPr fontId="2"/>
  <dataValidations count="8">
    <dataValidation type="list" allowBlank="1" showInputMessage="1" showErrorMessage="1" sqref="AC5:AD6" xr:uid="{31F97238-4BD0-4951-9D69-8252BCBC5A41}">
      <formula1>$AE$5:$AE$80</formula1>
    </dataValidation>
    <dataValidation type="list" allowBlank="1" showInputMessage="1" showErrorMessage="1" sqref="Q5:T5 Q52:T52" xr:uid="{00000000-0002-0000-0300-000001000000}">
      <formula1>"有り,無し"</formula1>
    </dataValidation>
    <dataValidation type="list" allowBlank="1" showInputMessage="1" showErrorMessage="1" sqref="F2:G2 F49:G49" xr:uid="{00000000-0002-0000-0300-000002000000}">
      <formula1>"１,2,3,4,5,6,7,8,9,10,11,12"</formula1>
    </dataValidation>
    <dataValidation type="list" allowBlank="1" showInputMessage="1" showErrorMessage="1" sqref="Q4:R4 Q51:R51" xr:uid="{00000000-0002-0000-0300-000003000000}">
      <formula1>"1,2,3,4,5,6,7,8,9,10,11,12"</formula1>
    </dataValidation>
    <dataValidation type="list" allowBlank="1" showInputMessage="1" showErrorMessage="1" sqref="Q6:S6 Q53:S53" xr:uid="{00000000-0002-0000-0300-000004000000}">
      <formula1>"0,4600,9300,37200"</formula1>
    </dataValidation>
    <dataValidation type="list" allowBlank="1" showInputMessage="1" showErrorMessage="1" sqref="AC52:AD53" xr:uid="{00000000-0002-0000-0300-000005000000}">
      <formula1>$AE$5:$AE$79</formula1>
    </dataValidation>
    <dataValidation type="list" allowBlank="1" showInputMessage="1" showErrorMessage="1" sqref="AC11:AC33 AC58:AC80" xr:uid="{00000000-0002-0000-0300-000006000000}">
      <formula1>"日,社,余,他"</formula1>
    </dataValidation>
    <dataValidation type="list" allowBlank="1" showInputMessage="1" showErrorMessage="1" sqref="AD11:AD33 AD58:AD80" xr:uid="{00000000-0002-0000-0300-000007000000}">
      <formula1>"徒,電,バ,タ,自"</formula1>
    </dataValidation>
  </dataValidations>
  <printOptions horizontalCentered="1" verticalCentered="1"/>
  <pageMargins left="0.59" right="0.23" top="0.21" bottom="0.17" header="0.16" footer="0.19"/>
  <pageSetup paperSize="9" orientation="portrait"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L94"/>
  <sheetViews>
    <sheetView view="pageBreakPreview" zoomScaleNormal="100" zoomScaleSheetLayoutView="100" workbookViewId="0">
      <selection activeCell="AC5" sqref="AC5:AD6"/>
    </sheetView>
  </sheetViews>
  <sheetFormatPr defaultRowHeight="12" x14ac:dyDescent="0.15"/>
  <cols>
    <col min="1" max="30" width="3.75" style="8" customWidth="1"/>
    <col min="31" max="31" width="3.5" style="8" bestFit="1" customWidth="1"/>
    <col min="32" max="32" width="18" style="8" bestFit="1" customWidth="1"/>
    <col min="33" max="34" width="2.875" style="8" customWidth="1"/>
    <col min="35" max="36" width="7.25" style="8" customWidth="1"/>
    <col min="37" max="37" width="19.5" style="8" customWidth="1"/>
    <col min="38" max="38" width="9" style="8" hidden="1" customWidth="1"/>
    <col min="39" max="16384" width="9" style="8"/>
  </cols>
  <sheetData>
    <row r="1" spans="1:32" s="3" customFormat="1" ht="15" customHeight="1" x14ac:dyDescent="0.15">
      <c r="Y1" s="16"/>
      <c r="Z1" s="16"/>
      <c r="AA1" s="16"/>
      <c r="AB1" s="16" t="s">
        <v>121</v>
      </c>
      <c r="AC1" s="9"/>
      <c r="AD1" s="9"/>
      <c r="AE1" s="9"/>
      <c r="AF1" s="9"/>
    </row>
    <row r="2" spans="1:32" s="3" customFormat="1" ht="19.5" customHeight="1" thickBot="1" x14ac:dyDescent="0.2">
      <c r="A2" s="220" t="s">
        <v>119</v>
      </c>
      <c r="B2" s="220"/>
      <c r="C2" s="262"/>
      <c r="D2" s="262"/>
      <c r="E2" s="4" t="s">
        <v>4</v>
      </c>
      <c r="F2" s="262"/>
      <c r="G2" s="262"/>
      <c r="H2" s="4" t="s">
        <v>5</v>
      </c>
      <c r="I2" s="4"/>
      <c r="K2" s="222" t="s">
        <v>13</v>
      </c>
      <c r="L2" s="222"/>
      <c r="M2" s="222"/>
      <c r="N2" s="222"/>
      <c r="O2" s="222"/>
      <c r="P2" s="222"/>
      <c r="Q2" s="222"/>
      <c r="R2" s="222"/>
      <c r="S2" s="222"/>
      <c r="T2" s="222"/>
      <c r="U2" s="222"/>
      <c r="V2" s="222"/>
      <c r="W2" s="222"/>
      <c r="X2" s="222"/>
      <c r="Y2" s="222"/>
      <c r="Z2" s="222"/>
      <c r="AA2" s="222"/>
      <c r="AB2" s="222"/>
      <c r="AC2" s="19"/>
      <c r="AD2" s="19"/>
      <c r="AE2" s="19"/>
      <c r="AF2" s="19"/>
    </row>
    <row r="3" spans="1:32" s="3" customFormat="1" ht="13.5" customHeight="1" x14ac:dyDescent="0.15">
      <c r="A3" s="223" t="s">
        <v>0</v>
      </c>
      <c r="B3" s="224"/>
      <c r="C3" s="260"/>
      <c r="D3" s="260"/>
      <c r="E3" s="260"/>
      <c r="F3" s="260"/>
      <c r="G3" s="260"/>
      <c r="H3" s="260"/>
      <c r="I3" s="260"/>
      <c r="J3" s="260"/>
      <c r="K3" s="260"/>
      <c r="L3" s="260"/>
      <c r="M3" s="217" t="s">
        <v>95</v>
      </c>
      <c r="N3" s="218"/>
      <c r="O3" s="218"/>
      <c r="P3" s="218"/>
      <c r="Q3" s="218"/>
      <c r="R3" s="218"/>
      <c r="S3" s="218"/>
      <c r="T3" s="219"/>
      <c r="U3" s="226" t="s">
        <v>92</v>
      </c>
      <c r="V3" s="168"/>
      <c r="W3" s="168"/>
      <c r="X3" s="168"/>
      <c r="Y3" s="168"/>
      <c r="Z3" s="168"/>
      <c r="AA3" s="168"/>
      <c r="AB3" s="168"/>
      <c r="AC3" s="168"/>
      <c r="AD3" s="227"/>
      <c r="AE3" s="17"/>
      <c r="AF3" s="17"/>
    </row>
    <row r="4" spans="1:32" s="3" customFormat="1" ht="13.5" customHeight="1" x14ac:dyDescent="0.15">
      <c r="A4" s="225"/>
      <c r="B4" s="117"/>
      <c r="C4" s="261"/>
      <c r="D4" s="261"/>
      <c r="E4" s="261"/>
      <c r="F4" s="261"/>
      <c r="G4" s="261"/>
      <c r="H4" s="261"/>
      <c r="I4" s="261"/>
      <c r="J4" s="261"/>
      <c r="K4" s="261"/>
      <c r="L4" s="261"/>
      <c r="M4" s="228" t="s">
        <v>119</v>
      </c>
      <c r="N4" s="229"/>
      <c r="O4" s="58"/>
      <c r="P4" s="54" t="s">
        <v>4</v>
      </c>
      <c r="Q4" s="263"/>
      <c r="R4" s="263"/>
      <c r="S4" s="229" t="s">
        <v>101</v>
      </c>
      <c r="T4" s="231"/>
      <c r="U4" s="26"/>
      <c r="V4" s="27"/>
      <c r="W4" s="27"/>
      <c r="X4" s="27"/>
      <c r="Y4" s="27"/>
      <c r="Z4" s="27"/>
      <c r="AA4" s="27"/>
      <c r="AB4" s="27"/>
      <c r="AC4" s="27"/>
      <c r="AD4" s="28"/>
      <c r="AE4" s="24"/>
      <c r="AF4" s="24"/>
    </row>
    <row r="5" spans="1:32" s="3" customFormat="1" ht="16.5" customHeight="1" x14ac:dyDescent="0.15">
      <c r="A5" s="194" t="s">
        <v>93</v>
      </c>
      <c r="B5" s="183"/>
      <c r="C5" s="249"/>
      <c r="D5" s="255"/>
      <c r="E5" s="255"/>
      <c r="F5" s="255"/>
      <c r="G5" s="255"/>
      <c r="H5" s="255"/>
      <c r="I5" s="255"/>
      <c r="J5" s="255"/>
      <c r="K5" s="255"/>
      <c r="L5" s="256"/>
      <c r="M5" s="203" t="s">
        <v>94</v>
      </c>
      <c r="N5" s="203"/>
      <c r="O5" s="203"/>
      <c r="P5" s="203"/>
      <c r="Q5" s="246" t="s">
        <v>109</v>
      </c>
      <c r="R5" s="247"/>
      <c r="S5" s="247"/>
      <c r="T5" s="248"/>
      <c r="U5" s="249"/>
      <c r="V5" s="250"/>
      <c r="W5" s="250"/>
      <c r="X5" s="250"/>
      <c r="Y5" s="250"/>
      <c r="Z5" s="250"/>
      <c r="AA5" s="251"/>
      <c r="AB5" s="213" t="s">
        <v>9</v>
      </c>
      <c r="AC5" s="239">
        <v>72</v>
      </c>
      <c r="AD5" s="240"/>
      <c r="AE5">
        <v>1</v>
      </c>
      <c r="AF5" s="10" t="s">
        <v>15</v>
      </c>
    </row>
    <row r="6" spans="1:32" s="3" customFormat="1" ht="16.5" customHeight="1" thickBot="1" x14ac:dyDescent="0.2">
      <c r="A6" s="195"/>
      <c r="B6" s="196"/>
      <c r="C6" s="257"/>
      <c r="D6" s="258"/>
      <c r="E6" s="258"/>
      <c r="F6" s="258"/>
      <c r="G6" s="258"/>
      <c r="H6" s="258"/>
      <c r="I6" s="258"/>
      <c r="J6" s="258"/>
      <c r="K6" s="258"/>
      <c r="L6" s="259"/>
      <c r="M6" s="154" t="s">
        <v>11</v>
      </c>
      <c r="N6" s="154"/>
      <c r="O6" s="154"/>
      <c r="P6" s="154"/>
      <c r="Q6" s="243">
        <v>0</v>
      </c>
      <c r="R6" s="244"/>
      <c r="S6" s="245"/>
      <c r="T6" s="53" t="s">
        <v>8</v>
      </c>
      <c r="U6" s="252"/>
      <c r="V6" s="253"/>
      <c r="W6" s="253"/>
      <c r="X6" s="253"/>
      <c r="Y6" s="253"/>
      <c r="Z6" s="253"/>
      <c r="AA6" s="254"/>
      <c r="AB6" s="214"/>
      <c r="AC6" s="241"/>
      <c r="AD6" s="242"/>
      <c r="AE6">
        <v>2</v>
      </c>
      <c r="AF6" s="10" t="s">
        <v>18</v>
      </c>
    </row>
    <row r="7" spans="1:32" s="3" customFormat="1" ht="14.25" thickBo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v>3</v>
      </c>
      <c r="AF7" s="10" t="s">
        <v>19</v>
      </c>
    </row>
    <row r="8" spans="1:32" s="3" customFormat="1" ht="14.25" customHeight="1" x14ac:dyDescent="0.15">
      <c r="A8" s="164" t="s">
        <v>1</v>
      </c>
      <c r="B8" s="167" t="s">
        <v>83</v>
      </c>
      <c r="C8" s="168"/>
      <c r="D8" s="168"/>
      <c r="E8" s="168"/>
      <c r="F8" s="169" t="s">
        <v>96</v>
      </c>
      <c r="G8" s="170"/>
      <c r="H8" s="175" t="s">
        <v>85</v>
      </c>
      <c r="I8" s="176"/>
      <c r="J8" s="181" t="s">
        <v>91</v>
      </c>
      <c r="K8" s="176"/>
      <c r="L8" s="175" t="s">
        <v>103</v>
      </c>
      <c r="M8" s="186"/>
      <c r="N8" s="186"/>
      <c r="O8" s="186"/>
      <c r="P8" s="186"/>
      <c r="Q8" s="186"/>
      <c r="R8" s="186"/>
      <c r="S8" s="186"/>
      <c r="T8" s="186"/>
      <c r="U8" s="186"/>
      <c r="V8" s="186"/>
      <c r="W8" s="186"/>
      <c r="X8" s="186"/>
      <c r="Y8" s="186"/>
      <c r="Z8" s="186"/>
      <c r="AA8" s="186"/>
      <c r="AB8" s="187"/>
      <c r="AC8" s="158" t="s">
        <v>87</v>
      </c>
      <c r="AD8" s="161" t="s">
        <v>86</v>
      </c>
      <c r="AE8">
        <v>4</v>
      </c>
      <c r="AF8" s="10" t="s">
        <v>16</v>
      </c>
    </row>
    <row r="9" spans="1:32" s="3" customFormat="1" ht="14.25" customHeight="1" x14ac:dyDescent="0.15">
      <c r="A9" s="165"/>
      <c r="B9" s="182" t="s">
        <v>2</v>
      </c>
      <c r="C9" s="183"/>
      <c r="D9" s="182" t="s">
        <v>3</v>
      </c>
      <c r="E9" s="184"/>
      <c r="F9" s="171"/>
      <c r="G9" s="172"/>
      <c r="H9" s="177"/>
      <c r="I9" s="178"/>
      <c r="J9" s="177"/>
      <c r="K9" s="178"/>
      <c r="L9" s="188"/>
      <c r="M9" s="189"/>
      <c r="N9" s="189"/>
      <c r="O9" s="189"/>
      <c r="P9" s="189"/>
      <c r="Q9" s="189"/>
      <c r="R9" s="189"/>
      <c r="S9" s="189"/>
      <c r="T9" s="189"/>
      <c r="U9" s="189"/>
      <c r="V9" s="189"/>
      <c r="W9" s="189"/>
      <c r="X9" s="189"/>
      <c r="Y9" s="189"/>
      <c r="Z9" s="189"/>
      <c r="AA9" s="189"/>
      <c r="AB9" s="190"/>
      <c r="AC9" s="159"/>
      <c r="AD9" s="162"/>
      <c r="AE9">
        <v>5</v>
      </c>
      <c r="AF9" s="10" t="s">
        <v>20</v>
      </c>
    </row>
    <row r="10" spans="1:32" s="3" customFormat="1" ht="14.25" customHeight="1" x14ac:dyDescent="0.15">
      <c r="A10" s="166"/>
      <c r="B10" s="173"/>
      <c r="C10" s="174"/>
      <c r="D10" s="173"/>
      <c r="E10" s="185"/>
      <c r="F10" s="173"/>
      <c r="G10" s="174"/>
      <c r="H10" s="179"/>
      <c r="I10" s="180"/>
      <c r="J10" s="179"/>
      <c r="K10" s="180"/>
      <c r="L10" s="191"/>
      <c r="M10" s="192"/>
      <c r="N10" s="192"/>
      <c r="O10" s="192"/>
      <c r="P10" s="192"/>
      <c r="Q10" s="192"/>
      <c r="R10" s="192"/>
      <c r="S10" s="192"/>
      <c r="T10" s="192"/>
      <c r="U10" s="192"/>
      <c r="V10" s="192"/>
      <c r="W10" s="192"/>
      <c r="X10" s="192"/>
      <c r="Y10" s="192"/>
      <c r="Z10" s="192"/>
      <c r="AA10" s="192"/>
      <c r="AB10" s="193"/>
      <c r="AC10" s="160"/>
      <c r="AD10" s="163"/>
      <c r="AE10">
        <v>6</v>
      </c>
      <c r="AF10" s="11" t="s">
        <v>21</v>
      </c>
    </row>
    <row r="11" spans="1:32" s="3" customFormat="1" ht="24.75" customHeight="1" x14ac:dyDescent="0.15">
      <c r="A11" s="29"/>
      <c r="B11" s="30"/>
      <c r="C11" s="31"/>
      <c r="D11" s="30"/>
      <c r="E11" s="31"/>
      <c r="F11" s="143"/>
      <c r="G11" s="101"/>
      <c r="H11" s="144"/>
      <c r="I11" s="145"/>
      <c r="J11" s="146" t="str">
        <f>IF(H11=0," ",VLOOKUP(H11,'サービスコード（身体介護なし）'!$A$4:$C$265,3,FALSE))</f>
        <v xml:space="preserve"> </v>
      </c>
      <c r="K11" s="146"/>
      <c r="L11" s="99"/>
      <c r="M11" s="100"/>
      <c r="N11" s="100"/>
      <c r="O11" s="100"/>
      <c r="P11" s="100"/>
      <c r="Q11" s="100"/>
      <c r="R11" s="100"/>
      <c r="S11" s="100"/>
      <c r="T11" s="100"/>
      <c r="U11" s="100"/>
      <c r="V11" s="100"/>
      <c r="W11" s="100"/>
      <c r="X11" s="100"/>
      <c r="Y11" s="100"/>
      <c r="Z11" s="100"/>
      <c r="AA11" s="100"/>
      <c r="AB11" s="101"/>
      <c r="AC11" s="33"/>
      <c r="AD11" s="51"/>
      <c r="AE11">
        <v>7</v>
      </c>
      <c r="AF11" s="11" t="s">
        <v>22</v>
      </c>
    </row>
    <row r="12" spans="1:32" s="3" customFormat="1" ht="24.75" customHeight="1" x14ac:dyDescent="0.15">
      <c r="A12" s="29"/>
      <c r="B12" s="30"/>
      <c r="C12" s="31"/>
      <c r="D12" s="30"/>
      <c r="E12" s="31"/>
      <c r="F12" s="143"/>
      <c r="G12" s="101"/>
      <c r="H12" s="144"/>
      <c r="I12" s="145"/>
      <c r="J12" s="146" t="str">
        <f>IF(H12=0," ",VLOOKUP(H12,'サービスコード（身体介護なし）'!$A$4:$C$265,3,FALSE))</f>
        <v xml:space="preserve"> </v>
      </c>
      <c r="K12" s="146"/>
      <c r="L12" s="99"/>
      <c r="M12" s="100"/>
      <c r="N12" s="100"/>
      <c r="O12" s="100"/>
      <c r="P12" s="100"/>
      <c r="Q12" s="100"/>
      <c r="R12" s="100"/>
      <c r="S12" s="100"/>
      <c r="T12" s="100"/>
      <c r="U12" s="100"/>
      <c r="V12" s="100"/>
      <c r="W12" s="100"/>
      <c r="X12" s="100"/>
      <c r="Y12" s="100"/>
      <c r="Z12" s="100"/>
      <c r="AA12" s="100"/>
      <c r="AB12" s="101"/>
      <c r="AC12" s="33"/>
      <c r="AD12" s="51"/>
      <c r="AE12">
        <v>8</v>
      </c>
      <c r="AF12" s="11" t="s">
        <v>23</v>
      </c>
    </row>
    <row r="13" spans="1:32" s="3" customFormat="1" ht="24.75" customHeight="1" x14ac:dyDescent="0.15">
      <c r="A13" s="29"/>
      <c r="B13" s="30"/>
      <c r="C13" s="31"/>
      <c r="D13" s="30"/>
      <c r="E13" s="31"/>
      <c r="F13" s="143"/>
      <c r="G13" s="101"/>
      <c r="H13" s="144"/>
      <c r="I13" s="145"/>
      <c r="J13" s="146" t="str">
        <f>IF(H13=0," ",VLOOKUP(H13,'サービスコード（身体介護なし）'!$A$4:$C$265,3,FALSE))</f>
        <v xml:space="preserve"> </v>
      </c>
      <c r="K13" s="146"/>
      <c r="L13" s="99"/>
      <c r="M13" s="100"/>
      <c r="N13" s="100"/>
      <c r="O13" s="100"/>
      <c r="P13" s="100"/>
      <c r="Q13" s="100"/>
      <c r="R13" s="100"/>
      <c r="S13" s="100"/>
      <c r="T13" s="100"/>
      <c r="U13" s="100"/>
      <c r="V13" s="100"/>
      <c r="W13" s="100"/>
      <c r="X13" s="100"/>
      <c r="Y13" s="100"/>
      <c r="Z13" s="100"/>
      <c r="AA13" s="100"/>
      <c r="AB13" s="101"/>
      <c r="AC13" s="33"/>
      <c r="AD13" s="51"/>
      <c r="AE13">
        <v>9</v>
      </c>
      <c r="AF13" s="11" t="s">
        <v>24</v>
      </c>
    </row>
    <row r="14" spans="1:32" s="3" customFormat="1" ht="24.75" customHeight="1" x14ac:dyDescent="0.15">
      <c r="A14" s="29"/>
      <c r="B14" s="30"/>
      <c r="C14" s="31"/>
      <c r="D14" s="30"/>
      <c r="E14" s="31"/>
      <c r="F14" s="143"/>
      <c r="G14" s="101"/>
      <c r="H14" s="144"/>
      <c r="I14" s="145"/>
      <c r="J14" s="146" t="str">
        <f>IF(H14=0," ",VLOOKUP(H14,'サービスコード（身体介護なし）'!$A$4:$C$265,3,FALSE))</f>
        <v xml:space="preserve"> </v>
      </c>
      <c r="K14" s="146"/>
      <c r="L14" s="99"/>
      <c r="M14" s="100"/>
      <c r="N14" s="100"/>
      <c r="O14" s="100"/>
      <c r="P14" s="100"/>
      <c r="Q14" s="100"/>
      <c r="R14" s="100"/>
      <c r="S14" s="100"/>
      <c r="T14" s="100"/>
      <c r="U14" s="100"/>
      <c r="V14" s="100"/>
      <c r="W14" s="100"/>
      <c r="X14" s="100"/>
      <c r="Y14" s="100"/>
      <c r="Z14" s="100"/>
      <c r="AA14" s="100"/>
      <c r="AB14" s="101"/>
      <c r="AC14" s="33"/>
      <c r="AD14" s="51"/>
      <c r="AE14">
        <v>10</v>
      </c>
      <c r="AF14" s="11" t="s">
        <v>25</v>
      </c>
    </row>
    <row r="15" spans="1:32" s="3" customFormat="1" ht="24.75" customHeight="1" x14ac:dyDescent="0.15">
      <c r="A15" s="29"/>
      <c r="B15" s="30"/>
      <c r="C15" s="31"/>
      <c r="D15" s="30"/>
      <c r="E15" s="31"/>
      <c r="F15" s="143"/>
      <c r="G15" s="101"/>
      <c r="H15" s="144"/>
      <c r="I15" s="145"/>
      <c r="J15" s="146" t="str">
        <f>IF(H15=0," ",VLOOKUP(H15,'サービスコード（身体介護なし）'!$A$4:$C$265,3,FALSE))</f>
        <v xml:space="preserve"> </v>
      </c>
      <c r="K15" s="146"/>
      <c r="L15" s="99"/>
      <c r="M15" s="100"/>
      <c r="N15" s="100"/>
      <c r="O15" s="100"/>
      <c r="P15" s="100"/>
      <c r="Q15" s="100"/>
      <c r="R15" s="100"/>
      <c r="S15" s="100"/>
      <c r="T15" s="100"/>
      <c r="U15" s="100"/>
      <c r="V15" s="100"/>
      <c r="W15" s="100"/>
      <c r="X15" s="100"/>
      <c r="Y15" s="100"/>
      <c r="Z15" s="100"/>
      <c r="AA15" s="100"/>
      <c r="AB15" s="101"/>
      <c r="AC15" s="33"/>
      <c r="AD15" s="51"/>
      <c r="AE15">
        <v>11</v>
      </c>
      <c r="AF15" s="13" t="s">
        <v>26</v>
      </c>
    </row>
    <row r="16" spans="1:32" s="3" customFormat="1" ht="24.75" customHeight="1" x14ac:dyDescent="0.15">
      <c r="A16" s="29"/>
      <c r="B16" s="30"/>
      <c r="C16" s="31"/>
      <c r="D16" s="30"/>
      <c r="E16" s="31"/>
      <c r="F16" s="143"/>
      <c r="G16" s="101"/>
      <c r="H16" s="144"/>
      <c r="I16" s="145"/>
      <c r="J16" s="146" t="str">
        <f>IF(H16=0," ",VLOOKUP(H16,'サービスコード（身体介護なし）'!$A$4:$C$265,3,FALSE))</f>
        <v xml:space="preserve"> </v>
      </c>
      <c r="K16" s="146"/>
      <c r="L16" s="99"/>
      <c r="M16" s="100"/>
      <c r="N16" s="100"/>
      <c r="O16" s="100"/>
      <c r="P16" s="100"/>
      <c r="Q16" s="100"/>
      <c r="R16" s="100"/>
      <c r="S16" s="100"/>
      <c r="T16" s="100"/>
      <c r="U16" s="100"/>
      <c r="V16" s="100"/>
      <c r="W16" s="100"/>
      <c r="X16" s="100"/>
      <c r="Y16" s="100"/>
      <c r="Z16" s="100"/>
      <c r="AA16" s="100"/>
      <c r="AB16" s="101"/>
      <c r="AC16" s="33"/>
      <c r="AD16" s="51"/>
      <c r="AE16">
        <v>12</v>
      </c>
      <c r="AF16" s="13" t="s">
        <v>27</v>
      </c>
    </row>
    <row r="17" spans="1:32" s="3" customFormat="1" ht="24.75" customHeight="1" x14ac:dyDescent="0.15">
      <c r="A17" s="29"/>
      <c r="B17" s="30"/>
      <c r="C17" s="31"/>
      <c r="D17" s="30"/>
      <c r="E17" s="31"/>
      <c r="F17" s="143"/>
      <c r="G17" s="101"/>
      <c r="H17" s="144"/>
      <c r="I17" s="145"/>
      <c r="J17" s="146" t="str">
        <f>IF(H17=0," ",VLOOKUP(H17,'サービスコード（身体介護なし）'!$A$4:$C$265,3,FALSE))</f>
        <v xml:space="preserve"> </v>
      </c>
      <c r="K17" s="146"/>
      <c r="L17" s="99"/>
      <c r="M17" s="100"/>
      <c r="N17" s="100"/>
      <c r="O17" s="100"/>
      <c r="P17" s="100"/>
      <c r="Q17" s="100"/>
      <c r="R17" s="100"/>
      <c r="S17" s="100"/>
      <c r="T17" s="100"/>
      <c r="U17" s="100"/>
      <c r="V17" s="100"/>
      <c r="W17" s="100"/>
      <c r="X17" s="100"/>
      <c r="Y17" s="100"/>
      <c r="Z17" s="100"/>
      <c r="AA17" s="100"/>
      <c r="AB17" s="101"/>
      <c r="AC17" s="33"/>
      <c r="AD17" s="51"/>
      <c r="AE17">
        <v>13</v>
      </c>
      <c r="AF17" s="13" t="s">
        <v>28</v>
      </c>
    </row>
    <row r="18" spans="1:32" s="3" customFormat="1" ht="24.75" customHeight="1" x14ac:dyDescent="0.15">
      <c r="A18" s="29"/>
      <c r="B18" s="30"/>
      <c r="C18" s="31"/>
      <c r="D18" s="30"/>
      <c r="E18" s="31"/>
      <c r="F18" s="143"/>
      <c r="G18" s="101"/>
      <c r="H18" s="144"/>
      <c r="I18" s="145"/>
      <c r="J18" s="146" t="str">
        <f>IF(H18=0," ",VLOOKUP(H18,'サービスコード（身体介護なし）'!$A$4:$C$265,3,FALSE))</f>
        <v xml:space="preserve"> </v>
      </c>
      <c r="K18" s="146"/>
      <c r="L18" s="99"/>
      <c r="M18" s="100"/>
      <c r="N18" s="100"/>
      <c r="O18" s="100"/>
      <c r="P18" s="100"/>
      <c r="Q18" s="100"/>
      <c r="R18" s="100"/>
      <c r="S18" s="100"/>
      <c r="T18" s="100"/>
      <c r="U18" s="100"/>
      <c r="V18" s="100"/>
      <c r="W18" s="100"/>
      <c r="X18" s="100"/>
      <c r="Y18" s="100"/>
      <c r="Z18" s="100"/>
      <c r="AA18" s="100"/>
      <c r="AB18" s="101"/>
      <c r="AC18" s="33"/>
      <c r="AD18" s="51"/>
      <c r="AE18">
        <v>14</v>
      </c>
      <c r="AF18" s="13" t="s">
        <v>29</v>
      </c>
    </row>
    <row r="19" spans="1:32" s="3" customFormat="1" ht="24.75" customHeight="1" x14ac:dyDescent="0.15">
      <c r="A19" s="29"/>
      <c r="B19" s="30"/>
      <c r="C19" s="31"/>
      <c r="D19" s="30"/>
      <c r="E19" s="31"/>
      <c r="F19" s="143"/>
      <c r="G19" s="101"/>
      <c r="H19" s="144"/>
      <c r="I19" s="145"/>
      <c r="J19" s="146" t="str">
        <f>IF(H19=0," ",VLOOKUP(H19,'サービスコード（身体介護なし）'!$A$4:$C$265,3,FALSE))</f>
        <v xml:space="preserve"> </v>
      </c>
      <c r="K19" s="146"/>
      <c r="L19" s="99"/>
      <c r="M19" s="100"/>
      <c r="N19" s="100"/>
      <c r="O19" s="100"/>
      <c r="P19" s="100"/>
      <c r="Q19" s="100"/>
      <c r="R19" s="100"/>
      <c r="S19" s="100"/>
      <c r="T19" s="100"/>
      <c r="U19" s="100"/>
      <c r="V19" s="100"/>
      <c r="W19" s="100"/>
      <c r="X19" s="100"/>
      <c r="Y19" s="100"/>
      <c r="Z19" s="100"/>
      <c r="AA19" s="100"/>
      <c r="AB19" s="101"/>
      <c r="AC19" s="33"/>
      <c r="AD19" s="51"/>
      <c r="AE19">
        <v>15</v>
      </c>
      <c r="AF19" s="11" t="s">
        <v>30</v>
      </c>
    </row>
    <row r="20" spans="1:32" s="3" customFormat="1" ht="24.75" customHeight="1" x14ac:dyDescent="0.15">
      <c r="A20" s="29"/>
      <c r="B20" s="30"/>
      <c r="C20" s="31"/>
      <c r="D20" s="30"/>
      <c r="E20" s="31"/>
      <c r="F20" s="143"/>
      <c r="G20" s="101"/>
      <c r="H20" s="144"/>
      <c r="I20" s="145"/>
      <c r="J20" s="146" t="str">
        <f>IF(H20=0," ",VLOOKUP(H20,'サービスコード（身体介護なし）'!$A$4:$C$265,3,FALSE))</f>
        <v xml:space="preserve"> </v>
      </c>
      <c r="K20" s="146"/>
      <c r="L20" s="99"/>
      <c r="M20" s="100"/>
      <c r="N20" s="100"/>
      <c r="O20" s="100"/>
      <c r="P20" s="100"/>
      <c r="Q20" s="100"/>
      <c r="R20" s="100"/>
      <c r="S20" s="100"/>
      <c r="T20" s="100"/>
      <c r="U20" s="100"/>
      <c r="V20" s="100"/>
      <c r="W20" s="100"/>
      <c r="X20" s="100"/>
      <c r="Y20" s="100"/>
      <c r="Z20" s="100"/>
      <c r="AA20" s="100"/>
      <c r="AB20" s="101"/>
      <c r="AC20" s="33"/>
      <c r="AD20" s="51"/>
      <c r="AE20">
        <v>16</v>
      </c>
      <c r="AF20" s="13" t="s">
        <v>31</v>
      </c>
    </row>
    <row r="21" spans="1:32" s="3" customFormat="1" ht="24.75" customHeight="1" x14ac:dyDescent="0.15">
      <c r="A21" s="29"/>
      <c r="B21" s="30"/>
      <c r="C21" s="31"/>
      <c r="D21" s="30"/>
      <c r="E21" s="31"/>
      <c r="F21" s="143"/>
      <c r="G21" s="101"/>
      <c r="H21" s="144"/>
      <c r="I21" s="145"/>
      <c r="J21" s="146" t="str">
        <f>IF(H21=0," ",VLOOKUP(H21,'サービスコード（身体介護なし）'!$A$4:$C$265,3,FALSE))</f>
        <v xml:space="preserve"> </v>
      </c>
      <c r="K21" s="146"/>
      <c r="L21" s="99"/>
      <c r="M21" s="100"/>
      <c r="N21" s="100"/>
      <c r="O21" s="100"/>
      <c r="P21" s="100"/>
      <c r="Q21" s="100"/>
      <c r="R21" s="100"/>
      <c r="S21" s="100"/>
      <c r="T21" s="100"/>
      <c r="U21" s="100"/>
      <c r="V21" s="100"/>
      <c r="W21" s="100"/>
      <c r="X21" s="100"/>
      <c r="Y21" s="100"/>
      <c r="Z21" s="100"/>
      <c r="AA21" s="100"/>
      <c r="AB21" s="101"/>
      <c r="AC21" s="33"/>
      <c r="AD21" s="51"/>
      <c r="AE21">
        <v>17</v>
      </c>
      <c r="AF21" s="13" t="s">
        <v>32</v>
      </c>
    </row>
    <row r="22" spans="1:32" s="3" customFormat="1" ht="24.75" customHeight="1" x14ac:dyDescent="0.15">
      <c r="A22" s="29"/>
      <c r="B22" s="30"/>
      <c r="C22" s="31"/>
      <c r="D22" s="30"/>
      <c r="E22" s="31"/>
      <c r="F22" s="143"/>
      <c r="G22" s="101"/>
      <c r="H22" s="144"/>
      <c r="I22" s="145"/>
      <c r="J22" s="146" t="str">
        <f>IF(H22=0," ",VLOOKUP(H22,'サービスコード（身体介護なし）'!$A$4:$C$265,3,FALSE))</f>
        <v xml:space="preserve"> </v>
      </c>
      <c r="K22" s="146"/>
      <c r="L22" s="99"/>
      <c r="M22" s="100"/>
      <c r="N22" s="100"/>
      <c r="O22" s="100"/>
      <c r="P22" s="100"/>
      <c r="Q22" s="100"/>
      <c r="R22" s="100"/>
      <c r="S22" s="100"/>
      <c r="T22" s="100"/>
      <c r="U22" s="100"/>
      <c r="V22" s="100"/>
      <c r="W22" s="100"/>
      <c r="X22" s="100"/>
      <c r="Y22" s="100"/>
      <c r="Z22" s="100"/>
      <c r="AA22" s="100"/>
      <c r="AB22" s="101"/>
      <c r="AC22" s="33"/>
      <c r="AD22" s="51"/>
      <c r="AE22">
        <v>18</v>
      </c>
      <c r="AF22" s="13" t="s">
        <v>33</v>
      </c>
    </row>
    <row r="23" spans="1:32" s="3" customFormat="1" ht="24.75" customHeight="1" x14ac:dyDescent="0.15">
      <c r="A23" s="29"/>
      <c r="B23" s="30"/>
      <c r="C23" s="31"/>
      <c r="D23" s="30"/>
      <c r="E23" s="31"/>
      <c r="F23" s="143"/>
      <c r="G23" s="101"/>
      <c r="H23" s="144"/>
      <c r="I23" s="145"/>
      <c r="J23" s="146" t="str">
        <f>IF(H23=0," ",VLOOKUP(H23,'サービスコード（身体介護なし）'!$A$4:$C$265,3,FALSE))</f>
        <v xml:space="preserve"> </v>
      </c>
      <c r="K23" s="146"/>
      <c r="L23" s="99"/>
      <c r="M23" s="100"/>
      <c r="N23" s="100"/>
      <c r="O23" s="100"/>
      <c r="P23" s="100"/>
      <c r="Q23" s="100"/>
      <c r="R23" s="100"/>
      <c r="S23" s="100"/>
      <c r="T23" s="100"/>
      <c r="U23" s="100"/>
      <c r="V23" s="100"/>
      <c r="W23" s="100"/>
      <c r="X23" s="100"/>
      <c r="Y23" s="100"/>
      <c r="Z23" s="100"/>
      <c r="AA23" s="100"/>
      <c r="AB23" s="101"/>
      <c r="AC23" s="33"/>
      <c r="AD23" s="51"/>
      <c r="AE23">
        <v>19</v>
      </c>
      <c r="AF23" s="13" t="s">
        <v>34</v>
      </c>
    </row>
    <row r="24" spans="1:32" s="3" customFormat="1" ht="24.75" customHeight="1" x14ac:dyDescent="0.15">
      <c r="A24" s="29"/>
      <c r="B24" s="30"/>
      <c r="C24" s="31"/>
      <c r="D24" s="30"/>
      <c r="E24" s="31"/>
      <c r="F24" s="143"/>
      <c r="G24" s="101"/>
      <c r="H24" s="144"/>
      <c r="I24" s="145"/>
      <c r="J24" s="146" t="str">
        <f>IF(H24=0," ",VLOOKUP(H24,'サービスコード（身体介護なし）'!$A$4:$C$265,3,FALSE))</f>
        <v xml:space="preserve"> </v>
      </c>
      <c r="K24" s="146"/>
      <c r="L24" s="99"/>
      <c r="M24" s="100"/>
      <c r="N24" s="100"/>
      <c r="O24" s="100"/>
      <c r="P24" s="100"/>
      <c r="Q24" s="100"/>
      <c r="R24" s="100"/>
      <c r="S24" s="100"/>
      <c r="T24" s="100"/>
      <c r="U24" s="100"/>
      <c r="V24" s="100"/>
      <c r="W24" s="100"/>
      <c r="X24" s="100"/>
      <c r="Y24" s="100"/>
      <c r="Z24" s="100"/>
      <c r="AA24" s="100"/>
      <c r="AB24" s="101"/>
      <c r="AC24" s="33"/>
      <c r="AD24" s="51"/>
      <c r="AE24">
        <v>20</v>
      </c>
      <c r="AF24" s="11" t="s">
        <v>35</v>
      </c>
    </row>
    <row r="25" spans="1:32" s="3" customFormat="1" ht="24.75" customHeight="1" x14ac:dyDescent="0.15">
      <c r="A25" s="29"/>
      <c r="B25" s="30"/>
      <c r="C25" s="31"/>
      <c r="D25" s="30"/>
      <c r="E25" s="31"/>
      <c r="F25" s="143"/>
      <c r="G25" s="101"/>
      <c r="H25" s="144"/>
      <c r="I25" s="145"/>
      <c r="J25" s="146" t="str">
        <f>IF(H25=0," ",VLOOKUP(H25,'サービスコード（身体介護なし）'!$A$4:$C$265,3,FALSE))</f>
        <v xml:space="preserve"> </v>
      </c>
      <c r="K25" s="146"/>
      <c r="L25" s="99"/>
      <c r="M25" s="100"/>
      <c r="N25" s="100"/>
      <c r="O25" s="100"/>
      <c r="P25" s="100"/>
      <c r="Q25" s="100"/>
      <c r="R25" s="100"/>
      <c r="S25" s="100"/>
      <c r="T25" s="100"/>
      <c r="U25" s="100"/>
      <c r="V25" s="100"/>
      <c r="W25" s="100"/>
      <c r="X25" s="100"/>
      <c r="Y25" s="100"/>
      <c r="Z25" s="100"/>
      <c r="AA25" s="100"/>
      <c r="AB25" s="101"/>
      <c r="AC25" s="33"/>
      <c r="AD25" s="51"/>
      <c r="AE25">
        <v>21</v>
      </c>
      <c r="AF25" s="11" t="s">
        <v>36</v>
      </c>
    </row>
    <row r="26" spans="1:32" s="3" customFormat="1" ht="24.75" customHeight="1" x14ac:dyDescent="0.15">
      <c r="A26" s="29"/>
      <c r="B26" s="30"/>
      <c r="C26" s="31"/>
      <c r="D26" s="30"/>
      <c r="E26" s="31"/>
      <c r="F26" s="143"/>
      <c r="G26" s="101"/>
      <c r="H26" s="144"/>
      <c r="I26" s="145"/>
      <c r="J26" s="146" t="str">
        <f>IF(H26=0," ",VLOOKUP(H26,'サービスコード（身体介護なし）'!$A$4:$C$265,3,FALSE))</f>
        <v xml:space="preserve"> </v>
      </c>
      <c r="K26" s="146"/>
      <c r="L26" s="99"/>
      <c r="M26" s="100"/>
      <c r="N26" s="100"/>
      <c r="O26" s="100"/>
      <c r="P26" s="100"/>
      <c r="Q26" s="100"/>
      <c r="R26" s="100"/>
      <c r="S26" s="100"/>
      <c r="T26" s="100"/>
      <c r="U26" s="100"/>
      <c r="V26" s="100"/>
      <c r="W26" s="100"/>
      <c r="X26" s="100"/>
      <c r="Y26" s="100"/>
      <c r="Z26" s="100"/>
      <c r="AA26" s="100"/>
      <c r="AB26" s="101"/>
      <c r="AC26" s="33"/>
      <c r="AD26" s="51"/>
      <c r="AE26">
        <v>22</v>
      </c>
      <c r="AF26" s="11" t="s">
        <v>37</v>
      </c>
    </row>
    <row r="27" spans="1:32" s="3" customFormat="1" ht="24.75" customHeight="1" x14ac:dyDescent="0.15">
      <c r="A27" s="29"/>
      <c r="B27" s="30"/>
      <c r="C27" s="31"/>
      <c r="D27" s="30"/>
      <c r="E27" s="31"/>
      <c r="F27" s="143"/>
      <c r="G27" s="101"/>
      <c r="H27" s="144"/>
      <c r="I27" s="145"/>
      <c r="J27" s="146" t="str">
        <f>IF(H27=0," ",VLOOKUP(H27,'サービスコード（身体介護なし）'!$A$4:$C$265,3,FALSE))</f>
        <v xml:space="preserve"> </v>
      </c>
      <c r="K27" s="146"/>
      <c r="L27" s="99"/>
      <c r="M27" s="100"/>
      <c r="N27" s="100"/>
      <c r="O27" s="100"/>
      <c r="P27" s="100"/>
      <c r="Q27" s="100"/>
      <c r="R27" s="100"/>
      <c r="S27" s="100"/>
      <c r="T27" s="100"/>
      <c r="U27" s="100"/>
      <c r="V27" s="100"/>
      <c r="W27" s="100"/>
      <c r="X27" s="100"/>
      <c r="Y27" s="100"/>
      <c r="Z27" s="100"/>
      <c r="AA27" s="100"/>
      <c r="AB27" s="101"/>
      <c r="AC27" s="33"/>
      <c r="AD27" s="51"/>
      <c r="AE27">
        <v>23</v>
      </c>
      <c r="AF27" s="11" t="s">
        <v>38</v>
      </c>
    </row>
    <row r="28" spans="1:32" s="3" customFormat="1" ht="24.75" customHeight="1" x14ac:dyDescent="0.15">
      <c r="A28" s="29"/>
      <c r="B28" s="30"/>
      <c r="C28" s="31"/>
      <c r="D28" s="30"/>
      <c r="E28" s="31"/>
      <c r="F28" s="143"/>
      <c r="G28" s="101"/>
      <c r="H28" s="144"/>
      <c r="I28" s="145"/>
      <c r="J28" s="146" t="str">
        <f>IF(H28=0," ",VLOOKUP(H28,'サービスコード（身体介護なし）'!$A$4:$C$265,3,FALSE))</f>
        <v xml:space="preserve"> </v>
      </c>
      <c r="K28" s="146"/>
      <c r="L28" s="99"/>
      <c r="M28" s="100"/>
      <c r="N28" s="100"/>
      <c r="O28" s="100"/>
      <c r="P28" s="100"/>
      <c r="Q28" s="100"/>
      <c r="R28" s="100"/>
      <c r="S28" s="100"/>
      <c r="T28" s="100"/>
      <c r="U28" s="100"/>
      <c r="V28" s="100"/>
      <c r="W28" s="100"/>
      <c r="X28" s="100"/>
      <c r="Y28" s="100"/>
      <c r="Z28" s="100"/>
      <c r="AA28" s="100"/>
      <c r="AB28" s="101"/>
      <c r="AC28" s="33"/>
      <c r="AD28" s="51"/>
      <c r="AE28">
        <v>24</v>
      </c>
      <c r="AF28" s="11" t="s">
        <v>39</v>
      </c>
    </row>
    <row r="29" spans="1:32" s="3" customFormat="1" ht="24.75" customHeight="1" x14ac:dyDescent="0.15">
      <c r="A29" s="29"/>
      <c r="B29" s="30"/>
      <c r="C29" s="31"/>
      <c r="D29" s="30"/>
      <c r="E29" s="31"/>
      <c r="F29" s="143"/>
      <c r="G29" s="101"/>
      <c r="H29" s="144"/>
      <c r="I29" s="145"/>
      <c r="J29" s="146" t="str">
        <f>IF(H29=0," ",VLOOKUP(H29,'サービスコード（身体介護なし）'!$A$4:$C$265,3,FALSE))</f>
        <v xml:space="preserve"> </v>
      </c>
      <c r="K29" s="146"/>
      <c r="L29" s="99"/>
      <c r="M29" s="100"/>
      <c r="N29" s="100"/>
      <c r="O29" s="100"/>
      <c r="P29" s="100"/>
      <c r="Q29" s="100"/>
      <c r="R29" s="100"/>
      <c r="S29" s="100"/>
      <c r="T29" s="100"/>
      <c r="U29" s="100"/>
      <c r="V29" s="100"/>
      <c r="W29" s="100"/>
      <c r="X29" s="100"/>
      <c r="Y29" s="100"/>
      <c r="Z29" s="100"/>
      <c r="AA29" s="100"/>
      <c r="AB29" s="101"/>
      <c r="AC29" s="33"/>
      <c r="AD29" s="51"/>
      <c r="AE29">
        <v>25</v>
      </c>
      <c r="AF29" s="11" t="s">
        <v>17</v>
      </c>
    </row>
    <row r="30" spans="1:32" s="3" customFormat="1" ht="24.75" customHeight="1" x14ac:dyDescent="0.15">
      <c r="A30" s="29"/>
      <c r="B30" s="30"/>
      <c r="C30" s="31"/>
      <c r="D30" s="30"/>
      <c r="E30" s="31"/>
      <c r="F30" s="143"/>
      <c r="G30" s="101"/>
      <c r="H30" s="144"/>
      <c r="I30" s="145"/>
      <c r="J30" s="146" t="str">
        <f>IF(H30=0," ",VLOOKUP(H30,'サービスコード（身体介護なし）'!$A$4:$C$265,3,FALSE))</f>
        <v xml:space="preserve"> </v>
      </c>
      <c r="K30" s="146"/>
      <c r="L30" s="99"/>
      <c r="M30" s="100"/>
      <c r="N30" s="100"/>
      <c r="O30" s="100"/>
      <c r="P30" s="100"/>
      <c r="Q30" s="100"/>
      <c r="R30" s="100"/>
      <c r="S30" s="100"/>
      <c r="T30" s="100"/>
      <c r="U30" s="100"/>
      <c r="V30" s="100"/>
      <c r="W30" s="100"/>
      <c r="X30" s="100"/>
      <c r="Y30" s="100"/>
      <c r="Z30" s="100"/>
      <c r="AA30" s="100"/>
      <c r="AB30" s="101"/>
      <c r="AC30" s="33"/>
      <c r="AD30" s="51"/>
      <c r="AE30">
        <v>26</v>
      </c>
      <c r="AF30" s="11" t="s">
        <v>61</v>
      </c>
    </row>
    <row r="31" spans="1:32" s="3" customFormat="1" ht="24.75" customHeight="1" x14ac:dyDescent="0.15">
      <c r="A31" s="29"/>
      <c r="B31" s="30"/>
      <c r="C31" s="31"/>
      <c r="D31" s="30"/>
      <c r="E31" s="31"/>
      <c r="F31" s="143"/>
      <c r="G31" s="101"/>
      <c r="H31" s="144"/>
      <c r="I31" s="145"/>
      <c r="J31" s="146" t="str">
        <f>IF(H31=0," ",VLOOKUP(H31,'サービスコード（身体介護なし）'!$A$4:$C$265,3,FALSE))</f>
        <v xml:space="preserve"> </v>
      </c>
      <c r="K31" s="146"/>
      <c r="L31" s="99"/>
      <c r="M31" s="100"/>
      <c r="N31" s="100"/>
      <c r="O31" s="100"/>
      <c r="P31" s="100"/>
      <c r="Q31" s="100"/>
      <c r="R31" s="100"/>
      <c r="S31" s="100"/>
      <c r="T31" s="100"/>
      <c r="U31" s="100"/>
      <c r="V31" s="100"/>
      <c r="W31" s="100"/>
      <c r="X31" s="100"/>
      <c r="Y31" s="100"/>
      <c r="Z31" s="100"/>
      <c r="AA31" s="100"/>
      <c r="AB31" s="101"/>
      <c r="AC31" s="33"/>
      <c r="AD31" s="51"/>
      <c r="AE31">
        <v>27</v>
      </c>
      <c r="AF31" s="11" t="s">
        <v>43</v>
      </c>
    </row>
    <row r="32" spans="1:32" s="3" customFormat="1" ht="24.75" customHeight="1" x14ac:dyDescent="0.15">
      <c r="A32" s="29"/>
      <c r="B32" s="30"/>
      <c r="C32" s="31"/>
      <c r="D32" s="30"/>
      <c r="E32" s="31"/>
      <c r="F32" s="143"/>
      <c r="G32" s="101"/>
      <c r="H32" s="144"/>
      <c r="I32" s="145"/>
      <c r="J32" s="146" t="str">
        <f>IF(H32=0," ",VLOOKUP(H32,'サービスコード（身体介護なし）'!$A$4:$C$265,3,FALSE))</f>
        <v xml:space="preserve"> </v>
      </c>
      <c r="K32" s="146"/>
      <c r="L32" s="99"/>
      <c r="M32" s="100"/>
      <c r="N32" s="100"/>
      <c r="O32" s="100"/>
      <c r="P32" s="100"/>
      <c r="Q32" s="100"/>
      <c r="R32" s="100"/>
      <c r="S32" s="100"/>
      <c r="T32" s="100"/>
      <c r="U32" s="100"/>
      <c r="V32" s="100"/>
      <c r="W32" s="100"/>
      <c r="X32" s="100"/>
      <c r="Y32" s="100"/>
      <c r="Z32" s="100"/>
      <c r="AA32" s="100"/>
      <c r="AB32" s="101"/>
      <c r="AC32" s="33"/>
      <c r="AD32" s="51"/>
      <c r="AE32">
        <v>28</v>
      </c>
      <c r="AF32" s="11" t="s">
        <v>44</v>
      </c>
    </row>
    <row r="33" spans="1:32" s="3" customFormat="1" ht="24.75" customHeight="1" thickBot="1" x14ac:dyDescent="0.2">
      <c r="A33" s="32"/>
      <c r="B33" s="30"/>
      <c r="C33" s="31"/>
      <c r="D33" s="30"/>
      <c r="E33" s="31"/>
      <c r="F33" s="143"/>
      <c r="G33" s="101"/>
      <c r="H33" s="144"/>
      <c r="I33" s="145"/>
      <c r="J33" s="146" t="str">
        <f>IF(H33=0," ",VLOOKUP(H33,'サービスコード（身体介護なし）'!$A$4:$C$265,3,FALSE))</f>
        <v xml:space="preserve"> </v>
      </c>
      <c r="K33" s="146"/>
      <c r="L33" s="147"/>
      <c r="M33" s="148"/>
      <c r="N33" s="148"/>
      <c r="O33" s="148"/>
      <c r="P33" s="148"/>
      <c r="Q33" s="148"/>
      <c r="R33" s="148"/>
      <c r="S33" s="148"/>
      <c r="T33" s="148"/>
      <c r="U33" s="148"/>
      <c r="V33" s="148"/>
      <c r="W33" s="148"/>
      <c r="X33" s="148"/>
      <c r="Y33" s="148"/>
      <c r="Z33" s="148"/>
      <c r="AA33" s="148"/>
      <c r="AB33" s="149"/>
      <c r="AC33" s="42"/>
      <c r="AD33" s="52"/>
      <c r="AE33">
        <v>29</v>
      </c>
      <c r="AF33" s="11" t="s">
        <v>45</v>
      </c>
    </row>
    <row r="34" spans="1:32" s="3" customFormat="1" ht="21" customHeight="1" thickTop="1" x14ac:dyDescent="0.15">
      <c r="A34" s="119" t="s">
        <v>104</v>
      </c>
      <c r="B34" s="120"/>
      <c r="C34" s="120"/>
      <c r="D34" s="120"/>
      <c r="E34" s="121"/>
      <c r="F34" s="122">
        <f>SUM(F11:G33)</f>
        <v>0</v>
      </c>
      <c r="G34" s="123"/>
      <c r="H34" s="124" t="s">
        <v>98</v>
      </c>
      <c r="I34" s="123"/>
      <c r="J34" s="125">
        <f>SUM(J11:J33)</f>
        <v>0</v>
      </c>
      <c r="K34" s="126"/>
      <c r="L34" s="127" t="s">
        <v>108</v>
      </c>
      <c r="M34" s="128"/>
      <c r="N34" s="128"/>
      <c r="O34" s="128"/>
      <c r="P34" s="128"/>
      <c r="Q34" s="128"/>
      <c r="R34" s="128"/>
      <c r="S34" s="128"/>
      <c r="T34" s="128"/>
      <c r="U34" s="128"/>
      <c r="V34" s="128"/>
      <c r="W34" s="128"/>
      <c r="X34" s="128"/>
      <c r="Y34" s="128"/>
      <c r="Z34" s="128"/>
      <c r="AA34" s="128"/>
      <c r="AB34" s="128"/>
      <c r="AC34" s="128"/>
      <c r="AD34" s="129"/>
      <c r="AE34">
        <v>30</v>
      </c>
      <c r="AF34" s="13" t="s">
        <v>46</v>
      </c>
    </row>
    <row r="35" spans="1:32" s="3" customFormat="1" ht="21" customHeight="1" x14ac:dyDescent="0.15">
      <c r="A35" s="55" t="s">
        <v>88</v>
      </c>
      <c r="B35" s="15"/>
      <c r="C35" s="15"/>
      <c r="D35" s="15"/>
      <c r="E35" s="15"/>
      <c r="F35" s="15"/>
      <c r="G35" s="15"/>
      <c r="H35" s="15"/>
      <c r="I35" s="15"/>
      <c r="J35" s="139">
        <f>VLOOKUP(AC5,告示単価!A15:C22,3,FALSE)</f>
        <v>10.6</v>
      </c>
      <c r="K35" s="140"/>
      <c r="L35" s="130"/>
      <c r="M35" s="131"/>
      <c r="N35" s="131"/>
      <c r="O35" s="131"/>
      <c r="P35" s="131"/>
      <c r="Q35" s="131"/>
      <c r="R35" s="131"/>
      <c r="S35" s="131"/>
      <c r="T35" s="131"/>
      <c r="U35" s="131"/>
      <c r="V35" s="131"/>
      <c r="W35" s="131"/>
      <c r="X35" s="131"/>
      <c r="Y35" s="131"/>
      <c r="Z35" s="131"/>
      <c r="AA35" s="131"/>
      <c r="AB35" s="131"/>
      <c r="AC35" s="131"/>
      <c r="AD35" s="132"/>
      <c r="AE35">
        <v>31</v>
      </c>
      <c r="AF35" s="11" t="s">
        <v>47</v>
      </c>
    </row>
    <row r="36" spans="1:32" s="3" customFormat="1" ht="21" customHeight="1" x14ac:dyDescent="0.15">
      <c r="A36" s="55" t="s">
        <v>89</v>
      </c>
      <c r="B36" s="15"/>
      <c r="C36" s="15"/>
      <c r="D36" s="15"/>
      <c r="E36" s="15"/>
      <c r="F36" s="15"/>
      <c r="G36" s="15"/>
      <c r="H36" s="15"/>
      <c r="I36" s="15"/>
      <c r="J36" s="141">
        <f>IF(W38=1,ROUNDDOWN(J34*J35,0),IF(W38&gt;1,"－",0))</f>
        <v>0</v>
      </c>
      <c r="K36" s="238"/>
      <c r="L36" s="133"/>
      <c r="M36" s="134"/>
      <c r="N36" s="134"/>
      <c r="O36" s="134"/>
      <c r="P36" s="134"/>
      <c r="Q36" s="134"/>
      <c r="R36" s="134"/>
      <c r="S36" s="134"/>
      <c r="T36" s="134"/>
      <c r="U36" s="134"/>
      <c r="V36" s="134"/>
      <c r="W36" s="134"/>
      <c r="X36" s="134"/>
      <c r="Y36" s="134"/>
      <c r="Z36" s="134"/>
      <c r="AA36" s="134"/>
      <c r="AB36" s="134"/>
      <c r="AC36" s="134"/>
      <c r="AD36" s="135"/>
      <c r="AE36">
        <v>32</v>
      </c>
      <c r="AF36" s="13" t="s">
        <v>48</v>
      </c>
    </row>
    <row r="37" spans="1:32" s="3" customFormat="1" ht="21" customHeight="1" thickBot="1" x14ac:dyDescent="0.2">
      <c r="A37" s="56" t="s">
        <v>90</v>
      </c>
      <c r="B37" s="20"/>
      <c r="C37" s="20"/>
      <c r="D37" s="20"/>
      <c r="E37" s="20"/>
      <c r="F37" s="20"/>
      <c r="G37" s="20"/>
      <c r="H37" s="20"/>
      <c r="I37" s="20"/>
      <c r="J37" s="111">
        <f>IF(W38=1,IF(ROUNDUP(J36/10,0)&lt;Q6,ROUNDUP(J36/10,0),Q6),"－")</f>
        <v>0</v>
      </c>
      <c r="K37" s="232"/>
      <c r="L37" s="233" t="s">
        <v>14</v>
      </c>
      <c r="M37" s="234"/>
      <c r="N37" s="234"/>
      <c r="O37" s="234"/>
      <c r="P37" s="234"/>
      <c r="Q37" s="234"/>
      <c r="R37" s="234"/>
      <c r="S37" s="235"/>
      <c r="T37" s="111">
        <f>IF(W38=1,J36-J37,IF(W38&gt;1,"次頁へ","0"))</f>
        <v>0</v>
      </c>
      <c r="U37" s="112"/>
      <c r="V37" s="112"/>
      <c r="W37" s="112"/>
      <c r="X37" s="112"/>
      <c r="Y37" s="112"/>
      <c r="Z37" s="112"/>
      <c r="AA37" s="112"/>
      <c r="AB37" s="112"/>
      <c r="AC37" s="112"/>
      <c r="AD37" s="113"/>
      <c r="AE37">
        <v>33</v>
      </c>
      <c r="AF37" s="13" t="s">
        <v>49</v>
      </c>
    </row>
    <row r="38" spans="1:32" s="3" customFormat="1" ht="14.25" customHeight="1" x14ac:dyDescent="0.15">
      <c r="A38" s="5"/>
      <c r="B38" s="5"/>
      <c r="C38" s="5"/>
      <c r="D38" s="5"/>
      <c r="E38" s="5"/>
      <c r="F38" s="5"/>
      <c r="G38" s="5"/>
      <c r="H38" s="6"/>
      <c r="I38" s="5"/>
      <c r="J38" s="5"/>
      <c r="K38" s="17"/>
      <c r="L38" s="17"/>
      <c r="M38" s="7"/>
      <c r="N38" s="7"/>
      <c r="O38" s="7"/>
      <c r="P38" s="7"/>
      <c r="Q38" s="7"/>
      <c r="R38" s="7"/>
      <c r="S38" s="7"/>
      <c r="T38" s="7"/>
      <c r="U38" s="7"/>
      <c r="V38" s="7"/>
      <c r="W38" s="236">
        <v>1</v>
      </c>
      <c r="X38" s="237"/>
      <c r="Y38" s="116" t="s">
        <v>6</v>
      </c>
      <c r="Z38" s="117"/>
      <c r="AA38" s="118">
        <v>1</v>
      </c>
      <c r="AB38" s="117"/>
      <c r="AC38" s="116" t="s">
        <v>7</v>
      </c>
      <c r="AD38" s="117"/>
      <c r="AE38">
        <v>34</v>
      </c>
      <c r="AF38" s="11" t="s">
        <v>50</v>
      </c>
    </row>
    <row r="39" spans="1:32" s="3" customFormat="1" ht="13.5" customHeight="1" x14ac:dyDescent="0.15">
      <c r="A39" s="3" t="s">
        <v>12</v>
      </c>
      <c r="AE39">
        <v>35</v>
      </c>
      <c r="AF39" s="13" t="s">
        <v>51</v>
      </c>
    </row>
    <row r="40" spans="1:32" s="3" customFormat="1" ht="13.5" customHeight="1" x14ac:dyDescent="0.15">
      <c r="A40" s="3" t="s">
        <v>97</v>
      </c>
      <c r="AE40">
        <v>36</v>
      </c>
      <c r="AF40" s="13" t="s">
        <v>52</v>
      </c>
    </row>
    <row r="41" spans="1:32" s="3" customFormat="1" ht="13.5" customHeight="1" x14ac:dyDescent="0.15">
      <c r="A41" s="14">
        <v>1</v>
      </c>
      <c r="B41" s="3" t="s">
        <v>106</v>
      </c>
      <c r="Q41" s="14"/>
      <c r="R41" s="14"/>
      <c r="S41" s="14"/>
      <c r="T41" s="14"/>
      <c r="U41" s="14"/>
      <c r="V41" s="14"/>
      <c r="W41" s="14"/>
      <c r="X41" s="14"/>
      <c r="Y41" s="14"/>
      <c r="Z41" s="14"/>
      <c r="AA41" s="14"/>
      <c r="AB41" s="14"/>
      <c r="AC41" s="14"/>
      <c r="AD41" s="14"/>
      <c r="AE41">
        <v>37</v>
      </c>
      <c r="AF41" s="11" t="s">
        <v>53</v>
      </c>
    </row>
    <row r="42" spans="1:32" s="3" customFormat="1" ht="13.5" customHeight="1" x14ac:dyDescent="0.15">
      <c r="A42" s="14">
        <v>2</v>
      </c>
      <c r="B42" s="14" t="s">
        <v>84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v>38</v>
      </c>
      <c r="AF42" s="13" t="s">
        <v>54</v>
      </c>
    </row>
    <row r="43" spans="1:32" s="3" customFormat="1" ht="13.5" customHeight="1" x14ac:dyDescent="0.15">
      <c r="A43" s="14">
        <v>3</v>
      </c>
      <c r="B43" s="14" t="s">
        <v>100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v>39</v>
      </c>
      <c r="AF43" s="13" t="s">
        <v>55</v>
      </c>
    </row>
    <row r="44" spans="1:32" s="3" customFormat="1" ht="13.5" x14ac:dyDescent="0.15">
      <c r="A44" s="14">
        <v>4</v>
      </c>
      <c r="B44" s="14" t="s">
        <v>99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v>40</v>
      </c>
      <c r="AF44" s="11" t="s">
        <v>56</v>
      </c>
    </row>
    <row r="45" spans="1:32" s="3" customFormat="1" ht="13.5" x14ac:dyDescent="0.15">
      <c r="A45" s="14">
        <v>5</v>
      </c>
      <c r="B45" s="14" t="s">
        <v>107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v>41</v>
      </c>
      <c r="AF45" s="11" t="s">
        <v>57</v>
      </c>
    </row>
    <row r="46" spans="1:32" s="3" customFormat="1" ht="13.5" x14ac:dyDescent="0.15">
      <c r="A46" s="18"/>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v>42</v>
      </c>
      <c r="AF46" s="11" t="s">
        <v>58</v>
      </c>
    </row>
    <row r="47" spans="1:32" s="3" customFormat="1" ht="15" customHeight="1" x14ac:dyDescent="0.15">
      <c r="C47" s="14"/>
      <c r="D47" s="14"/>
      <c r="E47" s="14"/>
      <c r="F47" s="14"/>
      <c r="G47" s="14"/>
      <c r="H47" s="14"/>
      <c r="I47" s="14"/>
      <c r="J47" s="14"/>
      <c r="K47" s="14"/>
      <c r="L47" s="14"/>
      <c r="M47" s="14"/>
      <c r="N47" s="14"/>
      <c r="O47" s="14"/>
      <c r="P47" s="14"/>
      <c r="AE47">
        <v>43</v>
      </c>
      <c r="AF47" s="13" t="s">
        <v>59</v>
      </c>
    </row>
    <row r="48" spans="1:32" s="3" customFormat="1" ht="15" customHeight="1" x14ac:dyDescent="0.15">
      <c r="Y48" s="16"/>
      <c r="Z48" s="16"/>
      <c r="AA48" s="16"/>
      <c r="AB48" s="16" t="s">
        <v>121</v>
      </c>
      <c r="AC48" s="9"/>
      <c r="AD48" s="9"/>
      <c r="AE48">
        <v>44</v>
      </c>
      <c r="AF48" s="11" t="s">
        <v>40</v>
      </c>
    </row>
    <row r="49" spans="1:32" s="3" customFormat="1" ht="19.5" customHeight="1" thickBot="1" x14ac:dyDescent="0.2">
      <c r="A49" s="220" t="s">
        <v>119</v>
      </c>
      <c r="B49" s="220"/>
      <c r="C49" s="221">
        <f>C2</f>
        <v>0</v>
      </c>
      <c r="D49" s="221"/>
      <c r="E49" s="4" t="s">
        <v>4</v>
      </c>
      <c r="F49" s="221">
        <f>F2</f>
        <v>0</v>
      </c>
      <c r="G49" s="221"/>
      <c r="H49" s="4" t="s">
        <v>5</v>
      </c>
      <c r="I49" s="4"/>
      <c r="K49" s="222" t="s">
        <v>13</v>
      </c>
      <c r="L49" s="222"/>
      <c r="M49" s="222"/>
      <c r="N49" s="222"/>
      <c r="O49" s="222"/>
      <c r="P49" s="222"/>
      <c r="Q49" s="222"/>
      <c r="R49" s="222"/>
      <c r="S49" s="222"/>
      <c r="T49" s="222"/>
      <c r="U49" s="222"/>
      <c r="V49" s="222"/>
      <c r="W49" s="222"/>
      <c r="X49" s="222"/>
      <c r="Y49" s="222"/>
      <c r="Z49" s="222"/>
      <c r="AA49" s="222"/>
      <c r="AB49" s="222"/>
      <c r="AC49" s="19"/>
      <c r="AD49" s="19"/>
      <c r="AE49">
        <v>45</v>
      </c>
      <c r="AF49" s="11" t="s">
        <v>41</v>
      </c>
    </row>
    <row r="50" spans="1:32" s="3" customFormat="1" ht="13.5" customHeight="1" x14ac:dyDescent="0.15">
      <c r="A50" s="223" t="s">
        <v>0</v>
      </c>
      <c r="B50" s="224"/>
      <c r="C50" s="215">
        <f>C3</f>
        <v>0</v>
      </c>
      <c r="D50" s="215">
        <f>D3</f>
        <v>0</v>
      </c>
      <c r="E50" s="215">
        <f>E3</f>
        <v>0</v>
      </c>
      <c r="F50" s="215">
        <f>F3</f>
        <v>0</v>
      </c>
      <c r="G50" s="215">
        <f t="shared" ref="G50:L50" si="0">G3</f>
        <v>0</v>
      </c>
      <c r="H50" s="215">
        <f t="shared" si="0"/>
        <v>0</v>
      </c>
      <c r="I50" s="215">
        <f t="shared" si="0"/>
        <v>0</v>
      </c>
      <c r="J50" s="215">
        <f t="shared" si="0"/>
        <v>0</v>
      </c>
      <c r="K50" s="215">
        <f t="shared" si="0"/>
        <v>0</v>
      </c>
      <c r="L50" s="215">
        <f t="shared" si="0"/>
        <v>0</v>
      </c>
      <c r="M50" s="217" t="s">
        <v>95</v>
      </c>
      <c r="N50" s="218"/>
      <c r="O50" s="218"/>
      <c r="P50" s="218"/>
      <c r="Q50" s="218"/>
      <c r="R50" s="218"/>
      <c r="S50" s="218"/>
      <c r="T50" s="219"/>
      <c r="U50" s="226" t="s">
        <v>92</v>
      </c>
      <c r="V50" s="168"/>
      <c r="W50" s="168"/>
      <c r="X50" s="168"/>
      <c r="Y50" s="168"/>
      <c r="Z50" s="168"/>
      <c r="AA50" s="168"/>
      <c r="AB50" s="168"/>
      <c r="AC50" s="168"/>
      <c r="AD50" s="227"/>
      <c r="AE50">
        <v>46</v>
      </c>
      <c r="AF50" s="11" t="s">
        <v>42</v>
      </c>
    </row>
    <row r="51" spans="1:32" s="3" customFormat="1" ht="13.5" customHeight="1" x14ac:dyDescent="0.15">
      <c r="A51" s="225"/>
      <c r="B51" s="117"/>
      <c r="C51" s="216"/>
      <c r="D51" s="216"/>
      <c r="E51" s="216"/>
      <c r="F51" s="216"/>
      <c r="G51" s="216"/>
      <c r="H51" s="216"/>
      <c r="I51" s="216"/>
      <c r="J51" s="216"/>
      <c r="K51" s="216"/>
      <c r="L51" s="216"/>
      <c r="M51" s="228" t="s">
        <v>119</v>
      </c>
      <c r="N51" s="229"/>
      <c r="O51" s="57">
        <f>O4</f>
        <v>0</v>
      </c>
      <c r="P51" s="54" t="s">
        <v>4</v>
      </c>
      <c r="Q51" s="230">
        <f>Q4</f>
        <v>0</v>
      </c>
      <c r="R51" s="230"/>
      <c r="S51" s="229" t="s">
        <v>101</v>
      </c>
      <c r="T51" s="231"/>
      <c r="U51" s="36">
        <f t="shared" ref="U51:AD51" si="1">U4</f>
        <v>0</v>
      </c>
      <c r="V51" s="37">
        <f t="shared" si="1"/>
        <v>0</v>
      </c>
      <c r="W51" s="37">
        <f t="shared" si="1"/>
        <v>0</v>
      </c>
      <c r="X51" s="37">
        <f t="shared" si="1"/>
        <v>0</v>
      </c>
      <c r="Y51" s="37">
        <f t="shared" si="1"/>
        <v>0</v>
      </c>
      <c r="Z51" s="37">
        <f t="shared" si="1"/>
        <v>0</v>
      </c>
      <c r="AA51" s="37">
        <f t="shared" si="1"/>
        <v>0</v>
      </c>
      <c r="AB51" s="37">
        <f t="shared" si="1"/>
        <v>0</v>
      </c>
      <c r="AC51" s="37">
        <f t="shared" si="1"/>
        <v>0</v>
      </c>
      <c r="AD51" s="38">
        <f t="shared" si="1"/>
        <v>0</v>
      </c>
      <c r="AE51">
        <v>47</v>
      </c>
      <c r="AF51" s="11" t="s">
        <v>60</v>
      </c>
    </row>
    <row r="52" spans="1:32" s="3" customFormat="1" ht="16.5" customHeight="1" x14ac:dyDescent="0.15">
      <c r="A52" s="194" t="s">
        <v>93</v>
      </c>
      <c r="B52" s="183"/>
      <c r="C52" s="197">
        <f>C5</f>
        <v>0</v>
      </c>
      <c r="D52" s="198"/>
      <c r="E52" s="198"/>
      <c r="F52" s="198"/>
      <c r="G52" s="198"/>
      <c r="H52" s="198"/>
      <c r="I52" s="198"/>
      <c r="J52" s="198"/>
      <c r="K52" s="198"/>
      <c r="L52" s="199"/>
      <c r="M52" s="203" t="s">
        <v>94</v>
      </c>
      <c r="N52" s="203"/>
      <c r="O52" s="203"/>
      <c r="P52" s="203"/>
      <c r="Q52" s="204" t="str">
        <f>Q5</f>
        <v>無し</v>
      </c>
      <c r="R52" s="205"/>
      <c r="S52" s="205"/>
      <c r="T52" s="206"/>
      <c r="U52" s="207">
        <f>U5</f>
        <v>0</v>
      </c>
      <c r="V52" s="208"/>
      <c r="W52" s="208"/>
      <c r="X52" s="208"/>
      <c r="Y52" s="208"/>
      <c r="Z52" s="208"/>
      <c r="AA52" s="209"/>
      <c r="AB52" s="213" t="s">
        <v>9</v>
      </c>
      <c r="AC52" s="150">
        <f>AC5</f>
        <v>72</v>
      </c>
      <c r="AD52" s="151"/>
      <c r="AE52">
        <v>48</v>
      </c>
      <c r="AF52" s="11" t="s">
        <v>62</v>
      </c>
    </row>
    <row r="53" spans="1:32" s="3" customFormat="1" ht="16.5" customHeight="1" thickBot="1" x14ac:dyDescent="0.2">
      <c r="A53" s="195"/>
      <c r="B53" s="196"/>
      <c r="C53" s="200"/>
      <c r="D53" s="201"/>
      <c r="E53" s="201"/>
      <c r="F53" s="201"/>
      <c r="G53" s="201"/>
      <c r="H53" s="201"/>
      <c r="I53" s="201"/>
      <c r="J53" s="201"/>
      <c r="K53" s="201"/>
      <c r="L53" s="202"/>
      <c r="M53" s="154" t="s">
        <v>11</v>
      </c>
      <c r="N53" s="154"/>
      <c r="O53" s="154"/>
      <c r="P53" s="154"/>
      <c r="Q53" s="155">
        <f>Q6</f>
        <v>0</v>
      </c>
      <c r="R53" s="156"/>
      <c r="S53" s="157"/>
      <c r="T53" s="34" t="s">
        <v>8</v>
      </c>
      <c r="U53" s="210"/>
      <c r="V53" s="211"/>
      <c r="W53" s="211"/>
      <c r="X53" s="211"/>
      <c r="Y53" s="211"/>
      <c r="Z53" s="211"/>
      <c r="AA53" s="212"/>
      <c r="AB53" s="214"/>
      <c r="AC53" s="152"/>
      <c r="AD53" s="153"/>
      <c r="AE53">
        <v>49</v>
      </c>
      <c r="AF53" s="11" t="s">
        <v>63</v>
      </c>
    </row>
    <row r="54" spans="1:32" s="3" customFormat="1" ht="14.25"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v>50</v>
      </c>
      <c r="AF54" s="11" t="s">
        <v>64</v>
      </c>
    </row>
    <row r="55" spans="1:32" s="3" customFormat="1" ht="14.25" customHeight="1" x14ac:dyDescent="0.15">
      <c r="A55" s="164" t="s">
        <v>1</v>
      </c>
      <c r="B55" s="167" t="s">
        <v>83</v>
      </c>
      <c r="C55" s="168"/>
      <c r="D55" s="168"/>
      <c r="E55" s="168"/>
      <c r="F55" s="169" t="s">
        <v>96</v>
      </c>
      <c r="G55" s="170"/>
      <c r="H55" s="175" t="s">
        <v>85</v>
      </c>
      <c r="I55" s="176"/>
      <c r="J55" s="181" t="s">
        <v>91</v>
      </c>
      <c r="K55" s="176"/>
      <c r="L55" s="175" t="s">
        <v>103</v>
      </c>
      <c r="M55" s="186"/>
      <c r="N55" s="186"/>
      <c r="O55" s="186"/>
      <c r="P55" s="186"/>
      <c r="Q55" s="186"/>
      <c r="R55" s="186"/>
      <c r="S55" s="186"/>
      <c r="T55" s="186"/>
      <c r="U55" s="186"/>
      <c r="V55" s="186"/>
      <c r="W55" s="186"/>
      <c r="X55" s="186"/>
      <c r="Y55" s="186"/>
      <c r="Z55" s="186"/>
      <c r="AA55" s="186"/>
      <c r="AB55" s="187"/>
      <c r="AC55" s="158" t="s">
        <v>87</v>
      </c>
      <c r="AD55" s="161" t="s">
        <v>86</v>
      </c>
      <c r="AE55">
        <v>51</v>
      </c>
      <c r="AF55" s="13" t="s">
        <v>65</v>
      </c>
    </row>
    <row r="56" spans="1:32" s="3" customFormat="1" ht="14.25" customHeight="1" x14ac:dyDescent="0.15">
      <c r="A56" s="165"/>
      <c r="B56" s="182" t="s">
        <v>2</v>
      </c>
      <c r="C56" s="183"/>
      <c r="D56" s="182" t="s">
        <v>3</v>
      </c>
      <c r="E56" s="184"/>
      <c r="F56" s="171"/>
      <c r="G56" s="172"/>
      <c r="H56" s="177"/>
      <c r="I56" s="178"/>
      <c r="J56" s="177"/>
      <c r="K56" s="178"/>
      <c r="L56" s="188"/>
      <c r="M56" s="189"/>
      <c r="N56" s="189"/>
      <c r="O56" s="189"/>
      <c r="P56" s="189"/>
      <c r="Q56" s="189"/>
      <c r="R56" s="189"/>
      <c r="S56" s="189"/>
      <c r="T56" s="189"/>
      <c r="U56" s="189"/>
      <c r="V56" s="189"/>
      <c r="W56" s="189"/>
      <c r="X56" s="189"/>
      <c r="Y56" s="189"/>
      <c r="Z56" s="189"/>
      <c r="AA56" s="189"/>
      <c r="AB56" s="190"/>
      <c r="AC56" s="159"/>
      <c r="AD56" s="162"/>
      <c r="AE56">
        <v>52</v>
      </c>
      <c r="AF56" s="13" t="s">
        <v>66</v>
      </c>
    </row>
    <row r="57" spans="1:32" s="3" customFormat="1" ht="14.25" customHeight="1" x14ac:dyDescent="0.15">
      <c r="A57" s="166"/>
      <c r="B57" s="173"/>
      <c r="C57" s="174"/>
      <c r="D57" s="173"/>
      <c r="E57" s="185"/>
      <c r="F57" s="173"/>
      <c r="G57" s="174"/>
      <c r="H57" s="179"/>
      <c r="I57" s="180"/>
      <c r="J57" s="179"/>
      <c r="K57" s="180"/>
      <c r="L57" s="191"/>
      <c r="M57" s="192"/>
      <c r="N57" s="192"/>
      <c r="O57" s="192"/>
      <c r="P57" s="192"/>
      <c r="Q57" s="192"/>
      <c r="R57" s="192"/>
      <c r="S57" s="192"/>
      <c r="T57" s="192"/>
      <c r="U57" s="192"/>
      <c r="V57" s="192"/>
      <c r="W57" s="192"/>
      <c r="X57" s="192"/>
      <c r="Y57" s="192"/>
      <c r="Z57" s="192"/>
      <c r="AA57" s="192"/>
      <c r="AB57" s="193"/>
      <c r="AC57" s="160"/>
      <c r="AD57" s="163"/>
      <c r="AE57">
        <v>53</v>
      </c>
      <c r="AF57" s="11" t="s">
        <v>67</v>
      </c>
    </row>
    <row r="58" spans="1:32" s="3" customFormat="1" ht="24.75" customHeight="1" x14ac:dyDescent="0.15">
      <c r="A58" s="29"/>
      <c r="B58" s="30"/>
      <c r="C58" s="31"/>
      <c r="D58" s="30"/>
      <c r="E58" s="31"/>
      <c r="F58" s="143"/>
      <c r="G58" s="101"/>
      <c r="H58" s="144"/>
      <c r="I58" s="145"/>
      <c r="J58" s="146" t="str">
        <f>IF(H58=0," ",VLOOKUP(H58,'サービスコード（身体介護なし）'!$A$4:$C$265,3,FALSE))</f>
        <v xml:space="preserve"> </v>
      </c>
      <c r="K58" s="146"/>
      <c r="L58" s="99"/>
      <c r="M58" s="100"/>
      <c r="N58" s="100"/>
      <c r="O58" s="100"/>
      <c r="P58" s="100"/>
      <c r="Q58" s="100"/>
      <c r="R58" s="100"/>
      <c r="S58" s="100"/>
      <c r="T58" s="100"/>
      <c r="U58" s="100"/>
      <c r="V58" s="100"/>
      <c r="W58" s="100"/>
      <c r="X58" s="100"/>
      <c r="Y58" s="100"/>
      <c r="Z58" s="100"/>
      <c r="AA58" s="100"/>
      <c r="AB58" s="101"/>
      <c r="AC58" s="33"/>
      <c r="AD58" s="51"/>
      <c r="AE58">
        <v>54</v>
      </c>
      <c r="AF58" s="13" t="s">
        <v>68</v>
      </c>
    </row>
    <row r="59" spans="1:32" s="3" customFormat="1" ht="24.75" customHeight="1" x14ac:dyDescent="0.15">
      <c r="A59" s="29"/>
      <c r="B59" s="30"/>
      <c r="C59" s="31"/>
      <c r="D59" s="30"/>
      <c r="E59" s="31"/>
      <c r="F59" s="143"/>
      <c r="G59" s="101"/>
      <c r="H59" s="144"/>
      <c r="I59" s="145"/>
      <c r="J59" s="146" t="str">
        <f>IF(H59=0," ",VLOOKUP(H59,'サービスコード（身体介護なし）'!$A$4:$C$265,3,FALSE))</f>
        <v xml:space="preserve"> </v>
      </c>
      <c r="K59" s="146"/>
      <c r="L59" s="99"/>
      <c r="M59" s="100"/>
      <c r="N59" s="100"/>
      <c r="O59" s="100"/>
      <c r="P59" s="100"/>
      <c r="Q59" s="100"/>
      <c r="R59" s="100"/>
      <c r="S59" s="100"/>
      <c r="T59" s="100"/>
      <c r="U59" s="100"/>
      <c r="V59" s="100"/>
      <c r="W59" s="100"/>
      <c r="X59" s="100"/>
      <c r="Y59" s="100"/>
      <c r="Z59" s="100"/>
      <c r="AA59" s="100"/>
      <c r="AB59" s="101"/>
      <c r="AC59" s="33"/>
      <c r="AD59" s="51"/>
      <c r="AE59">
        <v>55</v>
      </c>
      <c r="AF59" s="13" t="s">
        <v>69</v>
      </c>
    </row>
    <row r="60" spans="1:32" s="3" customFormat="1" ht="24.75" customHeight="1" x14ac:dyDescent="0.15">
      <c r="A60" s="29"/>
      <c r="B60" s="30"/>
      <c r="C60" s="31"/>
      <c r="D60" s="30"/>
      <c r="E60" s="31"/>
      <c r="F60" s="143"/>
      <c r="G60" s="101"/>
      <c r="H60" s="144"/>
      <c r="I60" s="145"/>
      <c r="J60" s="146" t="str">
        <f>IF(H60=0," ",VLOOKUP(H60,'サービスコード（身体介護なし）'!$A$4:$C$265,3,FALSE))</f>
        <v xml:space="preserve"> </v>
      </c>
      <c r="K60" s="146"/>
      <c r="L60" s="99"/>
      <c r="M60" s="100"/>
      <c r="N60" s="100"/>
      <c r="O60" s="100"/>
      <c r="P60" s="100"/>
      <c r="Q60" s="100"/>
      <c r="R60" s="100"/>
      <c r="S60" s="100"/>
      <c r="T60" s="100"/>
      <c r="U60" s="100"/>
      <c r="V60" s="100"/>
      <c r="W60" s="100"/>
      <c r="X60" s="100"/>
      <c r="Y60" s="100"/>
      <c r="Z60" s="100"/>
      <c r="AA60" s="100"/>
      <c r="AB60" s="101"/>
      <c r="AC60" s="33"/>
      <c r="AD60" s="51"/>
      <c r="AE60">
        <v>56</v>
      </c>
      <c r="AF60" s="11" t="s">
        <v>70</v>
      </c>
    </row>
    <row r="61" spans="1:32" s="3" customFormat="1" ht="24.75" customHeight="1" x14ac:dyDescent="0.15">
      <c r="A61" s="29"/>
      <c r="B61" s="30"/>
      <c r="C61" s="31"/>
      <c r="D61" s="30"/>
      <c r="E61" s="31"/>
      <c r="F61" s="143"/>
      <c r="G61" s="101"/>
      <c r="H61" s="144"/>
      <c r="I61" s="145"/>
      <c r="J61" s="146" t="str">
        <f>IF(H61=0," ",VLOOKUP(H61,'サービスコード（身体介護なし）'!$A$4:$C$265,3,FALSE))</f>
        <v xml:space="preserve"> </v>
      </c>
      <c r="K61" s="146"/>
      <c r="L61" s="99"/>
      <c r="M61" s="100"/>
      <c r="N61" s="100"/>
      <c r="O61" s="100"/>
      <c r="P61" s="100"/>
      <c r="Q61" s="100"/>
      <c r="R61" s="100"/>
      <c r="S61" s="100"/>
      <c r="T61" s="100"/>
      <c r="U61" s="100"/>
      <c r="V61" s="100"/>
      <c r="W61" s="100"/>
      <c r="X61" s="100"/>
      <c r="Y61" s="100"/>
      <c r="Z61" s="100"/>
      <c r="AA61" s="100"/>
      <c r="AB61" s="101"/>
      <c r="AC61" s="33"/>
      <c r="AD61" s="51"/>
      <c r="AE61">
        <v>57</v>
      </c>
      <c r="AF61" s="11" t="s">
        <v>71</v>
      </c>
    </row>
    <row r="62" spans="1:32" s="3" customFormat="1" ht="24.75" customHeight="1" x14ac:dyDescent="0.15">
      <c r="A62" s="29"/>
      <c r="B62" s="30"/>
      <c r="C62" s="31"/>
      <c r="D62" s="30"/>
      <c r="E62" s="31"/>
      <c r="F62" s="143"/>
      <c r="G62" s="101"/>
      <c r="H62" s="144"/>
      <c r="I62" s="145"/>
      <c r="J62" s="146" t="str">
        <f>IF(H62=0," ",VLOOKUP(H62,'サービスコード（身体介護なし）'!$A$4:$C$265,3,FALSE))</f>
        <v xml:space="preserve"> </v>
      </c>
      <c r="K62" s="146"/>
      <c r="L62" s="99"/>
      <c r="M62" s="100"/>
      <c r="N62" s="100"/>
      <c r="O62" s="100"/>
      <c r="P62" s="100"/>
      <c r="Q62" s="100"/>
      <c r="R62" s="100"/>
      <c r="S62" s="100"/>
      <c r="T62" s="100"/>
      <c r="U62" s="100"/>
      <c r="V62" s="100"/>
      <c r="W62" s="100"/>
      <c r="X62" s="100"/>
      <c r="Y62" s="100"/>
      <c r="Z62" s="100"/>
      <c r="AA62" s="100"/>
      <c r="AB62" s="101"/>
      <c r="AC62" s="33"/>
      <c r="AD62" s="51"/>
      <c r="AE62">
        <v>58</v>
      </c>
      <c r="AF62" s="11" t="s">
        <v>72</v>
      </c>
    </row>
    <row r="63" spans="1:32" s="3" customFormat="1" ht="24.75" customHeight="1" x14ac:dyDescent="0.15">
      <c r="A63" s="29"/>
      <c r="B63" s="30"/>
      <c r="C63" s="31"/>
      <c r="D63" s="30"/>
      <c r="E63" s="31"/>
      <c r="F63" s="143"/>
      <c r="G63" s="101"/>
      <c r="H63" s="144"/>
      <c r="I63" s="145"/>
      <c r="J63" s="146" t="str">
        <f>IF(H63=0," ",VLOOKUP(H63,'サービスコード（身体介護なし）'!$A$4:$C$265,3,FALSE))</f>
        <v xml:space="preserve"> </v>
      </c>
      <c r="K63" s="146"/>
      <c r="L63" s="99"/>
      <c r="M63" s="100"/>
      <c r="N63" s="100"/>
      <c r="O63" s="100"/>
      <c r="P63" s="100"/>
      <c r="Q63" s="100"/>
      <c r="R63" s="100"/>
      <c r="S63" s="100"/>
      <c r="T63" s="100"/>
      <c r="U63" s="100"/>
      <c r="V63" s="100"/>
      <c r="W63" s="100"/>
      <c r="X63" s="100"/>
      <c r="Y63" s="100"/>
      <c r="Z63" s="100"/>
      <c r="AA63" s="100"/>
      <c r="AB63" s="101"/>
      <c r="AC63" s="33"/>
      <c r="AD63" s="51"/>
      <c r="AE63">
        <v>59</v>
      </c>
      <c r="AF63" s="11" t="s">
        <v>73</v>
      </c>
    </row>
    <row r="64" spans="1:32" s="3" customFormat="1" ht="24.75" customHeight="1" x14ac:dyDescent="0.15">
      <c r="A64" s="29"/>
      <c r="B64" s="30"/>
      <c r="C64" s="31"/>
      <c r="D64" s="30"/>
      <c r="E64" s="31"/>
      <c r="F64" s="143"/>
      <c r="G64" s="101"/>
      <c r="H64" s="144"/>
      <c r="I64" s="145"/>
      <c r="J64" s="146" t="str">
        <f>IF(H64=0," ",VLOOKUP(H64,'サービスコード（身体介護なし）'!$A$4:$C$265,3,FALSE))</f>
        <v xml:space="preserve"> </v>
      </c>
      <c r="K64" s="146"/>
      <c r="L64" s="99"/>
      <c r="M64" s="100"/>
      <c r="N64" s="100"/>
      <c r="O64" s="100"/>
      <c r="P64" s="100"/>
      <c r="Q64" s="100"/>
      <c r="R64" s="100"/>
      <c r="S64" s="100"/>
      <c r="T64" s="100"/>
      <c r="U64" s="100"/>
      <c r="V64" s="100"/>
      <c r="W64" s="100"/>
      <c r="X64" s="100"/>
      <c r="Y64" s="100"/>
      <c r="Z64" s="100"/>
      <c r="AA64" s="100"/>
      <c r="AB64" s="101"/>
      <c r="AC64" s="33"/>
      <c r="AD64" s="51"/>
      <c r="AE64">
        <v>60</v>
      </c>
      <c r="AF64" s="13" t="s">
        <v>74</v>
      </c>
    </row>
    <row r="65" spans="1:32" s="3" customFormat="1" ht="24.75" customHeight="1" x14ac:dyDescent="0.15">
      <c r="A65" s="29"/>
      <c r="B65" s="30"/>
      <c r="C65" s="31"/>
      <c r="D65" s="30"/>
      <c r="E65" s="31"/>
      <c r="F65" s="143"/>
      <c r="G65" s="101"/>
      <c r="H65" s="144"/>
      <c r="I65" s="145"/>
      <c r="J65" s="146" t="str">
        <f>IF(H65=0," ",VLOOKUP(H65,'サービスコード（身体介護なし）'!$A$4:$C$265,3,FALSE))</f>
        <v xml:space="preserve"> </v>
      </c>
      <c r="K65" s="146"/>
      <c r="L65" s="99"/>
      <c r="M65" s="100"/>
      <c r="N65" s="100"/>
      <c r="O65" s="100"/>
      <c r="P65" s="100"/>
      <c r="Q65" s="100"/>
      <c r="R65" s="100"/>
      <c r="S65" s="100"/>
      <c r="T65" s="100"/>
      <c r="U65" s="100"/>
      <c r="V65" s="100"/>
      <c r="W65" s="100"/>
      <c r="X65" s="100"/>
      <c r="Y65" s="100"/>
      <c r="Z65" s="100"/>
      <c r="AA65" s="100"/>
      <c r="AB65" s="101"/>
      <c r="AC65" s="33"/>
      <c r="AD65" s="51"/>
      <c r="AE65">
        <v>61</v>
      </c>
      <c r="AF65" s="13" t="s">
        <v>75</v>
      </c>
    </row>
    <row r="66" spans="1:32" s="3" customFormat="1" ht="24.75" customHeight="1" x14ac:dyDescent="0.15">
      <c r="A66" s="29"/>
      <c r="B66" s="30"/>
      <c r="C66" s="31"/>
      <c r="D66" s="30"/>
      <c r="E66" s="31"/>
      <c r="F66" s="143"/>
      <c r="G66" s="101"/>
      <c r="H66" s="144"/>
      <c r="I66" s="145"/>
      <c r="J66" s="146" t="str">
        <f>IF(H66=0," ",VLOOKUP(H66,'サービスコード（身体介護なし）'!$A$4:$C$265,3,FALSE))</f>
        <v xml:space="preserve"> </v>
      </c>
      <c r="K66" s="146"/>
      <c r="L66" s="99"/>
      <c r="M66" s="100"/>
      <c r="N66" s="100"/>
      <c r="O66" s="100"/>
      <c r="P66" s="100"/>
      <c r="Q66" s="100"/>
      <c r="R66" s="100"/>
      <c r="S66" s="100"/>
      <c r="T66" s="100"/>
      <c r="U66" s="100"/>
      <c r="V66" s="100"/>
      <c r="W66" s="100"/>
      <c r="X66" s="100"/>
      <c r="Y66" s="100"/>
      <c r="Z66" s="100"/>
      <c r="AA66" s="100"/>
      <c r="AB66" s="101"/>
      <c r="AC66" s="33"/>
      <c r="AD66" s="51"/>
      <c r="AE66">
        <v>62</v>
      </c>
      <c r="AF66" s="11" t="s">
        <v>76</v>
      </c>
    </row>
    <row r="67" spans="1:32" s="3" customFormat="1" ht="24.75" customHeight="1" x14ac:dyDescent="0.15">
      <c r="A67" s="29"/>
      <c r="B67" s="30"/>
      <c r="C67" s="31"/>
      <c r="D67" s="30"/>
      <c r="E67" s="31"/>
      <c r="F67" s="143"/>
      <c r="G67" s="101"/>
      <c r="H67" s="144"/>
      <c r="I67" s="145"/>
      <c r="J67" s="146" t="str">
        <f>IF(H67=0," ",VLOOKUP(H67,'サービスコード（身体介護なし）'!$A$4:$C$265,3,FALSE))</f>
        <v xml:space="preserve"> </v>
      </c>
      <c r="K67" s="146"/>
      <c r="L67" s="99"/>
      <c r="M67" s="100"/>
      <c r="N67" s="100"/>
      <c r="O67" s="100"/>
      <c r="P67" s="100"/>
      <c r="Q67" s="100"/>
      <c r="R67" s="100"/>
      <c r="S67" s="100"/>
      <c r="T67" s="100"/>
      <c r="U67" s="100"/>
      <c r="V67" s="100"/>
      <c r="W67" s="100"/>
      <c r="X67" s="100"/>
      <c r="Y67" s="100"/>
      <c r="Z67" s="100"/>
      <c r="AA67" s="100"/>
      <c r="AB67" s="101"/>
      <c r="AC67" s="33"/>
      <c r="AD67" s="51"/>
      <c r="AE67">
        <v>63</v>
      </c>
      <c r="AF67" s="11" t="s">
        <v>77</v>
      </c>
    </row>
    <row r="68" spans="1:32" s="3" customFormat="1" ht="24.75" customHeight="1" x14ac:dyDescent="0.15">
      <c r="A68" s="29"/>
      <c r="B68" s="30"/>
      <c r="C68" s="31"/>
      <c r="D68" s="30"/>
      <c r="E68" s="31"/>
      <c r="F68" s="143"/>
      <c r="G68" s="101"/>
      <c r="H68" s="144"/>
      <c r="I68" s="145"/>
      <c r="J68" s="146" t="str">
        <f>IF(H68=0," ",VLOOKUP(H68,'サービスコード（身体介護なし）'!$A$4:$C$265,3,FALSE))</f>
        <v xml:space="preserve"> </v>
      </c>
      <c r="K68" s="146"/>
      <c r="L68" s="99"/>
      <c r="M68" s="100"/>
      <c r="N68" s="100"/>
      <c r="O68" s="100"/>
      <c r="P68" s="100"/>
      <c r="Q68" s="100"/>
      <c r="R68" s="100"/>
      <c r="S68" s="100"/>
      <c r="T68" s="100"/>
      <c r="U68" s="100"/>
      <c r="V68" s="100"/>
      <c r="W68" s="100"/>
      <c r="X68" s="100"/>
      <c r="Y68" s="100"/>
      <c r="Z68" s="100"/>
      <c r="AA68" s="100"/>
      <c r="AB68" s="101"/>
      <c r="AC68" s="33"/>
      <c r="AD68" s="51"/>
      <c r="AE68">
        <v>64</v>
      </c>
      <c r="AF68" s="13" t="s">
        <v>78</v>
      </c>
    </row>
    <row r="69" spans="1:32" s="3" customFormat="1" ht="24.75" customHeight="1" x14ac:dyDescent="0.15">
      <c r="A69" s="29"/>
      <c r="B69" s="30"/>
      <c r="C69" s="31"/>
      <c r="D69" s="30"/>
      <c r="E69" s="31"/>
      <c r="F69" s="143"/>
      <c r="G69" s="101"/>
      <c r="H69" s="144"/>
      <c r="I69" s="145"/>
      <c r="J69" s="146" t="str">
        <f>IF(H69=0," ",VLOOKUP(H69,'サービスコード（身体介護なし）'!$A$4:$C$265,3,FALSE))</f>
        <v xml:space="preserve"> </v>
      </c>
      <c r="K69" s="146"/>
      <c r="L69" s="99"/>
      <c r="M69" s="100"/>
      <c r="N69" s="100"/>
      <c r="O69" s="100"/>
      <c r="P69" s="100"/>
      <c r="Q69" s="100"/>
      <c r="R69" s="100"/>
      <c r="S69" s="100"/>
      <c r="T69" s="100"/>
      <c r="U69" s="100"/>
      <c r="V69" s="100"/>
      <c r="W69" s="100"/>
      <c r="X69" s="100"/>
      <c r="Y69" s="100"/>
      <c r="Z69" s="100"/>
      <c r="AA69" s="100"/>
      <c r="AB69" s="101"/>
      <c r="AC69" s="33"/>
      <c r="AD69" s="51"/>
      <c r="AE69">
        <v>65</v>
      </c>
      <c r="AF69" s="11" t="s">
        <v>79</v>
      </c>
    </row>
    <row r="70" spans="1:32" s="3" customFormat="1" ht="24.75" customHeight="1" x14ac:dyDescent="0.15">
      <c r="A70" s="29"/>
      <c r="B70" s="30"/>
      <c r="C70" s="31"/>
      <c r="D70" s="30"/>
      <c r="E70" s="31"/>
      <c r="F70" s="143"/>
      <c r="G70" s="101"/>
      <c r="H70" s="144"/>
      <c r="I70" s="145"/>
      <c r="J70" s="146" t="str">
        <f>IF(H70=0," ",VLOOKUP(H70,'サービスコード（身体介護なし）'!$A$4:$C$265,3,FALSE))</f>
        <v xml:space="preserve"> </v>
      </c>
      <c r="K70" s="146"/>
      <c r="L70" s="99"/>
      <c r="M70" s="100"/>
      <c r="N70" s="100"/>
      <c r="O70" s="100"/>
      <c r="P70" s="100"/>
      <c r="Q70" s="100"/>
      <c r="R70" s="100"/>
      <c r="S70" s="100"/>
      <c r="T70" s="100"/>
      <c r="U70" s="100"/>
      <c r="V70" s="100"/>
      <c r="W70" s="100"/>
      <c r="X70" s="100"/>
      <c r="Y70" s="100"/>
      <c r="Z70" s="100"/>
      <c r="AA70" s="100"/>
      <c r="AB70" s="101"/>
      <c r="AC70" s="33"/>
      <c r="AD70" s="51"/>
      <c r="AE70">
        <v>66</v>
      </c>
      <c r="AF70" s="13" t="s">
        <v>80</v>
      </c>
    </row>
    <row r="71" spans="1:32" s="3" customFormat="1" ht="24.75" customHeight="1" x14ac:dyDescent="0.15">
      <c r="A71" s="29"/>
      <c r="B71" s="30"/>
      <c r="C71" s="31"/>
      <c r="D71" s="30"/>
      <c r="E71" s="31"/>
      <c r="F71" s="143"/>
      <c r="G71" s="101"/>
      <c r="H71" s="144"/>
      <c r="I71" s="145"/>
      <c r="J71" s="146" t="str">
        <f>IF(H71=0," ",VLOOKUP(H71,'サービスコード（身体介護なし）'!$A$4:$C$265,3,FALSE))</f>
        <v xml:space="preserve"> </v>
      </c>
      <c r="K71" s="146"/>
      <c r="L71" s="99"/>
      <c r="M71" s="100"/>
      <c r="N71" s="100"/>
      <c r="O71" s="100"/>
      <c r="P71" s="100"/>
      <c r="Q71" s="100"/>
      <c r="R71" s="100"/>
      <c r="S71" s="100"/>
      <c r="T71" s="100"/>
      <c r="U71" s="100"/>
      <c r="V71" s="100"/>
      <c r="W71" s="100"/>
      <c r="X71" s="100"/>
      <c r="Y71" s="100"/>
      <c r="Z71" s="100"/>
      <c r="AA71" s="100"/>
      <c r="AB71" s="101"/>
      <c r="AC71" s="33"/>
      <c r="AD71" s="51"/>
      <c r="AE71">
        <v>67</v>
      </c>
      <c r="AF71" s="11" t="s">
        <v>81</v>
      </c>
    </row>
    <row r="72" spans="1:32" s="3" customFormat="1" ht="24.75" customHeight="1" x14ac:dyDescent="0.15">
      <c r="A72" s="29"/>
      <c r="B72" s="30"/>
      <c r="C72" s="31"/>
      <c r="D72" s="30"/>
      <c r="E72" s="31"/>
      <c r="F72" s="143"/>
      <c r="G72" s="101"/>
      <c r="H72" s="144"/>
      <c r="I72" s="145"/>
      <c r="J72" s="146" t="str">
        <f>IF(H72=0," ",VLOOKUP(H72,'サービスコード（身体介護なし）'!$A$4:$C$265,3,FALSE))</f>
        <v xml:space="preserve"> </v>
      </c>
      <c r="K72" s="146"/>
      <c r="L72" s="99"/>
      <c r="M72" s="100"/>
      <c r="N72" s="100"/>
      <c r="O72" s="100"/>
      <c r="P72" s="100"/>
      <c r="Q72" s="100"/>
      <c r="R72" s="100"/>
      <c r="S72" s="100"/>
      <c r="T72" s="100"/>
      <c r="U72" s="100"/>
      <c r="V72" s="100"/>
      <c r="W72" s="100"/>
      <c r="X72" s="100"/>
      <c r="Y72" s="100"/>
      <c r="Z72" s="100"/>
      <c r="AA72" s="100"/>
      <c r="AB72" s="101"/>
      <c r="AC72" s="33"/>
      <c r="AD72" s="51"/>
      <c r="AE72">
        <v>68</v>
      </c>
      <c r="AF72" s="11" t="s">
        <v>82</v>
      </c>
    </row>
    <row r="73" spans="1:32" s="3" customFormat="1" ht="24.75" customHeight="1" x14ac:dyDescent="0.15">
      <c r="A73" s="29"/>
      <c r="B73" s="30"/>
      <c r="C73" s="31"/>
      <c r="D73" s="30"/>
      <c r="E73" s="31"/>
      <c r="F73" s="143"/>
      <c r="G73" s="101"/>
      <c r="H73" s="144"/>
      <c r="I73" s="145"/>
      <c r="J73" s="146" t="str">
        <f>IF(H73=0," ",VLOOKUP(H73,'サービスコード（身体介護なし）'!$A$4:$C$265,3,FALSE))</f>
        <v xml:space="preserve"> </v>
      </c>
      <c r="K73" s="146"/>
      <c r="L73" s="99"/>
      <c r="M73" s="100"/>
      <c r="N73" s="100"/>
      <c r="O73" s="100"/>
      <c r="P73" s="100"/>
      <c r="Q73" s="100"/>
      <c r="R73" s="100"/>
      <c r="S73" s="100"/>
      <c r="T73" s="100"/>
      <c r="U73" s="100"/>
      <c r="V73" s="100"/>
      <c r="W73" s="100"/>
      <c r="X73" s="100"/>
      <c r="Y73" s="100"/>
      <c r="Z73" s="100"/>
      <c r="AA73" s="100"/>
      <c r="AB73" s="101"/>
      <c r="AC73" s="33"/>
      <c r="AD73" s="51"/>
      <c r="AE73">
        <v>69</v>
      </c>
      <c r="AF73" s="11" t="s">
        <v>110</v>
      </c>
    </row>
    <row r="74" spans="1:32" s="3" customFormat="1" ht="24.75" customHeight="1" x14ac:dyDescent="0.15">
      <c r="A74" s="29"/>
      <c r="B74" s="30"/>
      <c r="C74" s="31"/>
      <c r="D74" s="30"/>
      <c r="E74" s="31"/>
      <c r="F74" s="143"/>
      <c r="G74" s="101"/>
      <c r="H74" s="144"/>
      <c r="I74" s="145"/>
      <c r="J74" s="146" t="str">
        <f>IF(H74=0," ",VLOOKUP(H74,'サービスコード（身体介護なし）'!$A$4:$C$265,3,FALSE))</f>
        <v xml:space="preserve"> </v>
      </c>
      <c r="K74" s="146"/>
      <c r="L74" s="99"/>
      <c r="M74" s="100"/>
      <c r="N74" s="100"/>
      <c r="O74" s="100"/>
      <c r="P74" s="100"/>
      <c r="Q74" s="100"/>
      <c r="R74" s="100"/>
      <c r="S74" s="100"/>
      <c r="T74" s="100"/>
      <c r="U74" s="100"/>
      <c r="V74" s="100"/>
      <c r="W74" s="100"/>
      <c r="X74" s="100"/>
      <c r="Y74" s="100"/>
      <c r="Z74" s="100"/>
      <c r="AA74" s="100"/>
      <c r="AB74" s="101"/>
      <c r="AC74" s="33"/>
      <c r="AD74" s="51"/>
      <c r="AE74">
        <v>70</v>
      </c>
      <c r="AF74" s="11" t="s">
        <v>111</v>
      </c>
    </row>
    <row r="75" spans="1:32" s="3" customFormat="1" ht="24.75" customHeight="1" x14ac:dyDescent="0.15">
      <c r="A75" s="29"/>
      <c r="B75" s="30"/>
      <c r="C75" s="31"/>
      <c r="D75" s="30"/>
      <c r="E75" s="31"/>
      <c r="F75" s="143"/>
      <c r="G75" s="101"/>
      <c r="H75" s="144"/>
      <c r="I75" s="145"/>
      <c r="J75" s="146" t="str">
        <f>IF(H75=0," ",VLOOKUP(H75,'サービスコード（身体介護なし）'!$A$4:$C$265,3,FALSE))</f>
        <v xml:space="preserve"> </v>
      </c>
      <c r="K75" s="146"/>
      <c r="L75" s="99"/>
      <c r="M75" s="100"/>
      <c r="N75" s="100"/>
      <c r="O75" s="100"/>
      <c r="P75" s="100"/>
      <c r="Q75" s="100"/>
      <c r="R75" s="100"/>
      <c r="S75" s="100"/>
      <c r="T75" s="100"/>
      <c r="U75" s="100"/>
      <c r="V75" s="100"/>
      <c r="W75" s="100"/>
      <c r="X75" s="100"/>
      <c r="Y75" s="100"/>
      <c r="Z75" s="100"/>
      <c r="AA75" s="100"/>
      <c r="AB75" s="101"/>
      <c r="AC75" s="33"/>
      <c r="AD75" s="51"/>
      <c r="AE75">
        <v>71</v>
      </c>
      <c r="AF75" s="11" t="s">
        <v>112</v>
      </c>
    </row>
    <row r="76" spans="1:32" s="3" customFormat="1" ht="24.75" customHeight="1" x14ac:dyDescent="0.15">
      <c r="A76" s="29"/>
      <c r="B76" s="30"/>
      <c r="C76" s="31"/>
      <c r="D76" s="30"/>
      <c r="E76" s="31"/>
      <c r="F76" s="143"/>
      <c r="G76" s="101"/>
      <c r="H76" s="144"/>
      <c r="I76" s="145"/>
      <c r="J76" s="146" t="str">
        <f>IF(H76=0," ",VLOOKUP(H76,'サービスコード（身体介護なし）'!$A$4:$C$265,3,FALSE))</f>
        <v xml:space="preserve"> </v>
      </c>
      <c r="K76" s="146"/>
      <c r="L76" s="99"/>
      <c r="M76" s="100"/>
      <c r="N76" s="100"/>
      <c r="O76" s="100"/>
      <c r="P76" s="100"/>
      <c r="Q76" s="100"/>
      <c r="R76" s="100"/>
      <c r="S76" s="100"/>
      <c r="T76" s="100"/>
      <c r="U76" s="100"/>
      <c r="V76" s="100"/>
      <c r="W76" s="100"/>
      <c r="X76" s="100"/>
      <c r="Y76" s="100"/>
      <c r="Z76" s="100"/>
      <c r="AA76" s="100"/>
      <c r="AB76" s="101"/>
      <c r="AC76" s="33"/>
      <c r="AD76" s="51"/>
      <c r="AE76">
        <v>72</v>
      </c>
      <c r="AF76" s="11" t="s">
        <v>113</v>
      </c>
    </row>
    <row r="77" spans="1:32" s="3" customFormat="1" ht="24.75" customHeight="1" x14ac:dyDescent="0.15">
      <c r="A77" s="29"/>
      <c r="B77" s="30"/>
      <c r="C77" s="31"/>
      <c r="D77" s="30"/>
      <c r="E77" s="31"/>
      <c r="F77" s="143"/>
      <c r="G77" s="101"/>
      <c r="H77" s="144"/>
      <c r="I77" s="145"/>
      <c r="J77" s="146" t="str">
        <f>IF(H77=0," ",VLOOKUP(H77,'サービスコード（身体介護なし）'!$A$4:$C$265,3,FALSE))</f>
        <v xml:space="preserve"> </v>
      </c>
      <c r="K77" s="146"/>
      <c r="L77" s="99"/>
      <c r="M77" s="100"/>
      <c r="N77" s="100"/>
      <c r="O77" s="100"/>
      <c r="P77" s="100"/>
      <c r="Q77" s="100"/>
      <c r="R77" s="100"/>
      <c r="S77" s="100"/>
      <c r="T77" s="100"/>
      <c r="U77" s="100"/>
      <c r="V77" s="100"/>
      <c r="W77" s="100"/>
      <c r="X77" s="100"/>
      <c r="Y77" s="100"/>
      <c r="Z77" s="100"/>
      <c r="AA77" s="100"/>
      <c r="AB77" s="101"/>
      <c r="AC77" s="33"/>
      <c r="AD77" s="51"/>
      <c r="AE77">
        <v>73</v>
      </c>
      <c r="AF77" s="11" t="s">
        <v>114</v>
      </c>
    </row>
    <row r="78" spans="1:32" s="3" customFormat="1" ht="24.75" customHeight="1" x14ac:dyDescent="0.15">
      <c r="A78" s="29"/>
      <c r="B78" s="30"/>
      <c r="C78" s="31"/>
      <c r="D78" s="30"/>
      <c r="E78" s="31"/>
      <c r="F78" s="143"/>
      <c r="G78" s="101"/>
      <c r="H78" s="144"/>
      <c r="I78" s="145"/>
      <c r="J78" s="146" t="str">
        <f>IF(H78=0," ",VLOOKUP(H78,'サービスコード（身体介護なし）'!$A$4:$C$265,3,FALSE))</f>
        <v xml:space="preserve"> </v>
      </c>
      <c r="K78" s="146"/>
      <c r="L78" s="99"/>
      <c r="M78" s="100"/>
      <c r="N78" s="100"/>
      <c r="O78" s="100"/>
      <c r="P78" s="100"/>
      <c r="Q78" s="100"/>
      <c r="R78" s="100"/>
      <c r="S78" s="100"/>
      <c r="T78" s="100"/>
      <c r="U78" s="100"/>
      <c r="V78" s="100"/>
      <c r="W78" s="100"/>
      <c r="X78" s="100"/>
      <c r="Y78" s="100"/>
      <c r="Z78" s="100"/>
      <c r="AA78" s="100"/>
      <c r="AB78" s="101"/>
      <c r="AC78" s="33"/>
      <c r="AD78" s="51"/>
      <c r="AE78">
        <v>74</v>
      </c>
      <c r="AF78" s="11" t="s">
        <v>115</v>
      </c>
    </row>
    <row r="79" spans="1:32" s="3" customFormat="1" ht="24.75" customHeight="1" x14ac:dyDescent="0.15">
      <c r="A79" s="29"/>
      <c r="B79" s="30"/>
      <c r="C79" s="31"/>
      <c r="D79" s="30"/>
      <c r="E79" s="31"/>
      <c r="F79" s="143"/>
      <c r="G79" s="101"/>
      <c r="H79" s="144"/>
      <c r="I79" s="145"/>
      <c r="J79" s="146" t="str">
        <f>IF(H79=0," ",VLOOKUP(H79,'サービスコード（身体介護なし）'!$A$4:$C$265,3,FALSE))</f>
        <v xml:space="preserve"> </v>
      </c>
      <c r="K79" s="146"/>
      <c r="L79" s="99"/>
      <c r="M79" s="100"/>
      <c r="N79" s="100"/>
      <c r="O79" s="100"/>
      <c r="P79" s="100"/>
      <c r="Q79" s="100"/>
      <c r="R79" s="100"/>
      <c r="S79" s="100"/>
      <c r="T79" s="100"/>
      <c r="U79" s="100"/>
      <c r="V79" s="100"/>
      <c r="W79" s="100"/>
      <c r="X79" s="100"/>
      <c r="Y79" s="100"/>
      <c r="Z79" s="100"/>
      <c r="AA79" s="100"/>
      <c r="AB79" s="101"/>
      <c r="AC79" s="33"/>
      <c r="AD79" s="51"/>
      <c r="AE79">
        <v>75</v>
      </c>
      <c r="AF79" s="11" t="s">
        <v>116</v>
      </c>
    </row>
    <row r="80" spans="1:32" s="3" customFormat="1" ht="24.75" customHeight="1" thickBot="1" x14ac:dyDescent="0.2">
      <c r="A80" s="32"/>
      <c r="B80" s="30"/>
      <c r="C80" s="31"/>
      <c r="D80" s="30"/>
      <c r="E80" s="31"/>
      <c r="F80" s="143"/>
      <c r="G80" s="101"/>
      <c r="H80" s="144"/>
      <c r="I80" s="145"/>
      <c r="J80" s="146" t="str">
        <f>IF(H80=0," ",VLOOKUP(H80,'サービスコード（身体介護なし）'!$A$4:$C$265,3,FALSE))</f>
        <v xml:space="preserve"> </v>
      </c>
      <c r="K80" s="146"/>
      <c r="L80" s="147"/>
      <c r="M80" s="148"/>
      <c r="N80" s="148"/>
      <c r="O80" s="148"/>
      <c r="P80" s="148"/>
      <c r="Q80" s="148"/>
      <c r="R80" s="148"/>
      <c r="S80" s="148"/>
      <c r="T80" s="148"/>
      <c r="U80" s="148"/>
      <c r="V80" s="148"/>
      <c r="W80" s="148"/>
      <c r="X80" s="148"/>
      <c r="Y80" s="148"/>
      <c r="Z80" s="148"/>
      <c r="AA80" s="148"/>
      <c r="AB80" s="149"/>
      <c r="AC80" s="42"/>
      <c r="AD80" s="52"/>
      <c r="AE80">
        <v>76</v>
      </c>
      <c r="AF80" s="11" t="s">
        <v>117</v>
      </c>
    </row>
    <row r="81" spans="1:32" s="3" customFormat="1" ht="21" customHeight="1" thickTop="1" x14ac:dyDescent="0.15">
      <c r="A81" s="119" t="s">
        <v>104</v>
      </c>
      <c r="B81" s="120"/>
      <c r="C81" s="120"/>
      <c r="D81" s="120"/>
      <c r="E81" s="121"/>
      <c r="F81" s="122">
        <f>SUM(F58:G80)</f>
        <v>0</v>
      </c>
      <c r="G81" s="123"/>
      <c r="H81" s="124" t="s">
        <v>98</v>
      </c>
      <c r="I81" s="123"/>
      <c r="J81" s="125">
        <f>SUM(J58:J80)</f>
        <v>0</v>
      </c>
      <c r="K81" s="126"/>
      <c r="L81" s="127" t="s">
        <v>108</v>
      </c>
      <c r="M81" s="128"/>
      <c r="N81" s="128"/>
      <c r="O81" s="128"/>
      <c r="P81" s="128"/>
      <c r="Q81" s="128"/>
      <c r="R81" s="128"/>
      <c r="S81" s="128"/>
      <c r="T81" s="128"/>
      <c r="U81" s="128"/>
      <c r="V81" s="128"/>
      <c r="W81" s="128"/>
      <c r="X81" s="128"/>
      <c r="Y81" s="128"/>
      <c r="Z81" s="128"/>
      <c r="AA81" s="128"/>
      <c r="AB81" s="128"/>
      <c r="AC81" s="128"/>
      <c r="AD81" s="129"/>
    </row>
    <row r="82" spans="1:32" s="3" customFormat="1" ht="21" customHeight="1" x14ac:dyDescent="0.15">
      <c r="A82" s="136" t="s">
        <v>88</v>
      </c>
      <c r="B82" s="137"/>
      <c r="C82" s="137"/>
      <c r="D82" s="137"/>
      <c r="E82" s="137"/>
      <c r="F82" s="137"/>
      <c r="G82" s="137"/>
      <c r="H82" s="137"/>
      <c r="I82" s="138"/>
      <c r="J82" s="139">
        <f>J35</f>
        <v>10.6</v>
      </c>
      <c r="K82" s="140"/>
      <c r="L82" s="130"/>
      <c r="M82" s="131"/>
      <c r="N82" s="131"/>
      <c r="O82" s="131"/>
      <c r="P82" s="131"/>
      <c r="Q82" s="131"/>
      <c r="R82" s="131"/>
      <c r="S82" s="131"/>
      <c r="T82" s="131"/>
      <c r="U82" s="131"/>
      <c r="V82" s="131"/>
      <c r="W82" s="131"/>
      <c r="X82" s="131"/>
      <c r="Y82" s="131"/>
      <c r="Z82" s="131"/>
      <c r="AA82" s="131"/>
      <c r="AB82" s="131"/>
      <c r="AC82" s="131"/>
      <c r="AD82" s="132"/>
    </row>
    <row r="83" spans="1:32" s="3" customFormat="1" ht="21" customHeight="1" x14ac:dyDescent="0.15">
      <c r="A83" s="136" t="s">
        <v>89</v>
      </c>
      <c r="B83" s="137"/>
      <c r="C83" s="137"/>
      <c r="D83" s="137"/>
      <c r="E83" s="137"/>
      <c r="F83" s="137"/>
      <c r="G83" s="137"/>
      <c r="H83" s="137"/>
      <c r="I83" s="138"/>
      <c r="J83" s="141">
        <f>IF(W85&gt;1,ROUNDDOWN((J34+J81)*J82,0),"－")</f>
        <v>0</v>
      </c>
      <c r="K83" s="142"/>
      <c r="L83" s="133"/>
      <c r="M83" s="134"/>
      <c r="N83" s="134"/>
      <c r="O83" s="134"/>
      <c r="P83" s="134"/>
      <c r="Q83" s="134"/>
      <c r="R83" s="134"/>
      <c r="S83" s="134"/>
      <c r="T83" s="134"/>
      <c r="U83" s="134"/>
      <c r="V83" s="134"/>
      <c r="W83" s="134"/>
      <c r="X83" s="134"/>
      <c r="Y83" s="134"/>
      <c r="Z83" s="134"/>
      <c r="AA83" s="134"/>
      <c r="AB83" s="134"/>
      <c r="AC83" s="134"/>
      <c r="AD83" s="135"/>
      <c r="AE83" s="14"/>
      <c r="AF83" s="14"/>
    </row>
    <row r="84" spans="1:32" s="3" customFormat="1" ht="21" customHeight="1" thickBot="1" x14ac:dyDescent="0.2">
      <c r="A84" s="102" t="s">
        <v>90</v>
      </c>
      <c r="B84" s="103"/>
      <c r="C84" s="103"/>
      <c r="D84" s="103"/>
      <c r="E84" s="103"/>
      <c r="F84" s="103"/>
      <c r="G84" s="103"/>
      <c r="H84" s="103"/>
      <c r="I84" s="104"/>
      <c r="J84" s="105">
        <f>IF(W85&gt;1,IF(ROUNDUP(J83/10,0)&lt;Q53,ROUNDUP(J83/10,0),Q53),"－")</f>
        <v>0</v>
      </c>
      <c r="K84" s="106"/>
      <c r="L84" s="107" t="s">
        <v>14</v>
      </c>
      <c r="M84" s="108"/>
      <c r="N84" s="109"/>
      <c r="O84" s="109"/>
      <c r="P84" s="109"/>
      <c r="Q84" s="109"/>
      <c r="R84" s="109"/>
      <c r="S84" s="110"/>
      <c r="T84" s="111">
        <f>IF(W85&gt;1,J83-J84,"－")</f>
        <v>0</v>
      </c>
      <c r="U84" s="112" t="str">
        <f t="shared" ref="U84:AD84" si="2">IF(O86&gt;1,K83-K84,"－")</f>
        <v>－</v>
      </c>
      <c r="V84" s="112" t="str">
        <f t="shared" si="2"/>
        <v>－</v>
      </c>
      <c r="W84" s="112" t="str">
        <f t="shared" si="2"/>
        <v>－</v>
      </c>
      <c r="X84" s="112" t="str">
        <f t="shared" si="2"/>
        <v>－</v>
      </c>
      <c r="Y84" s="112" t="str">
        <f t="shared" si="2"/>
        <v>－</v>
      </c>
      <c r="Z84" s="112" t="str">
        <f t="shared" si="2"/>
        <v>－</v>
      </c>
      <c r="AA84" s="112" t="str">
        <f t="shared" si="2"/>
        <v>－</v>
      </c>
      <c r="AB84" s="112" t="str">
        <f t="shared" si="2"/>
        <v>－</v>
      </c>
      <c r="AC84" s="112" t="str">
        <f t="shared" si="2"/>
        <v>－</v>
      </c>
      <c r="AD84" s="113" t="str">
        <f t="shared" si="2"/>
        <v>－</v>
      </c>
      <c r="AE84" s="14"/>
      <c r="AF84" s="14"/>
    </row>
    <row r="85" spans="1:32" s="3" customFormat="1" ht="14.25" customHeight="1" x14ac:dyDescent="0.15">
      <c r="A85" s="5"/>
      <c r="B85" s="5"/>
      <c r="C85" s="5"/>
      <c r="D85" s="5"/>
      <c r="E85" s="5"/>
      <c r="F85" s="5"/>
      <c r="G85" s="5"/>
      <c r="H85" s="6"/>
      <c r="I85" s="5"/>
      <c r="J85" s="5"/>
      <c r="K85" s="17"/>
      <c r="L85" s="17"/>
      <c r="M85" s="7"/>
      <c r="N85" s="7"/>
      <c r="O85" s="7"/>
      <c r="P85" s="7"/>
      <c r="Q85" s="7"/>
      <c r="R85" s="7"/>
      <c r="S85" s="7"/>
      <c r="T85" s="7"/>
      <c r="U85" s="7"/>
      <c r="V85" s="7"/>
      <c r="W85" s="114">
        <v>2</v>
      </c>
      <c r="X85" s="115"/>
      <c r="Y85" s="116" t="s">
        <v>6</v>
      </c>
      <c r="Z85" s="117"/>
      <c r="AA85" s="118">
        <v>2</v>
      </c>
      <c r="AB85" s="117"/>
      <c r="AC85" s="116" t="s">
        <v>7</v>
      </c>
      <c r="AD85" s="117"/>
      <c r="AE85" s="14"/>
      <c r="AF85" s="14"/>
    </row>
    <row r="86" spans="1:32" s="3" customFormat="1" ht="13.5" customHeight="1" x14ac:dyDescent="0.15">
      <c r="A86" s="3" t="s">
        <v>12</v>
      </c>
      <c r="AE86" s="14"/>
      <c r="AF86" s="14"/>
    </row>
    <row r="87" spans="1:32" s="3" customFormat="1" ht="13.5" customHeight="1" x14ac:dyDescent="0.15">
      <c r="A87" s="3" t="s">
        <v>97</v>
      </c>
      <c r="AE87" s="14"/>
      <c r="AF87" s="14"/>
    </row>
    <row r="88" spans="1:32" s="3" customFormat="1" ht="13.5" customHeight="1" x14ac:dyDescent="0.15">
      <c r="A88" s="14">
        <v>1</v>
      </c>
      <c r="B88" s="3" t="s">
        <v>106</v>
      </c>
      <c r="Q88" s="14"/>
      <c r="R88" s="14"/>
      <c r="S88" s="14"/>
      <c r="T88" s="14"/>
      <c r="U88" s="14"/>
      <c r="V88" s="14"/>
      <c r="W88" s="14"/>
      <c r="X88" s="14"/>
      <c r="Y88" s="14"/>
      <c r="Z88" s="14"/>
      <c r="AA88" s="14"/>
      <c r="AB88" s="14"/>
      <c r="AC88" s="14"/>
      <c r="AD88" s="14"/>
      <c r="AE88" s="14"/>
      <c r="AF88" s="14"/>
    </row>
    <row r="89" spans="1:32" s="3" customFormat="1" ht="13.5" customHeight="1" x14ac:dyDescent="0.15">
      <c r="A89" s="14">
        <v>2</v>
      </c>
      <c r="B89" s="14" t="s">
        <v>84</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2" s="3" customFormat="1" ht="13.5" customHeight="1" x14ac:dyDescent="0.15">
      <c r="A90" s="14">
        <v>3</v>
      </c>
      <c r="B90" s="14" t="s">
        <v>100</v>
      </c>
      <c r="C90" s="14"/>
      <c r="D90" s="14"/>
      <c r="E90" s="14"/>
      <c r="F90" s="14"/>
      <c r="G90" s="14"/>
      <c r="H90" s="14"/>
      <c r="I90" s="14"/>
      <c r="J90" s="14"/>
      <c r="K90" s="14"/>
      <c r="L90" s="14"/>
      <c r="M90" s="14"/>
      <c r="N90" s="14"/>
      <c r="O90" s="14"/>
      <c r="P90" s="14"/>
      <c r="Q90" s="14"/>
      <c r="R90" s="14"/>
      <c r="S90" s="14"/>
      <c r="T90" s="14"/>
      <c r="U90" s="14"/>
      <c r="V90" s="14"/>
      <c r="W90" s="14"/>
      <c r="X90" s="14"/>
      <c r="Y90" s="22"/>
      <c r="Z90" s="14"/>
      <c r="AA90" s="14"/>
      <c r="AB90" s="14"/>
      <c r="AC90" s="14"/>
      <c r="AD90" s="14"/>
    </row>
    <row r="91" spans="1:32" s="3" customFormat="1" x14ac:dyDescent="0.15">
      <c r="A91" s="14">
        <v>4</v>
      </c>
      <c r="B91" s="14" t="s">
        <v>99</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2" s="3" customFormat="1" x14ac:dyDescent="0.15">
      <c r="A92" s="14">
        <v>5</v>
      </c>
      <c r="B92" s="14" t="s">
        <v>107</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2" s="3" customFormat="1" x14ac:dyDescent="0.15">
      <c r="A93" s="18"/>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2" s="3" customFormat="1" x14ac:dyDescent="0.15"/>
  </sheetData>
  <protectedRanges>
    <protectedRange sqref="AA38 AA85" name="範囲1_1"/>
  </protectedRanges>
  <mergeCells count="293">
    <mergeCell ref="A2:B2"/>
    <mergeCell ref="C2:D2"/>
    <mergeCell ref="F2:G2"/>
    <mergeCell ref="K2:AB2"/>
    <mergeCell ref="A3:B4"/>
    <mergeCell ref="C3:C4"/>
    <mergeCell ref="D3:D4"/>
    <mergeCell ref="E3:E4"/>
    <mergeCell ref="F3:F4"/>
    <mergeCell ref="G3:G4"/>
    <mergeCell ref="A8:A10"/>
    <mergeCell ref="B8:E8"/>
    <mergeCell ref="F8:G10"/>
    <mergeCell ref="H8:I10"/>
    <mergeCell ref="J8:K10"/>
    <mergeCell ref="L8:AB10"/>
    <mergeCell ref="AC8:AC10"/>
    <mergeCell ref="U3:AD3"/>
    <mergeCell ref="M4:N4"/>
    <mergeCell ref="Q4:R4"/>
    <mergeCell ref="S4:T4"/>
    <mergeCell ref="A5:B6"/>
    <mergeCell ref="C5:L6"/>
    <mergeCell ref="M5:P5"/>
    <mergeCell ref="Q5:T5"/>
    <mergeCell ref="U5:AA6"/>
    <mergeCell ref="AB5:AB6"/>
    <mergeCell ref="H3:H4"/>
    <mergeCell ref="I3:I4"/>
    <mergeCell ref="J3:J4"/>
    <mergeCell ref="K3:K4"/>
    <mergeCell ref="L3:L4"/>
    <mergeCell ref="M3:T3"/>
    <mergeCell ref="B9:C10"/>
    <mergeCell ref="D9:E10"/>
    <mergeCell ref="F11:G11"/>
    <mergeCell ref="H11:I11"/>
    <mergeCell ref="J11:K11"/>
    <mergeCell ref="L11:AB11"/>
    <mergeCell ref="AC5:AD6"/>
    <mergeCell ref="M6:P6"/>
    <mergeCell ref="Q6:S6"/>
    <mergeCell ref="F12:G12"/>
    <mergeCell ref="H12:I12"/>
    <mergeCell ref="J12:K12"/>
    <mergeCell ref="L12:AB12"/>
    <mergeCell ref="F13:G13"/>
    <mergeCell ref="H13:I13"/>
    <mergeCell ref="J13:K13"/>
    <mergeCell ref="L13:AB13"/>
    <mergeCell ref="AD8:AD10"/>
    <mergeCell ref="F16:G16"/>
    <mergeCell ref="H16:I16"/>
    <mergeCell ref="J16:K16"/>
    <mergeCell ref="L16:AB16"/>
    <mergeCell ref="F17:G17"/>
    <mergeCell ref="H17:I17"/>
    <mergeCell ref="J17:K17"/>
    <mergeCell ref="L17:AB17"/>
    <mergeCell ref="F14:G14"/>
    <mergeCell ref="H14:I14"/>
    <mergeCell ref="J14:K14"/>
    <mergeCell ref="L14:AB14"/>
    <mergeCell ref="F15:G15"/>
    <mergeCell ref="H15:I15"/>
    <mergeCell ref="J15:K15"/>
    <mergeCell ref="L15:AB15"/>
    <mergeCell ref="F20:G20"/>
    <mergeCell ref="H20:I20"/>
    <mergeCell ref="J20:K20"/>
    <mergeCell ref="L20:AB20"/>
    <mergeCell ref="F21:G21"/>
    <mergeCell ref="H21:I21"/>
    <mergeCell ref="J21:K21"/>
    <mergeCell ref="L21:AB21"/>
    <mergeCell ref="F18:G18"/>
    <mergeCell ref="H18:I18"/>
    <mergeCell ref="J18:K18"/>
    <mergeCell ref="L18:AB18"/>
    <mergeCell ref="F19:G19"/>
    <mergeCell ref="H19:I19"/>
    <mergeCell ref="J19:K19"/>
    <mergeCell ref="L19:AB19"/>
    <mergeCell ref="F24:G24"/>
    <mergeCell ref="H24:I24"/>
    <mergeCell ref="J24:K24"/>
    <mergeCell ref="L24:AB24"/>
    <mergeCell ref="F25:G25"/>
    <mergeCell ref="H25:I25"/>
    <mergeCell ref="J25:K25"/>
    <mergeCell ref="L25:AB25"/>
    <mergeCell ref="F22:G22"/>
    <mergeCell ref="H22:I22"/>
    <mergeCell ref="J22:K22"/>
    <mergeCell ref="L22:AB22"/>
    <mergeCell ref="F23:G23"/>
    <mergeCell ref="H23:I23"/>
    <mergeCell ref="J23:K23"/>
    <mergeCell ref="L23:AB23"/>
    <mergeCell ref="F28:G28"/>
    <mergeCell ref="H28:I28"/>
    <mergeCell ref="J28:K28"/>
    <mergeCell ref="L28:AB28"/>
    <mergeCell ref="F29:G29"/>
    <mergeCell ref="H29:I29"/>
    <mergeCell ref="J29:K29"/>
    <mergeCell ref="L29:AB29"/>
    <mergeCell ref="F26:G26"/>
    <mergeCell ref="H26:I26"/>
    <mergeCell ref="J26:K26"/>
    <mergeCell ref="L26:AB26"/>
    <mergeCell ref="F27:G27"/>
    <mergeCell ref="H27:I27"/>
    <mergeCell ref="J27:K27"/>
    <mergeCell ref="L27:AB27"/>
    <mergeCell ref="F32:G32"/>
    <mergeCell ref="H32:I32"/>
    <mergeCell ref="J32:K32"/>
    <mergeCell ref="L32:AB32"/>
    <mergeCell ref="F33:G33"/>
    <mergeCell ref="H33:I33"/>
    <mergeCell ref="J33:K33"/>
    <mergeCell ref="L33:AB33"/>
    <mergeCell ref="F30:G30"/>
    <mergeCell ref="H30:I30"/>
    <mergeCell ref="J30:K30"/>
    <mergeCell ref="L30:AB30"/>
    <mergeCell ref="F31:G31"/>
    <mergeCell ref="H31:I31"/>
    <mergeCell ref="J31:K31"/>
    <mergeCell ref="L31:AB31"/>
    <mergeCell ref="J37:K37"/>
    <mergeCell ref="L37:S37"/>
    <mergeCell ref="T37:AD37"/>
    <mergeCell ref="W38:X38"/>
    <mergeCell ref="Y38:Z38"/>
    <mergeCell ref="AA38:AB38"/>
    <mergeCell ref="AC38:AD38"/>
    <mergeCell ref="A34:E34"/>
    <mergeCell ref="F34:G34"/>
    <mergeCell ref="H34:I34"/>
    <mergeCell ref="J34:K34"/>
    <mergeCell ref="L34:AD36"/>
    <mergeCell ref="J35:K35"/>
    <mergeCell ref="J36:K36"/>
    <mergeCell ref="A49:B49"/>
    <mergeCell ref="C49:D49"/>
    <mergeCell ref="F49:G49"/>
    <mergeCell ref="K49:AB49"/>
    <mergeCell ref="A50:B51"/>
    <mergeCell ref="C50:C51"/>
    <mergeCell ref="D50:D51"/>
    <mergeCell ref="E50:E51"/>
    <mergeCell ref="F50:F51"/>
    <mergeCell ref="G50:G51"/>
    <mergeCell ref="A55:A57"/>
    <mergeCell ref="B55:E55"/>
    <mergeCell ref="F55:G57"/>
    <mergeCell ref="H55:I57"/>
    <mergeCell ref="J55:K57"/>
    <mergeCell ref="L55:AB57"/>
    <mergeCell ref="AC55:AC57"/>
    <mergeCell ref="U50:AD50"/>
    <mergeCell ref="M51:N51"/>
    <mergeCell ref="Q51:R51"/>
    <mergeCell ref="S51:T51"/>
    <mergeCell ref="A52:B53"/>
    <mergeCell ref="C52:L53"/>
    <mergeCell ref="M52:P52"/>
    <mergeCell ref="Q52:T52"/>
    <mergeCell ref="U52:AA53"/>
    <mergeCell ref="AB52:AB53"/>
    <mergeCell ref="H50:H51"/>
    <mergeCell ref="I50:I51"/>
    <mergeCell ref="J50:J51"/>
    <mergeCell ref="K50:K51"/>
    <mergeCell ref="L50:L51"/>
    <mergeCell ref="M50:T50"/>
    <mergeCell ref="B56:C57"/>
    <mergeCell ref="D56:E57"/>
    <mergeCell ref="F58:G58"/>
    <mergeCell ref="H58:I58"/>
    <mergeCell ref="J58:K58"/>
    <mergeCell ref="L58:AB58"/>
    <mergeCell ref="AC52:AD53"/>
    <mergeCell ref="M53:P53"/>
    <mergeCell ref="Q53:S53"/>
    <mergeCell ref="F59:G59"/>
    <mergeCell ref="H59:I59"/>
    <mergeCell ref="J59:K59"/>
    <mergeCell ref="L59:AB59"/>
    <mergeCell ref="F60:G60"/>
    <mergeCell ref="H60:I60"/>
    <mergeCell ref="J60:K60"/>
    <mergeCell ref="L60:AB60"/>
    <mergeCell ref="AD55:AD57"/>
    <mergeCell ref="F63:G63"/>
    <mergeCell ref="H63:I63"/>
    <mergeCell ref="J63:K63"/>
    <mergeCell ref="L63:AB63"/>
    <mergeCell ref="F64:G64"/>
    <mergeCell ref="H64:I64"/>
    <mergeCell ref="J64:K64"/>
    <mergeCell ref="L64:AB64"/>
    <mergeCell ref="F61:G61"/>
    <mergeCell ref="H61:I61"/>
    <mergeCell ref="J61:K61"/>
    <mergeCell ref="L61:AB61"/>
    <mergeCell ref="F62:G62"/>
    <mergeCell ref="H62:I62"/>
    <mergeCell ref="J62:K62"/>
    <mergeCell ref="L62:AB62"/>
    <mergeCell ref="F67:G67"/>
    <mergeCell ref="H67:I67"/>
    <mergeCell ref="J67:K67"/>
    <mergeCell ref="L67:AB67"/>
    <mergeCell ref="F68:G68"/>
    <mergeCell ref="H68:I68"/>
    <mergeCell ref="J68:K68"/>
    <mergeCell ref="L68:AB68"/>
    <mergeCell ref="F65:G65"/>
    <mergeCell ref="H65:I65"/>
    <mergeCell ref="J65:K65"/>
    <mergeCell ref="L65:AB65"/>
    <mergeCell ref="F66:G66"/>
    <mergeCell ref="H66:I66"/>
    <mergeCell ref="J66:K66"/>
    <mergeCell ref="L66:AB66"/>
    <mergeCell ref="F71:G71"/>
    <mergeCell ref="H71:I71"/>
    <mergeCell ref="J71:K71"/>
    <mergeCell ref="L71:AB71"/>
    <mergeCell ref="F72:G72"/>
    <mergeCell ref="H72:I72"/>
    <mergeCell ref="J72:K72"/>
    <mergeCell ref="L72:AB72"/>
    <mergeCell ref="F69:G69"/>
    <mergeCell ref="H69:I69"/>
    <mergeCell ref="J69:K69"/>
    <mergeCell ref="L69:AB69"/>
    <mergeCell ref="F70:G70"/>
    <mergeCell ref="H70:I70"/>
    <mergeCell ref="J70:K70"/>
    <mergeCell ref="L70:AB70"/>
    <mergeCell ref="F75:G75"/>
    <mergeCell ref="H75:I75"/>
    <mergeCell ref="J75:K75"/>
    <mergeCell ref="L75:AB75"/>
    <mergeCell ref="F76:G76"/>
    <mergeCell ref="H76:I76"/>
    <mergeCell ref="J76:K76"/>
    <mergeCell ref="L76:AB76"/>
    <mergeCell ref="F73:G73"/>
    <mergeCell ref="H73:I73"/>
    <mergeCell ref="J73:K73"/>
    <mergeCell ref="L73:AB73"/>
    <mergeCell ref="F74:G74"/>
    <mergeCell ref="H74:I74"/>
    <mergeCell ref="J74:K74"/>
    <mergeCell ref="L74:AB74"/>
    <mergeCell ref="F79:G79"/>
    <mergeCell ref="H79:I79"/>
    <mergeCell ref="J79:K79"/>
    <mergeCell ref="L79:AB79"/>
    <mergeCell ref="F80:G80"/>
    <mergeCell ref="H80:I80"/>
    <mergeCell ref="J80:K80"/>
    <mergeCell ref="L80:AB80"/>
    <mergeCell ref="F77:G77"/>
    <mergeCell ref="H77:I77"/>
    <mergeCell ref="J77:K77"/>
    <mergeCell ref="L77:AB77"/>
    <mergeCell ref="F78:G78"/>
    <mergeCell ref="H78:I78"/>
    <mergeCell ref="J78:K78"/>
    <mergeCell ref="L78:AB78"/>
    <mergeCell ref="A84:I84"/>
    <mergeCell ref="J84:K84"/>
    <mergeCell ref="L84:S84"/>
    <mergeCell ref="T84:AD84"/>
    <mergeCell ref="W85:X85"/>
    <mergeCell ref="Y85:Z85"/>
    <mergeCell ref="AA85:AB85"/>
    <mergeCell ref="AC85:AD85"/>
    <mergeCell ref="A81:E81"/>
    <mergeCell ref="F81:G81"/>
    <mergeCell ref="H81:I81"/>
    <mergeCell ref="J81:K81"/>
    <mergeCell ref="L81:AD83"/>
    <mergeCell ref="A82:I82"/>
    <mergeCell ref="J82:K82"/>
    <mergeCell ref="A83:I83"/>
    <mergeCell ref="J83:K83"/>
  </mergeCells>
  <phoneticPr fontId="2"/>
  <dataValidations count="8">
    <dataValidation type="list" allowBlank="1" showInputMessage="1" showErrorMessage="1" sqref="AD11:AD33 AD58:AD80" xr:uid="{00000000-0002-0000-0400-000000000000}">
      <formula1>"徒,電,バ,タ,自"</formula1>
    </dataValidation>
    <dataValidation type="list" allowBlank="1" showInputMessage="1" showErrorMessage="1" sqref="AC11:AC33 AC58:AC80" xr:uid="{00000000-0002-0000-0400-000001000000}">
      <formula1>"日,社,余,他"</formula1>
    </dataValidation>
    <dataValidation type="list" allowBlank="1" showInputMessage="1" showErrorMessage="1" sqref="AC52:AD53" xr:uid="{00000000-0002-0000-0400-000002000000}">
      <formula1>$AE$5:$AE$79</formula1>
    </dataValidation>
    <dataValidation type="list" allowBlank="1" showInputMessage="1" showErrorMessage="1" sqref="Q6:S6 Q53:S53" xr:uid="{00000000-0002-0000-0400-000003000000}">
      <formula1>"0,4600,9300,37200"</formula1>
    </dataValidation>
    <dataValidation type="list" allowBlank="1" showInputMessage="1" showErrorMessage="1" sqref="Q4:R4 Q51:R51" xr:uid="{00000000-0002-0000-0400-000004000000}">
      <formula1>"1,2,3,4,5,6,7,8,9,10,11,12"</formula1>
    </dataValidation>
    <dataValidation type="list" allowBlank="1" showInputMessage="1" showErrorMessage="1" sqref="F2:G2 F49:G49" xr:uid="{00000000-0002-0000-0400-000005000000}">
      <formula1>"１,2,3,4,5,6,7,8,9,10,11,12"</formula1>
    </dataValidation>
    <dataValidation type="list" allowBlank="1" showInputMessage="1" showErrorMessage="1" sqref="Q5:T5 Q52:T52" xr:uid="{00000000-0002-0000-0400-000006000000}">
      <formula1>"有り,無し"</formula1>
    </dataValidation>
    <dataValidation type="list" allowBlank="1" showInputMessage="1" showErrorMessage="1" sqref="AC5:AD6" xr:uid="{64149855-6E67-4C40-AAD3-2BDC3BAF49CE}">
      <formula1>$AE$5:$AE$80</formula1>
    </dataValidation>
  </dataValidations>
  <printOptions horizontalCentered="1" verticalCentered="1"/>
  <pageMargins left="0.59" right="0.23" top="0.21" bottom="0.17" header="0.16" footer="0.19"/>
  <pageSetup paperSize="9" orientation="portrait" copies="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C529"/>
  <sheetViews>
    <sheetView workbookViewId="0">
      <selection activeCell="C9" sqref="C9"/>
    </sheetView>
  </sheetViews>
  <sheetFormatPr defaultRowHeight="13.5" x14ac:dyDescent="0.15"/>
  <cols>
    <col min="1" max="1" width="9" style="39"/>
    <col min="2" max="2" width="26.875" style="39" customWidth="1"/>
    <col min="3" max="3" width="9" style="39"/>
  </cols>
  <sheetData>
    <row r="1" spans="1:3" ht="14.25" x14ac:dyDescent="0.15">
      <c r="A1" s="266" t="s">
        <v>374</v>
      </c>
      <c r="B1" s="266"/>
      <c r="C1" s="266"/>
    </row>
    <row r="2" spans="1:3" ht="14.25" x14ac:dyDescent="0.15">
      <c r="A2" s="73"/>
      <c r="B2" s="73"/>
      <c r="C2" s="73"/>
    </row>
    <row r="3" spans="1:3" ht="17.25" x14ac:dyDescent="0.15">
      <c r="A3" s="79" t="s">
        <v>376</v>
      </c>
    </row>
    <row r="4" spans="1:3" x14ac:dyDescent="0.15">
      <c r="A4" s="267" t="s">
        <v>377</v>
      </c>
      <c r="B4" s="269" t="s">
        <v>378</v>
      </c>
      <c r="C4" s="80" t="s">
        <v>379</v>
      </c>
    </row>
    <row r="5" spans="1:3" x14ac:dyDescent="0.15">
      <c r="A5" s="268"/>
      <c r="B5" s="270"/>
      <c r="C5" s="81" t="s">
        <v>380</v>
      </c>
    </row>
    <row r="6" spans="1:3" ht="14.25" x14ac:dyDescent="0.15">
      <c r="A6" s="61">
        <v>7111</v>
      </c>
      <c r="B6" s="62" t="s">
        <v>136</v>
      </c>
      <c r="C6" s="63">
        <v>106</v>
      </c>
    </row>
    <row r="7" spans="1:3" ht="14.25" x14ac:dyDescent="0.15">
      <c r="A7" s="64">
        <v>7112</v>
      </c>
      <c r="B7" s="65" t="s">
        <v>137</v>
      </c>
      <c r="C7" s="66">
        <v>106</v>
      </c>
    </row>
    <row r="8" spans="1:3" ht="14.25" x14ac:dyDescent="0.15">
      <c r="A8" s="64">
        <v>7113</v>
      </c>
      <c r="B8" s="65" t="s">
        <v>381</v>
      </c>
      <c r="C8" s="66">
        <v>95</v>
      </c>
    </row>
    <row r="9" spans="1:3" ht="14.25" x14ac:dyDescent="0.15">
      <c r="A9" s="64">
        <v>7114</v>
      </c>
      <c r="B9" s="65" t="s">
        <v>382</v>
      </c>
      <c r="C9" s="66">
        <v>95</v>
      </c>
    </row>
    <row r="10" spans="1:3" ht="14.25" x14ac:dyDescent="0.15">
      <c r="A10" s="64">
        <v>7115</v>
      </c>
      <c r="B10" s="65" t="s">
        <v>138</v>
      </c>
      <c r="C10" s="66">
        <v>197</v>
      </c>
    </row>
    <row r="11" spans="1:3" ht="14.25" x14ac:dyDescent="0.15">
      <c r="A11" s="64">
        <v>7116</v>
      </c>
      <c r="B11" s="65" t="s">
        <v>139</v>
      </c>
      <c r="C11" s="66">
        <v>197</v>
      </c>
    </row>
    <row r="12" spans="1:3" ht="14.25" x14ac:dyDescent="0.15">
      <c r="A12" s="64">
        <v>7117</v>
      </c>
      <c r="B12" s="65" t="s">
        <v>383</v>
      </c>
      <c r="C12" s="66">
        <v>177</v>
      </c>
    </row>
    <row r="13" spans="1:3" ht="14.25" x14ac:dyDescent="0.15">
      <c r="A13" s="64">
        <v>7118</v>
      </c>
      <c r="B13" s="65" t="s">
        <v>384</v>
      </c>
      <c r="C13" s="66">
        <v>177</v>
      </c>
    </row>
    <row r="14" spans="1:3" ht="14.25" x14ac:dyDescent="0.15">
      <c r="A14" s="64">
        <v>7119</v>
      </c>
      <c r="B14" s="65" t="s">
        <v>140</v>
      </c>
      <c r="C14" s="66">
        <v>275</v>
      </c>
    </row>
    <row r="15" spans="1:3" ht="14.25" x14ac:dyDescent="0.15">
      <c r="A15" s="64">
        <v>7120</v>
      </c>
      <c r="B15" s="65" t="s">
        <v>141</v>
      </c>
      <c r="C15" s="66">
        <v>275</v>
      </c>
    </row>
    <row r="16" spans="1:3" ht="14.25" x14ac:dyDescent="0.15">
      <c r="A16" s="64">
        <v>7121</v>
      </c>
      <c r="B16" s="65" t="s">
        <v>385</v>
      </c>
      <c r="C16" s="66">
        <v>248</v>
      </c>
    </row>
    <row r="17" spans="1:3" ht="14.25" x14ac:dyDescent="0.15">
      <c r="A17" s="64">
        <v>7122</v>
      </c>
      <c r="B17" s="65" t="s">
        <v>386</v>
      </c>
      <c r="C17" s="66">
        <v>248</v>
      </c>
    </row>
    <row r="18" spans="1:3" ht="14.25" x14ac:dyDescent="0.15">
      <c r="A18" s="64">
        <v>7123</v>
      </c>
      <c r="B18" s="65" t="s">
        <v>142</v>
      </c>
      <c r="C18" s="66">
        <v>345</v>
      </c>
    </row>
    <row r="19" spans="1:3" ht="14.25" x14ac:dyDescent="0.15">
      <c r="A19" s="64">
        <v>7124</v>
      </c>
      <c r="B19" s="65" t="s">
        <v>143</v>
      </c>
      <c r="C19" s="66">
        <v>345</v>
      </c>
    </row>
    <row r="20" spans="1:3" ht="14.25" x14ac:dyDescent="0.15">
      <c r="A20" s="64">
        <v>7125</v>
      </c>
      <c r="B20" s="65" t="s">
        <v>387</v>
      </c>
      <c r="C20" s="66">
        <v>311</v>
      </c>
    </row>
    <row r="21" spans="1:3" ht="14.25" x14ac:dyDescent="0.15">
      <c r="A21" s="64">
        <v>7126</v>
      </c>
      <c r="B21" s="65" t="s">
        <v>388</v>
      </c>
      <c r="C21" s="66">
        <v>311</v>
      </c>
    </row>
    <row r="22" spans="1:3" ht="14.25" x14ac:dyDescent="0.15">
      <c r="A22" s="64">
        <v>7127</v>
      </c>
      <c r="B22" s="65" t="s">
        <v>144</v>
      </c>
      <c r="C22" s="66">
        <v>414</v>
      </c>
    </row>
    <row r="23" spans="1:3" ht="14.25" x14ac:dyDescent="0.15">
      <c r="A23" s="64">
        <v>7128</v>
      </c>
      <c r="B23" s="65" t="s">
        <v>145</v>
      </c>
      <c r="C23" s="66">
        <v>414</v>
      </c>
    </row>
    <row r="24" spans="1:3" ht="14.25" x14ac:dyDescent="0.15">
      <c r="A24" s="64">
        <v>7129</v>
      </c>
      <c r="B24" s="65" t="s">
        <v>389</v>
      </c>
      <c r="C24" s="66">
        <v>373</v>
      </c>
    </row>
    <row r="25" spans="1:3" ht="14.25" x14ac:dyDescent="0.15">
      <c r="A25" s="64">
        <v>7130</v>
      </c>
      <c r="B25" s="65" t="s">
        <v>390</v>
      </c>
      <c r="C25" s="66">
        <v>373</v>
      </c>
    </row>
    <row r="26" spans="1:3" ht="14.25" x14ac:dyDescent="0.15">
      <c r="A26" s="64">
        <v>7131</v>
      </c>
      <c r="B26" s="65" t="s">
        <v>146</v>
      </c>
      <c r="C26" s="66">
        <v>483</v>
      </c>
    </row>
    <row r="27" spans="1:3" ht="14.25" x14ac:dyDescent="0.15">
      <c r="A27" s="64">
        <v>7132</v>
      </c>
      <c r="B27" s="65" t="s">
        <v>147</v>
      </c>
      <c r="C27" s="66">
        <v>483</v>
      </c>
    </row>
    <row r="28" spans="1:3" ht="14.25" x14ac:dyDescent="0.15">
      <c r="A28" s="64">
        <v>7133</v>
      </c>
      <c r="B28" s="65" t="s">
        <v>391</v>
      </c>
      <c r="C28" s="66">
        <v>435</v>
      </c>
    </row>
    <row r="29" spans="1:3" ht="14.25" x14ac:dyDescent="0.15">
      <c r="A29" s="64">
        <v>7134</v>
      </c>
      <c r="B29" s="65" t="s">
        <v>392</v>
      </c>
      <c r="C29" s="66">
        <v>435</v>
      </c>
    </row>
    <row r="30" spans="1:3" ht="14.25" x14ac:dyDescent="0.15">
      <c r="A30" s="64">
        <v>7135</v>
      </c>
      <c r="B30" s="65" t="s">
        <v>148</v>
      </c>
      <c r="C30" s="66">
        <v>552</v>
      </c>
    </row>
    <row r="31" spans="1:3" ht="14.25" x14ac:dyDescent="0.15">
      <c r="A31" s="64">
        <v>7136</v>
      </c>
      <c r="B31" s="65" t="s">
        <v>149</v>
      </c>
      <c r="C31" s="66">
        <v>552</v>
      </c>
    </row>
    <row r="32" spans="1:3" ht="14.25" x14ac:dyDescent="0.15">
      <c r="A32" s="64">
        <v>7137</v>
      </c>
      <c r="B32" s="65" t="s">
        <v>393</v>
      </c>
      <c r="C32" s="66">
        <v>497</v>
      </c>
    </row>
    <row r="33" spans="1:3" ht="14.25" x14ac:dyDescent="0.15">
      <c r="A33" s="64">
        <v>7138</v>
      </c>
      <c r="B33" s="65" t="s">
        <v>394</v>
      </c>
      <c r="C33" s="66">
        <v>497</v>
      </c>
    </row>
    <row r="34" spans="1:3" ht="14.25" x14ac:dyDescent="0.15">
      <c r="A34" s="64">
        <v>7139</v>
      </c>
      <c r="B34" s="65" t="s">
        <v>150</v>
      </c>
      <c r="C34" s="66">
        <v>621</v>
      </c>
    </row>
    <row r="35" spans="1:3" ht="14.25" x14ac:dyDescent="0.15">
      <c r="A35" s="64">
        <v>7140</v>
      </c>
      <c r="B35" s="65" t="s">
        <v>151</v>
      </c>
      <c r="C35" s="66">
        <v>621</v>
      </c>
    </row>
    <row r="36" spans="1:3" ht="14.25" x14ac:dyDescent="0.15">
      <c r="A36" s="64">
        <v>7141</v>
      </c>
      <c r="B36" s="65" t="s">
        <v>395</v>
      </c>
      <c r="C36" s="66">
        <v>559</v>
      </c>
    </row>
    <row r="37" spans="1:3" ht="14.25" x14ac:dyDescent="0.15">
      <c r="A37" s="64">
        <v>7142</v>
      </c>
      <c r="B37" s="65" t="s">
        <v>396</v>
      </c>
      <c r="C37" s="66">
        <v>559</v>
      </c>
    </row>
    <row r="38" spans="1:3" ht="14.25" x14ac:dyDescent="0.15">
      <c r="A38" s="64">
        <v>7143</v>
      </c>
      <c r="B38" s="65" t="s">
        <v>152</v>
      </c>
      <c r="C38" s="66">
        <v>690</v>
      </c>
    </row>
    <row r="39" spans="1:3" ht="14.25" x14ac:dyDescent="0.15">
      <c r="A39" s="64">
        <v>7144</v>
      </c>
      <c r="B39" s="65" t="s">
        <v>153</v>
      </c>
      <c r="C39" s="66">
        <v>690</v>
      </c>
    </row>
    <row r="40" spans="1:3" ht="14.25" x14ac:dyDescent="0.15">
      <c r="A40" s="64">
        <v>7145</v>
      </c>
      <c r="B40" s="65" t="s">
        <v>397</v>
      </c>
      <c r="C40" s="66">
        <v>621</v>
      </c>
    </row>
    <row r="41" spans="1:3" ht="14.25" x14ac:dyDescent="0.15">
      <c r="A41" s="64">
        <v>7146</v>
      </c>
      <c r="B41" s="65" t="s">
        <v>398</v>
      </c>
      <c r="C41" s="66">
        <v>621</v>
      </c>
    </row>
    <row r="42" spans="1:3" ht="14.25" x14ac:dyDescent="0.15">
      <c r="A42" s="61">
        <v>7147</v>
      </c>
      <c r="B42" s="62" t="s">
        <v>154</v>
      </c>
      <c r="C42" s="63">
        <v>759</v>
      </c>
    </row>
    <row r="43" spans="1:3" ht="14.25" x14ac:dyDescent="0.15">
      <c r="A43" s="64">
        <v>7148</v>
      </c>
      <c r="B43" s="65" t="s">
        <v>155</v>
      </c>
      <c r="C43" s="66">
        <v>759</v>
      </c>
    </row>
    <row r="44" spans="1:3" ht="14.25" x14ac:dyDescent="0.15">
      <c r="A44" s="64">
        <v>7149</v>
      </c>
      <c r="B44" s="65" t="s">
        <v>399</v>
      </c>
      <c r="C44" s="66">
        <v>683</v>
      </c>
    </row>
    <row r="45" spans="1:3" ht="14.25" x14ac:dyDescent="0.15">
      <c r="A45" s="64">
        <v>7150</v>
      </c>
      <c r="B45" s="65" t="s">
        <v>400</v>
      </c>
      <c r="C45" s="66">
        <v>683</v>
      </c>
    </row>
    <row r="46" spans="1:3" s="72" customFormat="1" ht="14.25" x14ac:dyDescent="0.15">
      <c r="A46" s="64">
        <v>7151</v>
      </c>
      <c r="B46" s="65" t="s">
        <v>156</v>
      </c>
      <c r="C46" s="66">
        <v>828</v>
      </c>
    </row>
    <row r="47" spans="1:3" s="72" customFormat="1" ht="14.25" x14ac:dyDescent="0.15">
      <c r="A47" s="64">
        <v>7152</v>
      </c>
      <c r="B47" s="65" t="s">
        <v>157</v>
      </c>
      <c r="C47" s="66">
        <v>828</v>
      </c>
    </row>
    <row r="48" spans="1:3" ht="14.25" x14ac:dyDescent="0.15">
      <c r="A48" s="64">
        <v>7153</v>
      </c>
      <c r="B48" s="65" t="s">
        <v>401</v>
      </c>
      <c r="C48" s="66">
        <v>745</v>
      </c>
    </row>
    <row r="49" spans="1:3" ht="14.25" x14ac:dyDescent="0.15">
      <c r="A49" s="64">
        <v>7154</v>
      </c>
      <c r="B49" s="65" t="s">
        <v>402</v>
      </c>
      <c r="C49" s="66">
        <v>745</v>
      </c>
    </row>
    <row r="50" spans="1:3" ht="14.25" x14ac:dyDescent="0.15">
      <c r="A50" s="64">
        <v>7155</v>
      </c>
      <c r="B50" s="65" t="s">
        <v>158</v>
      </c>
      <c r="C50" s="66">
        <v>897</v>
      </c>
    </row>
    <row r="51" spans="1:3" ht="14.25" x14ac:dyDescent="0.15">
      <c r="A51" s="64">
        <v>7156</v>
      </c>
      <c r="B51" s="65" t="s">
        <v>159</v>
      </c>
      <c r="C51" s="66">
        <v>897</v>
      </c>
    </row>
    <row r="52" spans="1:3" ht="14.25" x14ac:dyDescent="0.15">
      <c r="A52" s="64">
        <v>7157</v>
      </c>
      <c r="B52" s="65" t="s">
        <v>403</v>
      </c>
      <c r="C52" s="66">
        <v>807</v>
      </c>
    </row>
    <row r="53" spans="1:3" ht="14.25" x14ac:dyDescent="0.15">
      <c r="A53" s="64">
        <v>7158</v>
      </c>
      <c r="B53" s="65" t="s">
        <v>404</v>
      </c>
      <c r="C53" s="66">
        <v>807</v>
      </c>
    </row>
    <row r="54" spans="1:3" ht="14.25" x14ac:dyDescent="0.15">
      <c r="A54" s="64">
        <v>7159</v>
      </c>
      <c r="B54" s="65" t="s">
        <v>160</v>
      </c>
      <c r="C54" s="66">
        <v>966</v>
      </c>
    </row>
    <row r="55" spans="1:3" ht="14.25" x14ac:dyDescent="0.15">
      <c r="A55" s="64">
        <v>7160</v>
      </c>
      <c r="B55" s="65" t="s">
        <v>161</v>
      </c>
      <c r="C55" s="66">
        <v>966</v>
      </c>
    </row>
    <row r="56" spans="1:3" ht="14.25" x14ac:dyDescent="0.15">
      <c r="A56" s="64">
        <v>7161</v>
      </c>
      <c r="B56" s="65" t="s">
        <v>405</v>
      </c>
      <c r="C56" s="66">
        <v>869</v>
      </c>
    </row>
    <row r="57" spans="1:3" ht="14.25" x14ac:dyDescent="0.15">
      <c r="A57" s="64">
        <v>7162</v>
      </c>
      <c r="B57" s="65" t="s">
        <v>406</v>
      </c>
      <c r="C57" s="66">
        <v>869</v>
      </c>
    </row>
    <row r="58" spans="1:3" s="72" customFormat="1" ht="14.25" x14ac:dyDescent="0.15">
      <c r="A58" s="64">
        <v>7163</v>
      </c>
      <c r="B58" s="65" t="s">
        <v>162</v>
      </c>
      <c r="C58" s="66">
        <v>1035</v>
      </c>
    </row>
    <row r="59" spans="1:3" s="72" customFormat="1" ht="14.25" x14ac:dyDescent="0.15">
      <c r="A59" s="64">
        <v>7164</v>
      </c>
      <c r="B59" s="65" t="s">
        <v>163</v>
      </c>
      <c r="C59" s="66">
        <v>1035</v>
      </c>
    </row>
    <row r="60" spans="1:3" ht="14.25" x14ac:dyDescent="0.15">
      <c r="A60" s="64">
        <v>7165</v>
      </c>
      <c r="B60" s="65" t="s">
        <v>407</v>
      </c>
      <c r="C60" s="66">
        <v>932</v>
      </c>
    </row>
    <row r="61" spans="1:3" ht="14.25" x14ac:dyDescent="0.15">
      <c r="A61" s="64">
        <v>7166</v>
      </c>
      <c r="B61" s="65" t="s">
        <v>408</v>
      </c>
      <c r="C61" s="66">
        <v>932</v>
      </c>
    </row>
    <row r="62" spans="1:3" ht="14.25" x14ac:dyDescent="0.15">
      <c r="A62" s="64">
        <v>7167</v>
      </c>
      <c r="B62" s="65" t="s">
        <v>164</v>
      </c>
      <c r="C62" s="66">
        <v>1104</v>
      </c>
    </row>
    <row r="63" spans="1:3" ht="14.25" x14ac:dyDescent="0.15">
      <c r="A63" s="64">
        <v>7168</v>
      </c>
      <c r="B63" s="65" t="s">
        <v>165</v>
      </c>
      <c r="C63" s="66">
        <v>1104</v>
      </c>
    </row>
    <row r="64" spans="1:3" ht="14.25" x14ac:dyDescent="0.15">
      <c r="A64" s="64">
        <v>7169</v>
      </c>
      <c r="B64" s="65" t="s">
        <v>409</v>
      </c>
      <c r="C64" s="66">
        <v>994</v>
      </c>
    </row>
    <row r="65" spans="1:3" ht="14.25" x14ac:dyDescent="0.15">
      <c r="A65" s="64">
        <v>7170</v>
      </c>
      <c r="B65" s="65" t="s">
        <v>410</v>
      </c>
      <c r="C65" s="66">
        <v>994</v>
      </c>
    </row>
    <row r="66" spans="1:3" ht="14.25" x14ac:dyDescent="0.15">
      <c r="A66" s="64">
        <v>7171</v>
      </c>
      <c r="B66" s="65" t="s">
        <v>166</v>
      </c>
      <c r="C66" s="66">
        <v>1173</v>
      </c>
    </row>
    <row r="67" spans="1:3" ht="14.25" x14ac:dyDescent="0.15">
      <c r="A67" s="64">
        <v>7172</v>
      </c>
      <c r="B67" s="65" t="s">
        <v>167</v>
      </c>
      <c r="C67" s="66">
        <v>1173</v>
      </c>
    </row>
    <row r="68" spans="1:3" ht="14.25" x14ac:dyDescent="0.15">
      <c r="A68" s="64">
        <v>7173</v>
      </c>
      <c r="B68" s="65" t="s">
        <v>411</v>
      </c>
      <c r="C68" s="66">
        <v>1056</v>
      </c>
    </row>
    <row r="69" spans="1:3" ht="14.25" x14ac:dyDescent="0.15">
      <c r="A69" s="64">
        <v>7174</v>
      </c>
      <c r="B69" s="65" t="s">
        <v>412</v>
      </c>
      <c r="C69" s="66">
        <v>1056</v>
      </c>
    </row>
    <row r="70" spans="1:3" ht="14.25" x14ac:dyDescent="0.15">
      <c r="A70" s="64">
        <v>7175</v>
      </c>
      <c r="B70" s="65" t="s">
        <v>168</v>
      </c>
      <c r="C70" s="66">
        <v>1242</v>
      </c>
    </row>
    <row r="71" spans="1:3" ht="14.25" x14ac:dyDescent="0.15">
      <c r="A71" s="64">
        <v>7176</v>
      </c>
      <c r="B71" s="65" t="s">
        <v>169</v>
      </c>
      <c r="C71" s="66">
        <v>1242</v>
      </c>
    </row>
    <row r="72" spans="1:3" ht="14.25" x14ac:dyDescent="0.15">
      <c r="A72" s="64">
        <v>7177</v>
      </c>
      <c r="B72" s="65" t="s">
        <v>413</v>
      </c>
      <c r="C72" s="66">
        <v>1118</v>
      </c>
    </row>
    <row r="73" spans="1:3" ht="14.25" x14ac:dyDescent="0.15">
      <c r="A73" s="64">
        <v>7178</v>
      </c>
      <c r="B73" s="65" t="s">
        <v>414</v>
      </c>
      <c r="C73" s="66">
        <v>1118</v>
      </c>
    </row>
    <row r="74" spans="1:3" ht="14.25" x14ac:dyDescent="0.15">
      <c r="A74" s="64">
        <v>7179</v>
      </c>
      <c r="B74" s="65" t="s">
        <v>170</v>
      </c>
      <c r="C74" s="66">
        <v>1311</v>
      </c>
    </row>
    <row r="75" spans="1:3" ht="14.25" x14ac:dyDescent="0.15">
      <c r="A75" s="64">
        <v>7180</v>
      </c>
      <c r="B75" s="65" t="s">
        <v>171</v>
      </c>
      <c r="C75" s="66">
        <v>1311</v>
      </c>
    </row>
    <row r="76" spans="1:3" ht="14.25" x14ac:dyDescent="0.15">
      <c r="A76" s="64">
        <v>7181</v>
      </c>
      <c r="B76" s="65" t="s">
        <v>415</v>
      </c>
      <c r="C76" s="66">
        <v>1180</v>
      </c>
    </row>
    <row r="77" spans="1:3" ht="14.25" x14ac:dyDescent="0.15">
      <c r="A77" s="64">
        <v>7182</v>
      </c>
      <c r="B77" s="65" t="s">
        <v>416</v>
      </c>
      <c r="C77" s="66">
        <v>1180</v>
      </c>
    </row>
    <row r="78" spans="1:3" s="72" customFormat="1" ht="14.25" x14ac:dyDescent="0.15">
      <c r="A78" s="61">
        <v>7183</v>
      </c>
      <c r="B78" s="62" t="s">
        <v>172</v>
      </c>
      <c r="C78" s="63">
        <v>1380</v>
      </c>
    </row>
    <row r="79" spans="1:3" s="72" customFormat="1" ht="14.25" x14ac:dyDescent="0.15">
      <c r="A79" s="64">
        <v>7184</v>
      </c>
      <c r="B79" s="65" t="s">
        <v>173</v>
      </c>
      <c r="C79" s="66">
        <v>1380</v>
      </c>
    </row>
    <row r="80" spans="1:3" ht="14.25" x14ac:dyDescent="0.15">
      <c r="A80" s="64">
        <v>7185</v>
      </c>
      <c r="B80" s="65" t="s">
        <v>417</v>
      </c>
      <c r="C80" s="66">
        <v>1242</v>
      </c>
    </row>
    <row r="81" spans="1:3" ht="14.25" x14ac:dyDescent="0.15">
      <c r="A81" s="64">
        <v>7186</v>
      </c>
      <c r="B81" s="65" t="s">
        <v>418</v>
      </c>
      <c r="C81" s="66">
        <v>1242</v>
      </c>
    </row>
    <row r="82" spans="1:3" ht="14.25" x14ac:dyDescent="0.15">
      <c r="A82" s="64">
        <v>7187</v>
      </c>
      <c r="B82" s="65" t="s">
        <v>174</v>
      </c>
      <c r="C82" s="66">
        <v>1449</v>
      </c>
    </row>
    <row r="83" spans="1:3" ht="14.25" x14ac:dyDescent="0.15">
      <c r="A83" s="64">
        <v>7188</v>
      </c>
      <c r="B83" s="65" t="s">
        <v>175</v>
      </c>
      <c r="C83" s="66">
        <v>1449</v>
      </c>
    </row>
    <row r="84" spans="1:3" ht="14.25" x14ac:dyDescent="0.15">
      <c r="A84" s="64">
        <v>7189</v>
      </c>
      <c r="B84" s="65" t="s">
        <v>419</v>
      </c>
      <c r="C84" s="66">
        <v>1304</v>
      </c>
    </row>
    <row r="85" spans="1:3" ht="14.25" x14ac:dyDescent="0.15">
      <c r="A85" s="64">
        <v>7190</v>
      </c>
      <c r="B85" s="65" t="s">
        <v>420</v>
      </c>
      <c r="C85" s="66">
        <v>1304</v>
      </c>
    </row>
    <row r="86" spans="1:3" ht="14.25" x14ac:dyDescent="0.15">
      <c r="A86" s="64">
        <v>7191</v>
      </c>
      <c r="B86" s="65" t="s">
        <v>176</v>
      </c>
      <c r="C86" s="66">
        <v>1518</v>
      </c>
    </row>
    <row r="87" spans="1:3" ht="14.25" x14ac:dyDescent="0.15">
      <c r="A87" s="64">
        <v>7192</v>
      </c>
      <c r="B87" s="65" t="s">
        <v>177</v>
      </c>
      <c r="C87" s="66">
        <v>1518</v>
      </c>
    </row>
    <row r="88" spans="1:3" ht="14.25" x14ac:dyDescent="0.15">
      <c r="A88" s="64">
        <v>7193</v>
      </c>
      <c r="B88" s="65" t="s">
        <v>421</v>
      </c>
      <c r="C88" s="66">
        <v>1366</v>
      </c>
    </row>
    <row r="89" spans="1:3" ht="14.25" x14ac:dyDescent="0.15">
      <c r="A89" s="64">
        <v>7194</v>
      </c>
      <c r="B89" s="65" t="s">
        <v>422</v>
      </c>
      <c r="C89" s="66">
        <v>1366</v>
      </c>
    </row>
    <row r="90" spans="1:3" ht="14.25" x14ac:dyDescent="0.15">
      <c r="A90" s="69"/>
      <c r="B90" s="70"/>
      <c r="C90" s="71"/>
    </row>
    <row r="91" spans="1:3" ht="17.25" x14ac:dyDescent="0.15">
      <c r="A91" s="79" t="s">
        <v>369</v>
      </c>
      <c r="B91" s="82"/>
      <c r="C91" s="83"/>
    </row>
    <row r="92" spans="1:3" x14ac:dyDescent="0.15">
      <c r="A92" s="264" t="s">
        <v>368</v>
      </c>
      <c r="B92" s="84" t="s">
        <v>423</v>
      </c>
      <c r="C92" s="80" t="s">
        <v>379</v>
      </c>
    </row>
    <row r="93" spans="1:3" x14ac:dyDescent="0.15">
      <c r="A93" s="265"/>
      <c r="B93" s="85"/>
      <c r="C93" s="81" t="s">
        <v>380</v>
      </c>
    </row>
    <row r="94" spans="1:3" ht="14.25" x14ac:dyDescent="0.15">
      <c r="A94" s="61">
        <v>7195</v>
      </c>
      <c r="B94" s="62" t="s">
        <v>178</v>
      </c>
      <c r="C94" s="63">
        <v>133</v>
      </c>
    </row>
    <row r="95" spans="1:3" ht="14.25" x14ac:dyDescent="0.15">
      <c r="A95" s="64">
        <v>7196</v>
      </c>
      <c r="B95" s="65" t="s">
        <v>179</v>
      </c>
      <c r="C95" s="66">
        <v>133</v>
      </c>
    </row>
    <row r="96" spans="1:3" ht="14.25" x14ac:dyDescent="0.15">
      <c r="A96" s="64">
        <v>7197</v>
      </c>
      <c r="B96" s="65" t="s">
        <v>424</v>
      </c>
      <c r="C96" s="66">
        <v>119</v>
      </c>
    </row>
    <row r="97" spans="1:3" ht="14.25" x14ac:dyDescent="0.15">
      <c r="A97" s="64">
        <v>7198</v>
      </c>
      <c r="B97" s="65" t="s">
        <v>425</v>
      </c>
      <c r="C97" s="66">
        <v>119</v>
      </c>
    </row>
    <row r="98" spans="1:3" ht="14.25" x14ac:dyDescent="0.15">
      <c r="A98" s="64">
        <v>7199</v>
      </c>
      <c r="B98" s="65" t="s">
        <v>180</v>
      </c>
      <c r="C98" s="66">
        <v>246</v>
      </c>
    </row>
    <row r="99" spans="1:3" ht="14.25" x14ac:dyDescent="0.15">
      <c r="A99" s="64">
        <v>7200</v>
      </c>
      <c r="B99" s="65" t="s">
        <v>181</v>
      </c>
      <c r="C99" s="66">
        <v>246</v>
      </c>
    </row>
    <row r="100" spans="1:3" ht="14.25" x14ac:dyDescent="0.15">
      <c r="A100" s="64">
        <v>7201</v>
      </c>
      <c r="B100" s="65" t="s">
        <v>426</v>
      </c>
      <c r="C100" s="66">
        <v>221</v>
      </c>
    </row>
    <row r="101" spans="1:3" ht="14.25" x14ac:dyDescent="0.15">
      <c r="A101" s="64">
        <v>7202</v>
      </c>
      <c r="B101" s="65" t="s">
        <v>427</v>
      </c>
      <c r="C101" s="66">
        <v>221</v>
      </c>
    </row>
    <row r="102" spans="1:3" ht="14.25" x14ac:dyDescent="0.15">
      <c r="A102" s="64">
        <v>7203</v>
      </c>
      <c r="B102" s="65" t="s">
        <v>182</v>
      </c>
      <c r="C102" s="66">
        <v>344</v>
      </c>
    </row>
    <row r="103" spans="1:3" ht="14.25" x14ac:dyDescent="0.15">
      <c r="A103" s="64">
        <v>7204</v>
      </c>
      <c r="B103" s="65" t="s">
        <v>183</v>
      </c>
      <c r="C103" s="66">
        <v>344</v>
      </c>
    </row>
    <row r="104" spans="1:3" ht="14.25" x14ac:dyDescent="0.15">
      <c r="A104" s="64">
        <v>7205</v>
      </c>
      <c r="B104" s="65" t="s">
        <v>428</v>
      </c>
      <c r="C104" s="66">
        <v>310</v>
      </c>
    </row>
    <row r="105" spans="1:3" ht="14.25" x14ac:dyDescent="0.15">
      <c r="A105" s="64">
        <v>7206</v>
      </c>
      <c r="B105" s="65" t="s">
        <v>429</v>
      </c>
      <c r="C105" s="66">
        <v>310</v>
      </c>
    </row>
    <row r="106" spans="1:3" s="72" customFormat="1" ht="14.25" x14ac:dyDescent="0.15">
      <c r="A106" s="64">
        <v>7207</v>
      </c>
      <c r="B106" s="65" t="s">
        <v>184</v>
      </c>
      <c r="C106" s="66">
        <v>431</v>
      </c>
    </row>
    <row r="107" spans="1:3" s="72" customFormat="1" ht="14.25" x14ac:dyDescent="0.15">
      <c r="A107" s="64">
        <v>7208</v>
      </c>
      <c r="B107" s="65" t="s">
        <v>185</v>
      </c>
      <c r="C107" s="66">
        <v>431</v>
      </c>
    </row>
    <row r="108" spans="1:3" ht="14.25" x14ac:dyDescent="0.15">
      <c r="A108" s="64">
        <v>7209</v>
      </c>
      <c r="B108" s="65" t="s">
        <v>430</v>
      </c>
      <c r="C108" s="66">
        <v>389</v>
      </c>
    </row>
    <row r="109" spans="1:3" ht="14.25" x14ac:dyDescent="0.15">
      <c r="A109" s="64">
        <v>7210</v>
      </c>
      <c r="B109" s="65" t="s">
        <v>431</v>
      </c>
      <c r="C109" s="66">
        <v>389</v>
      </c>
    </row>
    <row r="110" spans="1:3" ht="14.25" x14ac:dyDescent="0.15">
      <c r="A110" s="64">
        <v>7211</v>
      </c>
      <c r="B110" s="65" t="s">
        <v>186</v>
      </c>
      <c r="C110" s="66">
        <v>518</v>
      </c>
    </row>
    <row r="111" spans="1:3" ht="14.25" x14ac:dyDescent="0.15">
      <c r="A111" s="64">
        <v>7212</v>
      </c>
      <c r="B111" s="65" t="s">
        <v>187</v>
      </c>
      <c r="C111" s="66">
        <v>518</v>
      </c>
    </row>
    <row r="112" spans="1:3" ht="14.25" x14ac:dyDescent="0.15">
      <c r="A112" s="64">
        <v>7213</v>
      </c>
      <c r="B112" s="65" t="s">
        <v>432</v>
      </c>
      <c r="C112" s="66">
        <v>466</v>
      </c>
    </row>
    <row r="113" spans="1:3" ht="14.25" x14ac:dyDescent="0.15">
      <c r="A113" s="64">
        <v>7214</v>
      </c>
      <c r="B113" s="65" t="s">
        <v>433</v>
      </c>
      <c r="C113" s="66">
        <v>466</v>
      </c>
    </row>
    <row r="114" spans="1:3" s="72" customFormat="1" ht="14.25" x14ac:dyDescent="0.15">
      <c r="A114" s="69"/>
      <c r="B114" s="70"/>
      <c r="C114" s="71"/>
    </row>
    <row r="115" spans="1:3" s="72" customFormat="1" ht="17.25" x14ac:dyDescent="0.15">
      <c r="A115" s="79" t="s">
        <v>370</v>
      </c>
      <c r="B115" s="82"/>
      <c r="C115" s="83"/>
    </row>
    <row r="116" spans="1:3" x14ac:dyDescent="0.15">
      <c r="A116" s="264" t="s">
        <v>368</v>
      </c>
      <c r="B116" s="84" t="s">
        <v>423</v>
      </c>
      <c r="C116" s="80" t="s">
        <v>379</v>
      </c>
    </row>
    <row r="117" spans="1:3" x14ac:dyDescent="0.15">
      <c r="A117" s="265"/>
      <c r="B117" s="85"/>
      <c r="C117" s="81" t="s">
        <v>380</v>
      </c>
    </row>
    <row r="118" spans="1:3" ht="14.25" x14ac:dyDescent="0.15">
      <c r="A118" s="61">
        <v>7215</v>
      </c>
      <c r="B118" s="62" t="s">
        <v>188</v>
      </c>
      <c r="C118" s="63">
        <v>133</v>
      </c>
    </row>
    <row r="119" spans="1:3" ht="14.25" x14ac:dyDescent="0.15">
      <c r="A119" s="64">
        <v>7216</v>
      </c>
      <c r="B119" s="65" t="s">
        <v>189</v>
      </c>
      <c r="C119" s="66">
        <v>133</v>
      </c>
    </row>
    <row r="120" spans="1:3" ht="14.25" x14ac:dyDescent="0.15">
      <c r="A120" s="64">
        <v>7217</v>
      </c>
      <c r="B120" s="65" t="s">
        <v>434</v>
      </c>
      <c r="C120" s="66">
        <v>119</v>
      </c>
    </row>
    <row r="121" spans="1:3" ht="14.25" x14ac:dyDescent="0.15">
      <c r="A121" s="64">
        <v>7218</v>
      </c>
      <c r="B121" s="65" t="s">
        <v>435</v>
      </c>
      <c r="C121" s="66">
        <v>119</v>
      </c>
    </row>
    <row r="122" spans="1:3" s="72" customFormat="1" ht="14.25" x14ac:dyDescent="0.15">
      <c r="A122" s="64">
        <v>7219</v>
      </c>
      <c r="B122" s="65" t="s">
        <v>190</v>
      </c>
      <c r="C122" s="66">
        <v>246</v>
      </c>
    </row>
    <row r="123" spans="1:3" s="72" customFormat="1" ht="14.25" x14ac:dyDescent="0.15">
      <c r="A123" s="64">
        <v>7220</v>
      </c>
      <c r="B123" s="65" t="s">
        <v>191</v>
      </c>
      <c r="C123" s="66">
        <v>246</v>
      </c>
    </row>
    <row r="124" spans="1:3" ht="14.25" x14ac:dyDescent="0.15">
      <c r="A124" s="64">
        <v>7221</v>
      </c>
      <c r="B124" s="65" t="s">
        <v>436</v>
      </c>
      <c r="C124" s="66">
        <v>221</v>
      </c>
    </row>
    <row r="125" spans="1:3" ht="14.25" x14ac:dyDescent="0.15">
      <c r="A125" s="64">
        <v>7222</v>
      </c>
      <c r="B125" s="65" t="s">
        <v>437</v>
      </c>
      <c r="C125" s="66">
        <v>221</v>
      </c>
    </row>
    <row r="126" spans="1:3" ht="14.25" x14ac:dyDescent="0.15">
      <c r="A126" s="64">
        <v>7223</v>
      </c>
      <c r="B126" s="65" t="s">
        <v>192</v>
      </c>
      <c r="C126" s="66">
        <v>344</v>
      </c>
    </row>
    <row r="127" spans="1:3" ht="14.25" x14ac:dyDescent="0.15">
      <c r="A127" s="64">
        <v>7224</v>
      </c>
      <c r="B127" s="65" t="s">
        <v>193</v>
      </c>
      <c r="C127" s="66">
        <v>344</v>
      </c>
    </row>
    <row r="128" spans="1:3" ht="14.25" x14ac:dyDescent="0.15">
      <c r="A128" s="64">
        <v>7225</v>
      </c>
      <c r="B128" s="65" t="s">
        <v>438</v>
      </c>
      <c r="C128" s="66">
        <v>310</v>
      </c>
    </row>
    <row r="129" spans="1:3" ht="14.25" x14ac:dyDescent="0.15">
      <c r="A129" s="64">
        <v>7226</v>
      </c>
      <c r="B129" s="65" t="s">
        <v>439</v>
      </c>
      <c r="C129" s="66">
        <v>310</v>
      </c>
    </row>
    <row r="130" spans="1:3" s="72" customFormat="1" ht="14.25" x14ac:dyDescent="0.15">
      <c r="A130" s="64">
        <v>7227</v>
      </c>
      <c r="B130" s="65" t="s">
        <v>194</v>
      </c>
      <c r="C130" s="66">
        <v>431</v>
      </c>
    </row>
    <row r="131" spans="1:3" s="72" customFormat="1" ht="14.25" x14ac:dyDescent="0.15">
      <c r="A131" s="64">
        <v>7228</v>
      </c>
      <c r="B131" s="65" t="s">
        <v>195</v>
      </c>
      <c r="C131" s="66">
        <v>431</v>
      </c>
    </row>
    <row r="132" spans="1:3" ht="14.25" x14ac:dyDescent="0.15">
      <c r="A132" s="64">
        <v>7229</v>
      </c>
      <c r="B132" s="65" t="s">
        <v>440</v>
      </c>
      <c r="C132" s="66">
        <v>389</v>
      </c>
    </row>
    <row r="133" spans="1:3" ht="14.25" x14ac:dyDescent="0.15">
      <c r="A133" s="64">
        <v>7230</v>
      </c>
      <c r="B133" s="65" t="s">
        <v>441</v>
      </c>
      <c r="C133" s="66">
        <v>389</v>
      </c>
    </row>
    <row r="134" spans="1:3" ht="14.25" x14ac:dyDescent="0.15">
      <c r="A134" s="61">
        <v>7231</v>
      </c>
      <c r="B134" s="62" t="s">
        <v>196</v>
      </c>
      <c r="C134" s="63">
        <v>518</v>
      </c>
    </row>
    <row r="135" spans="1:3" ht="14.25" x14ac:dyDescent="0.15">
      <c r="A135" s="64">
        <v>7232</v>
      </c>
      <c r="B135" s="65" t="s">
        <v>197</v>
      </c>
      <c r="C135" s="66">
        <v>518</v>
      </c>
    </row>
    <row r="136" spans="1:3" ht="14.25" x14ac:dyDescent="0.15">
      <c r="A136" s="64">
        <v>7233</v>
      </c>
      <c r="B136" s="65" t="s">
        <v>442</v>
      </c>
      <c r="C136" s="66">
        <v>466</v>
      </c>
    </row>
    <row r="137" spans="1:3" ht="14.25" x14ac:dyDescent="0.15">
      <c r="A137" s="64">
        <v>7234</v>
      </c>
      <c r="B137" s="65" t="s">
        <v>443</v>
      </c>
      <c r="C137" s="66">
        <v>466</v>
      </c>
    </row>
    <row r="138" spans="1:3" s="72" customFormat="1" ht="14.25" x14ac:dyDescent="0.15">
      <c r="A138" s="64">
        <v>7235</v>
      </c>
      <c r="B138" s="65" t="s">
        <v>198</v>
      </c>
      <c r="C138" s="66">
        <v>604</v>
      </c>
    </row>
    <row r="139" spans="1:3" s="72" customFormat="1" ht="14.25" x14ac:dyDescent="0.15">
      <c r="A139" s="64">
        <v>7236</v>
      </c>
      <c r="B139" s="65" t="s">
        <v>199</v>
      </c>
      <c r="C139" s="66">
        <v>604</v>
      </c>
    </row>
    <row r="140" spans="1:3" ht="14.25" x14ac:dyDescent="0.15">
      <c r="A140" s="64">
        <v>7237</v>
      </c>
      <c r="B140" s="65" t="s">
        <v>444</v>
      </c>
      <c r="C140" s="66">
        <v>544</v>
      </c>
    </row>
    <row r="141" spans="1:3" ht="14.25" x14ac:dyDescent="0.15">
      <c r="A141" s="64">
        <v>7238</v>
      </c>
      <c r="B141" s="65" t="s">
        <v>445</v>
      </c>
      <c r="C141" s="66">
        <v>544</v>
      </c>
    </row>
    <row r="142" spans="1:3" ht="14.25" x14ac:dyDescent="0.15">
      <c r="A142" s="64">
        <v>7239</v>
      </c>
      <c r="B142" s="65" t="s">
        <v>200</v>
      </c>
      <c r="C142" s="66">
        <v>690</v>
      </c>
    </row>
    <row r="143" spans="1:3" ht="14.25" x14ac:dyDescent="0.15">
      <c r="A143" s="64">
        <v>7240</v>
      </c>
      <c r="B143" s="65" t="s">
        <v>201</v>
      </c>
      <c r="C143" s="66">
        <v>690</v>
      </c>
    </row>
    <row r="144" spans="1:3" ht="14.25" x14ac:dyDescent="0.15">
      <c r="A144" s="64">
        <v>7241</v>
      </c>
      <c r="B144" s="65" t="s">
        <v>446</v>
      </c>
      <c r="C144" s="66">
        <v>621</v>
      </c>
    </row>
    <row r="145" spans="1:3" ht="14.25" x14ac:dyDescent="0.15">
      <c r="A145" s="64">
        <v>7242</v>
      </c>
      <c r="B145" s="65" t="s">
        <v>447</v>
      </c>
      <c r="C145" s="66">
        <v>621</v>
      </c>
    </row>
    <row r="146" spans="1:3" s="72" customFormat="1" ht="14.25" x14ac:dyDescent="0.15">
      <c r="A146" s="64">
        <v>7243</v>
      </c>
      <c r="B146" s="65" t="s">
        <v>202</v>
      </c>
      <c r="C146" s="66">
        <v>776</v>
      </c>
    </row>
    <row r="147" spans="1:3" s="72" customFormat="1" ht="14.25" x14ac:dyDescent="0.15">
      <c r="A147" s="64">
        <v>7244</v>
      </c>
      <c r="B147" s="65" t="s">
        <v>203</v>
      </c>
      <c r="C147" s="66">
        <v>776</v>
      </c>
    </row>
    <row r="148" spans="1:3" ht="14.25" x14ac:dyDescent="0.15">
      <c r="A148" s="64">
        <v>7245</v>
      </c>
      <c r="B148" s="65" t="s">
        <v>448</v>
      </c>
      <c r="C148" s="66">
        <v>699</v>
      </c>
    </row>
    <row r="149" spans="1:3" ht="14.25" x14ac:dyDescent="0.15">
      <c r="A149" s="64">
        <v>7246</v>
      </c>
      <c r="B149" s="65" t="s">
        <v>449</v>
      </c>
      <c r="C149" s="66">
        <v>699</v>
      </c>
    </row>
    <row r="150" spans="1:3" s="72" customFormat="1" ht="14.25" x14ac:dyDescent="0.15">
      <c r="A150" s="64">
        <v>7247</v>
      </c>
      <c r="B150" s="65" t="s">
        <v>204</v>
      </c>
      <c r="C150" s="66">
        <v>863</v>
      </c>
    </row>
    <row r="151" spans="1:3" s="72" customFormat="1" ht="14.25" x14ac:dyDescent="0.15">
      <c r="A151" s="64">
        <v>7248</v>
      </c>
      <c r="B151" s="65" t="s">
        <v>205</v>
      </c>
      <c r="C151" s="66">
        <v>863</v>
      </c>
    </row>
    <row r="152" spans="1:3" ht="14.25" x14ac:dyDescent="0.15">
      <c r="A152" s="64">
        <v>7249</v>
      </c>
      <c r="B152" s="65" t="s">
        <v>450</v>
      </c>
      <c r="C152" s="66">
        <v>776</v>
      </c>
    </row>
    <row r="153" spans="1:3" ht="14.25" x14ac:dyDescent="0.15">
      <c r="A153" s="86">
        <v>7250</v>
      </c>
      <c r="B153" s="87" t="s">
        <v>451</v>
      </c>
      <c r="C153" s="88">
        <v>776</v>
      </c>
    </row>
    <row r="154" spans="1:3" ht="14.25" x14ac:dyDescent="0.15">
      <c r="A154" s="89"/>
      <c r="B154" s="90"/>
      <c r="C154" s="91"/>
    </row>
    <row r="155" spans="1:3" ht="17.25" x14ac:dyDescent="0.15">
      <c r="A155" s="79" t="s">
        <v>371</v>
      </c>
      <c r="B155" s="82"/>
      <c r="C155" s="83"/>
    </row>
    <row r="156" spans="1:3" x14ac:dyDescent="0.15">
      <c r="A156" s="264" t="s">
        <v>368</v>
      </c>
      <c r="B156" s="84" t="s">
        <v>423</v>
      </c>
      <c r="C156" s="80" t="s">
        <v>379</v>
      </c>
    </row>
    <row r="157" spans="1:3" x14ac:dyDescent="0.15">
      <c r="A157" s="265"/>
      <c r="B157" s="85"/>
      <c r="C157" s="81" t="s">
        <v>380</v>
      </c>
    </row>
    <row r="158" spans="1:3" s="72" customFormat="1" ht="14.25" x14ac:dyDescent="0.15">
      <c r="A158" s="61">
        <v>7251</v>
      </c>
      <c r="B158" s="62" t="s">
        <v>206</v>
      </c>
      <c r="C158" s="63">
        <v>159</v>
      </c>
    </row>
    <row r="159" spans="1:3" s="72" customFormat="1" ht="14.25" x14ac:dyDescent="0.15">
      <c r="A159" s="64">
        <v>7252</v>
      </c>
      <c r="B159" s="65" t="s">
        <v>207</v>
      </c>
      <c r="C159" s="66">
        <v>159</v>
      </c>
    </row>
    <row r="160" spans="1:3" ht="14.25" x14ac:dyDescent="0.15">
      <c r="A160" s="64">
        <v>7253</v>
      </c>
      <c r="B160" s="65" t="s">
        <v>452</v>
      </c>
      <c r="C160" s="66">
        <v>143</v>
      </c>
    </row>
    <row r="161" spans="1:3" ht="14.25" x14ac:dyDescent="0.15">
      <c r="A161" s="64">
        <v>7254</v>
      </c>
      <c r="B161" s="65" t="s">
        <v>453</v>
      </c>
      <c r="C161" s="66">
        <v>143</v>
      </c>
    </row>
    <row r="162" spans="1:3" s="72" customFormat="1" ht="14.25" x14ac:dyDescent="0.15">
      <c r="A162" s="64">
        <v>7255</v>
      </c>
      <c r="B162" s="65" t="s">
        <v>208</v>
      </c>
      <c r="C162" s="66">
        <v>296</v>
      </c>
    </row>
    <row r="163" spans="1:3" s="72" customFormat="1" ht="14.25" x14ac:dyDescent="0.15">
      <c r="A163" s="64">
        <v>7256</v>
      </c>
      <c r="B163" s="65" t="s">
        <v>209</v>
      </c>
      <c r="C163" s="66">
        <v>296</v>
      </c>
    </row>
    <row r="164" spans="1:3" ht="14.25" x14ac:dyDescent="0.15">
      <c r="A164" s="64">
        <v>7257</v>
      </c>
      <c r="B164" s="65" t="s">
        <v>454</v>
      </c>
      <c r="C164" s="66">
        <v>266</v>
      </c>
    </row>
    <row r="165" spans="1:3" ht="14.25" x14ac:dyDescent="0.15">
      <c r="A165" s="64">
        <v>7258</v>
      </c>
      <c r="B165" s="65" t="s">
        <v>455</v>
      </c>
      <c r="C165" s="66">
        <v>266</v>
      </c>
    </row>
    <row r="166" spans="1:3" ht="14.25" x14ac:dyDescent="0.15">
      <c r="A166" s="64">
        <v>7259</v>
      </c>
      <c r="B166" s="65" t="s">
        <v>210</v>
      </c>
      <c r="C166" s="66">
        <v>413</v>
      </c>
    </row>
    <row r="167" spans="1:3" ht="14.25" x14ac:dyDescent="0.15">
      <c r="A167" s="64">
        <v>7260</v>
      </c>
      <c r="B167" s="65" t="s">
        <v>211</v>
      </c>
      <c r="C167" s="66">
        <v>413</v>
      </c>
    </row>
    <row r="168" spans="1:3" ht="14.25" x14ac:dyDescent="0.15">
      <c r="A168" s="64">
        <v>7261</v>
      </c>
      <c r="B168" s="65" t="s">
        <v>456</v>
      </c>
      <c r="C168" s="66">
        <v>372</v>
      </c>
    </row>
    <row r="169" spans="1:3" ht="14.25" x14ac:dyDescent="0.15">
      <c r="A169" s="64">
        <v>7262</v>
      </c>
      <c r="B169" s="65" t="s">
        <v>457</v>
      </c>
      <c r="C169" s="66">
        <v>372</v>
      </c>
    </row>
    <row r="170" spans="1:3" ht="14.25" x14ac:dyDescent="0.15">
      <c r="A170" s="64">
        <v>7263</v>
      </c>
      <c r="B170" s="65" t="s">
        <v>212</v>
      </c>
      <c r="C170" s="66">
        <v>518</v>
      </c>
    </row>
    <row r="171" spans="1:3" ht="14.25" x14ac:dyDescent="0.15">
      <c r="A171" s="64">
        <v>7264</v>
      </c>
      <c r="B171" s="65" t="s">
        <v>213</v>
      </c>
      <c r="C171" s="66">
        <v>518</v>
      </c>
    </row>
    <row r="172" spans="1:3" ht="14.25" x14ac:dyDescent="0.15">
      <c r="A172" s="64">
        <v>7265</v>
      </c>
      <c r="B172" s="65" t="s">
        <v>458</v>
      </c>
      <c r="C172" s="66">
        <v>467</v>
      </c>
    </row>
    <row r="173" spans="1:3" ht="14.25" x14ac:dyDescent="0.15">
      <c r="A173" s="64">
        <v>7266</v>
      </c>
      <c r="B173" s="65" t="s">
        <v>459</v>
      </c>
      <c r="C173" s="66">
        <v>467</v>
      </c>
    </row>
    <row r="174" spans="1:3" ht="14.25" x14ac:dyDescent="0.15">
      <c r="A174" s="64">
        <v>7267</v>
      </c>
      <c r="B174" s="65" t="s">
        <v>214</v>
      </c>
      <c r="C174" s="66">
        <v>621</v>
      </c>
    </row>
    <row r="175" spans="1:3" ht="14.25" x14ac:dyDescent="0.15">
      <c r="A175" s="64">
        <v>7268</v>
      </c>
      <c r="B175" s="65" t="s">
        <v>215</v>
      </c>
      <c r="C175" s="66">
        <v>621</v>
      </c>
    </row>
    <row r="176" spans="1:3" ht="14.25" x14ac:dyDescent="0.15">
      <c r="A176" s="64">
        <v>7269</v>
      </c>
      <c r="B176" s="65" t="s">
        <v>460</v>
      </c>
      <c r="C176" s="66">
        <v>560</v>
      </c>
    </row>
    <row r="177" spans="1:3" ht="14.25" x14ac:dyDescent="0.15">
      <c r="A177" s="64">
        <v>7270</v>
      </c>
      <c r="B177" s="65" t="s">
        <v>461</v>
      </c>
      <c r="C177" s="66">
        <v>560</v>
      </c>
    </row>
    <row r="178" spans="1:3" ht="14.25" x14ac:dyDescent="0.15">
      <c r="A178" s="64">
        <v>7271</v>
      </c>
      <c r="B178" s="65" t="s">
        <v>216</v>
      </c>
      <c r="C178" s="66">
        <v>725</v>
      </c>
    </row>
    <row r="179" spans="1:3" ht="14.25" x14ac:dyDescent="0.15">
      <c r="A179" s="64">
        <v>7272</v>
      </c>
      <c r="B179" s="65" t="s">
        <v>217</v>
      </c>
      <c r="C179" s="66">
        <v>725</v>
      </c>
    </row>
    <row r="180" spans="1:3" ht="14.25" x14ac:dyDescent="0.15">
      <c r="A180" s="64">
        <v>7273</v>
      </c>
      <c r="B180" s="65" t="s">
        <v>462</v>
      </c>
      <c r="C180" s="66">
        <v>653</v>
      </c>
    </row>
    <row r="181" spans="1:3" ht="14.25" x14ac:dyDescent="0.15">
      <c r="A181" s="64">
        <v>7274</v>
      </c>
      <c r="B181" s="65" t="s">
        <v>463</v>
      </c>
      <c r="C181" s="66">
        <v>653</v>
      </c>
    </row>
    <row r="182" spans="1:3" ht="14.25" x14ac:dyDescent="0.15">
      <c r="A182" s="64">
        <v>7275</v>
      </c>
      <c r="B182" s="65" t="s">
        <v>218</v>
      </c>
      <c r="C182" s="66">
        <v>828</v>
      </c>
    </row>
    <row r="183" spans="1:3" ht="14.25" x14ac:dyDescent="0.15">
      <c r="A183" s="64">
        <v>7276</v>
      </c>
      <c r="B183" s="65" t="s">
        <v>219</v>
      </c>
      <c r="C183" s="66">
        <v>828</v>
      </c>
    </row>
    <row r="184" spans="1:3" ht="14.25" x14ac:dyDescent="0.15">
      <c r="A184" s="64">
        <v>7277</v>
      </c>
      <c r="B184" s="65" t="s">
        <v>464</v>
      </c>
      <c r="C184" s="66">
        <v>746</v>
      </c>
    </row>
    <row r="185" spans="1:3" ht="14.25" x14ac:dyDescent="0.15">
      <c r="A185" s="64">
        <v>7278</v>
      </c>
      <c r="B185" s="65" t="s">
        <v>465</v>
      </c>
      <c r="C185" s="66">
        <v>746</v>
      </c>
    </row>
    <row r="186" spans="1:3" ht="14.25" x14ac:dyDescent="0.15">
      <c r="A186" s="64">
        <v>7279</v>
      </c>
      <c r="B186" s="65" t="s">
        <v>220</v>
      </c>
      <c r="C186" s="66">
        <v>932</v>
      </c>
    </row>
    <row r="187" spans="1:3" ht="14.25" x14ac:dyDescent="0.15">
      <c r="A187" s="64">
        <v>7280</v>
      </c>
      <c r="B187" s="65" t="s">
        <v>221</v>
      </c>
      <c r="C187" s="66">
        <v>932</v>
      </c>
    </row>
    <row r="188" spans="1:3" ht="14.25" x14ac:dyDescent="0.15">
      <c r="A188" s="64">
        <v>7281</v>
      </c>
      <c r="B188" s="65" t="s">
        <v>466</v>
      </c>
      <c r="C188" s="66">
        <v>839</v>
      </c>
    </row>
    <row r="189" spans="1:3" ht="14.25" x14ac:dyDescent="0.15">
      <c r="A189" s="64">
        <v>7282</v>
      </c>
      <c r="B189" s="65" t="s">
        <v>467</v>
      </c>
      <c r="C189" s="66">
        <v>839</v>
      </c>
    </row>
    <row r="190" spans="1:3" ht="14.25" x14ac:dyDescent="0.15">
      <c r="A190" s="64">
        <v>7283</v>
      </c>
      <c r="B190" s="65" t="s">
        <v>222</v>
      </c>
      <c r="C190" s="66">
        <v>1035</v>
      </c>
    </row>
    <row r="191" spans="1:3" ht="14.25" x14ac:dyDescent="0.15">
      <c r="A191" s="64">
        <v>7284</v>
      </c>
      <c r="B191" s="65" t="s">
        <v>223</v>
      </c>
      <c r="C191" s="66">
        <v>1035</v>
      </c>
    </row>
    <row r="192" spans="1:3" ht="14.25" x14ac:dyDescent="0.15">
      <c r="A192" s="64">
        <v>7285</v>
      </c>
      <c r="B192" s="65" t="s">
        <v>468</v>
      </c>
      <c r="C192" s="66">
        <v>932</v>
      </c>
    </row>
    <row r="193" spans="1:3" ht="14.25" x14ac:dyDescent="0.15">
      <c r="A193" s="64">
        <v>7286</v>
      </c>
      <c r="B193" s="65" t="s">
        <v>469</v>
      </c>
      <c r="C193" s="66">
        <v>932</v>
      </c>
    </row>
    <row r="194" spans="1:3" ht="14.25" x14ac:dyDescent="0.15">
      <c r="A194" s="64">
        <v>7287</v>
      </c>
      <c r="B194" s="65" t="s">
        <v>224</v>
      </c>
      <c r="C194" s="66">
        <v>1139</v>
      </c>
    </row>
    <row r="195" spans="1:3" ht="14.25" x14ac:dyDescent="0.15">
      <c r="A195" s="64">
        <v>7288</v>
      </c>
      <c r="B195" s="65" t="s">
        <v>225</v>
      </c>
      <c r="C195" s="66">
        <v>1139</v>
      </c>
    </row>
    <row r="196" spans="1:3" ht="14.25" x14ac:dyDescent="0.15">
      <c r="A196" s="64">
        <v>7289</v>
      </c>
      <c r="B196" s="65" t="s">
        <v>470</v>
      </c>
      <c r="C196" s="66">
        <v>1025</v>
      </c>
    </row>
    <row r="197" spans="1:3" ht="14.25" x14ac:dyDescent="0.15">
      <c r="A197" s="64">
        <v>7290</v>
      </c>
      <c r="B197" s="65" t="s">
        <v>471</v>
      </c>
      <c r="C197" s="66">
        <v>1025</v>
      </c>
    </row>
    <row r="198" spans="1:3" ht="14.25" x14ac:dyDescent="0.15">
      <c r="A198" s="61">
        <v>7291</v>
      </c>
      <c r="B198" s="62" t="s">
        <v>226</v>
      </c>
      <c r="C198" s="63">
        <v>1242</v>
      </c>
    </row>
    <row r="199" spans="1:3" ht="14.25" x14ac:dyDescent="0.15">
      <c r="A199" s="64">
        <v>7292</v>
      </c>
      <c r="B199" s="65" t="s">
        <v>227</v>
      </c>
      <c r="C199" s="66">
        <v>1242</v>
      </c>
    </row>
    <row r="200" spans="1:3" ht="14.25" x14ac:dyDescent="0.15">
      <c r="A200" s="64">
        <v>7293</v>
      </c>
      <c r="B200" s="65" t="s">
        <v>472</v>
      </c>
      <c r="C200" s="66">
        <v>1118</v>
      </c>
    </row>
    <row r="201" spans="1:3" ht="14.25" x14ac:dyDescent="0.15">
      <c r="A201" s="64">
        <v>7294</v>
      </c>
      <c r="B201" s="65" t="s">
        <v>473</v>
      </c>
      <c r="C201" s="66">
        <v>1118</v>
      </c>
    </row>
    <row r="202" spans="1:3" ht="14.25" x14ac:dyDescent="0.15">
      <c r="A202" s="64">
        <v>7295</v>
      </c>
      <c r="B202" s="65" t="s">
        <v>228</v>
      </c>
      <c r="C202" s="66">
        <v>1346</v>
      </c>
    </row>
    <row r="203" spans="1:3" ht="14.25" x14ac:dyDescent="0.15">
      <c r="A203" s="64">
        <v>7296</v>
      </c>
      <c r="B203" s="65" t="s">
        <v>229</v>
      </c>
      <c r="C203" s="66">
        <v>1346</v>
      </c>
    </row>
    <row r="204" spans="1:3" ht="14.25" x14ac:dyDescent="0.15">
      <c r="A204" s="64">
        <v>7297</v>
      </c>
      <c r="B204" s="65" t="s">
        <v>474</v>
      </c>
      <c r="C204" s="66">
        <v>1211</v>
      </c>
    </row>
    <row r="205" spans="1:3" ht="14.25" x14ac:dyDescent="0.15">
      <c r="A205" s="64">
        <v>7298</v>
      </c>
      <c r="B205" s="65" t="s">
        <v>475</v>
      </c>
      <c r="C205" s="66">
        <v>1211</v>
      </c>
    </row>
    <row r="206" spans="1:3" s="72" customFormat="1" ht="14.25" x14ac:dyDescent="0.15">
      <c r="A206" s="64">
        <v>7299</v>
      </c>
      <c r="B206" s="65" t="s">
        <v>230</v>
      </c>
      <c r="C206" s="66">
        <v>1449</v>
      </c>
    </row>
    <row r="207" spans="1:3" s="72" customFormat="1" ht="14.25" x14ac:dyDescent="0.15">
      <c r="A207" s="64">
        <v>7300</v>
      </c>
      <c r="B207" s="65" t="s">
        <v>231</v>
      </c>
      <c r="C207" s="66">
        <v>1449</v>
      </c>
    </row>
    <row r="208" spans="1:3" ht="14.25" x14ac:dyDescent="0.15">
      <c r="A208" s="64">
        <v>7301</v>
      </c>
      <c r="B208" s="65" t="s">
        <v>476</v>
      </c>
      <c r="C208" s="66">
        <v>1304</v>
      </c>
    </row>
    <row r="209" spans="1:3" ht="14.25" x14ac:dyDescent="0.15">
      <c r="A209" s="86">
        <v>7302</v>
      </c>
      <c r="B209" s="87" t="s">
        <v>477</v>
      </c>
      <c r="C209" s="88">
        <v>1304</v>
      </c>
    </row>
    <row r="210" spans="1:3" ht="14.25" x14ac:dyDescent="0.15">
      <c r="A210" s="89"/>
      <c r="B210" s="90"/>
      <c r="C210" s="91"/>
    </row>
    <row r="211" spans="1:3" ht="17.25" x14ac:dyDescent="0.15">
      <c r="A211" s="79" t="s">
        <v>372</v>
      </c>
      <c r="B211" s="82"/>
      <c r="C211" s="83"/>
    </row>
    <row r="212" spans="1:3" x14ac:dyDescent="0.15">
      <c r="A212" s="264" t="s">
        <v>368</v>
      </c>
      <c r="B212" s="84" t="s">
        <v>423</v>
      </c>
      <c r="C212" s="80" t="s">
        <v>478</v>
      </c>
    </row>
    <row r="213" spans="1:3" x14ac:dyDescent="0.15">
      <c r="A213" s="265"/>
      <c r="B213" s="85"/>
      <c r="C213" s="81" t="s">
        <v>380</v>
      </c>
    </row>
    <row r="214" spans="1:3" ht="14.25" x14ac:dyDescent="0.15">
      <c r="A214" s="61">
        <v>7303</v>
      </c>
      <c r="B214" s="62" t="s">
        <v>232</v>
      </c>
      <c r="C214" s="92">
        <v>273</v>
      </c>
    </row>
    <row r="215" spans="1:3" ht="14.25" x14ac:dyDescent="0.15">
      <c r="A215" s="64">
        <v>7304</v>
      </c>
      <c r="B215" s="65" t="s">
        <v>233</v>
      </c>
      <c r="C215" s="67">
        <v>273</v>
      </c>
    </row>
    <row r="216" spans="1:3" ht="14.25" x14ac:dyDescent="0.15">
      <c r="A216" s="64">
        <v>7305</v>
      </c>
      <c r="B216" s="65" t="s">
        <v>479</v>
      </c>
      <c r="C216" s="67">
        <v>246</v>
      </c>
    </row>
    <row r="217" spans="1:3" ht="14.25" x14ac:dyDescent="0.15">
      <c r="A217" s="64">
        <v>7306</v>
      </c>
      <c r="B217" s="65" t="s">
        <v>480</v>
      </c>
      <c r="C217" s="67">
        <v>246</v>
      </c>
    </row>
    <row r="218" spans="1:3" s="72" customFormat="1" ht="14.25" x14ac:dyDescent="0.15">
      <c r="A218" s="64">
        <v>7307</v>
      </c>
      <c r="B218" s="65" t="s">
        <v>234</v>
      </c>
      <c r="C218" s="67">
        <v>370</v>
      </c>
    </row>
    <row r="219" spans="1:3" s="72" customFormat="1" ht="14.25" x14ac:dyDescent="0.15">
      <c r="A219" s="64">
        <v>7308</v>
      </c>
      <c r="B219" s="65" t="s">
        <v>235</v>
      </c>
      <c r="C219" s="67">
        <v>370</v>
      </c>
    </row>
    <row r="220" spans="1:3" ht="14.25" x14ac:dyDescent="0.15">
      <c r="A220" s="64">
        <v>7309</v>
      </c>
      <c r="B220" s="65" t="s">
        <v>481</v>
      </c>
      <c r="C220" s="67">
        <v>333</v>
      </c>
    </row>
    <row r="221" spans="1:3" ht="14.25" x14ac:dyDescent="0.15">
      <c r="A221" s="64">
        <v>7310</v>
      </c>
      <c r="B221" s="65" t="s">
        <v>482</v>
      </c>
      <c r="C221" s="67">
        <v>333</v>
      </c>
    </row>
    <row r="222" spans="1:3" ht="14.25" x14ac:dyDescent="0.15">
      <c r="A222" s="64">
        <v>7311</v>
      </c>
      <c r="B222" s="65" t="s">
        <v>236</v>
      </c>
      <c r="C222" s="67">
        <v>394</v>
      </c>
    </row>
    <row r="223" spans="1:3" ht="14.25" x14ac:dyDescent="0.15">
      <c r="A223" s="64">
        <v>7312</v>
      </c>
      <c r="B223" s="65" t="s">
        <v>237</v>
      </c>
      <c r="C223" s="67">
        <v>394</v>
      </c>
    </row>
    <row r="224" spans="1:3" ht="14.25" x14ac:dyDescent="0.15">
      <c r="A224" s="64">
        <v>7313</v>
      </c>
      <c r="B224" s="65" t="s">
        <v>483</v>
      </c>
      <c r="C224" s="67">
        <v>354</v>
      </c>
    </row>
    <row r="225" spans="1:3" ht="14.25" x14ac:dyDescent="0.15">
      <c r="A225" s="86">
        <v>7314</v>
      </c>
      <c r="B225" s="87" t="s">
        <v>484</v>
      </c>
      <c r="C225" s="93">
        <v>354</v>
      </c>
    </row>
    <row r="226" spans="1:3" ht="14.25" x14ac:dyDescent="0.15">
      <c r="A226" s="89"/>
      <c r="B226" s="90"/>
      <c r="C226" s="94"/>
    </row>
    <row r="227" spans="1:3" ht="17.25" x14ac:dyDescent="0.15">
      <c r="A227" s="79" t="s">
        <v>485</v>
      </c>
      <c r="B227" s="82"/>
      <c r="C227" s="83"/>
    </row>
    <row r="228" spans="1:3" x14ac:dyDescent="0.15">
      <c r="A228" s="264" t="s">
        <v>368</v>
      </c>
      <c r="B228" s="84" t="s">
        <v>423</v>
      </c>
      <c r="C228" s="80" t="s">
        <v>478</v>
      </c>
    </row>
    <row r="229" spans="1:3" x14ac:dyDescent="0.15">
      <c r="A229" s="265"/>
      <c r="B229" s="85"/>
      <c r="C229" s="81" t="s">
        <v>380</v>
      </c>
    </row>
    <row r="230" spans="1:3" ht="14.25" x14ac:dyDescent="0.15">
      <c r="A230" s="61">
        <v>7315</v>
      </c>
      <c r="B230" s="62" t="s">
        <v>238</v>
      </c>
      <c r="C230" s="95">
        <v>224</v>
      </c>
    </row>
    <row r="231" spans="1:3" ht="14.25" x14ac:dyDescent="0.15">
      <c r="A231" s="64">
        <v>7316</v>
      </c>
      <c r="B231" s="65" t="s">
        <v>239</v>
      </c>
      <c r="C231" s="68">
        <v>224</v>
      </c>
    </row>
    <row r="232" spans="1:3" ht="14.25" x14ac:dyDescent="0.15">
      <c r="A232" s="64">
        <v>7317</v>
      </c>
      <c r="B232" s="65" t="s">
        <v>486</v>
      </c>
      <c r="C232" s="68">
        <v>201</v>
      </c>
    </row>
    <row r="233" spans="1:3" ht="14.25" x14ac:dyDescent="0.15">
      <c r="A233" s="64">
        <v>7318</v>
      </c>
      <c r="B233" s="65" t="s">
        <v>487</v>
      </c>
      <c r="C233" s="68">
        <v>201</v>
      </c>
    </row>
    <row r="234" spans="1:3" ht="14.25" x14ac:dyDescent="0.15">
      <c r="A234" s="64">
        <v>7319</v>
      </c>
      <c r="B234" s="65" t="s">
        <v>240</v>
      </c>
      <c r="C234" s="68">
        <v>302</v>
      </c>
    </row>
    <row r="235" spans="1:3" ht="14.25" x14ac:dyDescent="0.15">
      <c r="A235" s="64">
        <v>7320</v>
      </c>
      <c r="B235" s="65" t="s">
        <v>241</v>
      </c>
      <c r="C235" s="68">
        <v>302</v>
      </c>
    </row>
    <row r="236" spans="1:3" ht="14.25" x14ac:dyDescent="0.15">
      <c r="A236" s="64">
        <v>7321</v>
      </c>
      <c r="B236" s="65" t="s">
        <v>488</v>
      </c>
      <c r="C236" s="68">
        <v>271</v>
      </c>
    </row>
    <row r="237" spans="1:3" ht="14.25" x14ac:dyDescent="0.15">
      <c r="A237" s="64">
        <v>7322</v>
      </c>
      <c r="B237" s="65" t="s">
        <v>489</v>
      </c>
      <c r="C237" s="68">
        <v>271</v>
      </c>
    </row>
    <row r="238" spans="1:3" s="72" customFormat="1" ht="14.25" x14ac:dyDescent="0.15">
      <c r="A238" s="64">
        <v>7323</v>
      </c>
      <c r="B238" s="65" t="s">
        <v>242</v>
      </c>
      <c r="C238" s="68">
        <v>324</v>
      </c>
    </row>
    <row r="239" spans="1:3" s="72" customFormat="1" ht="14.25" x14ac:dyDescent="0.15">
      <c r="A239" s="64">
        <v>7324</v>
      </c>
      <c r="B239" s="65" t="s">
        <v>243</v>
      </c>
      <c r="C239" s="68">
        <v>324</v>
      </c>
    </row>
    <row r="240" spans="1:3" ht="14.25" x14ac:dyDescent="0.15">
      <c r="A240" s="64">
        <v>7325</v>
      </c>
      <c r="B240" s="65" t="s">
        <v>490</v>
      </c>
      <c r="C240" s="68">
        <v>291</v>
      </c>
    </row>
    <row r="241" spans="1:3" ht="14.25" x14ac:dyDescent="0.15">
      <c r="A241" s="86">
        <v>7326</v>
      </c>
      <c r="B241" s="87" t="s">
        <v>491</v>
      </c>
      <c r="C241" s="96">
        <v>291</v>
      </c>
    </row>
    <row r="242" spans="1:3" ht="14.25" x14ac:dyDescent="0.15">
      <c r="A242" s="89"/>
      <c r="B242" s="90"/>
      <c r="C242" s="97"/>
    </row>
    <row r="243" spans="1:3" ht="17.25" x14ac:dyDescent="0.15">
      <c r="A243" s="79" t="s">
        <v>492</v>
      </c>
      <c r="B243" s="82"/>
      <c r="C243" s="83"/>
    </row>
    <row r="244" spans="1:3" x14ac:dyDescent="0.15">
      <c r="A244" s="264" t="s">
        <v>368</v>
      </c>
      <c r="B244" s="84" t="s">
        <v>423</v>
      </c>
      <c r="C244" s="80" t="s">
        <v>478</v>
      </c>
    </row>
    <row r="245" spans="1:3" x14ac:dyDescent="0.15">
      <c r="A245" s="265"/>
      <c r="B245" s="85"/>
      <c r="C245" s="81" t="s">
        <v>380</v>
      </c>
    </row>
    <row r="246" spans="1:3" ht="14.25" x14ac:dyDescent="0.15">
      <c r="A246" s="61">
        <v>7327</v>
      </c>
      <c r="B246" s="62" t="s">
        <v>244</v>
      </c>
      <c r="C246" s="95">
        <v>220</v>
      </c>
    </row>
    <row r="247" spans="1:3" ht="14.25" x14ac:dyDescent="0.15">
      <c r="A247" s="64">
        <v>7328</v>
      </c>
      <c r="B247" s="65" t="s">
        <v>245</v>
      </c>
      <c r="C247" s="68">
        <v>220</v>
      </c>
    </row>
    <row r="248" spans="1:3" ht="14.25" x14ac:dyDescent="0.15">
      <c r="A248" s="64">
        <v>7329</v>
      </c>
      <c r="B248" s="65" t="s">
        <v>493</v>
      </c>
      <c r="C248" s="68">
        <v>198</v>
      </c>
    </row>
    <row r="249" spans="1:3" ht="14.25" x14ac:dyDescent="0.15">
      <c r="A249" s="64">
        <v>7330</v>
      </c>
      <c r="B249" s="65" t="s">
        <v>494</v>
      </c>
      <c r="C249" s="68">
        <v>198</v>
      </c>
    </row>
    <row r="250" spans="1:3" ht="14.25" x14ac:dyDescent="0.15">
      <c r="A250" s="64">
        <v>7331</v>
      </c>
      <c r="B250" s="65" t="s">
        <v>246</v>
      </c>
      <c r="C250" s="68">
        <v>317</v>
      </c>
    </row>
    <row r="251" spans="1:3" ht="14.25" x14ac:dyDescent="0.15">
      <c r="A251" s="64">
        <v>7332</v>
      </c>
      <c r="B251" s="65" t="s">
        <v>247</v>
      </c>
      <c r="C251" s="68">
        <v>317</v>
      </c>
    </row>
    <row r="252" spans="1:3" ht="14.25" x14ac:dyDescent="0.15">
      <c r="A252" s="64">
        <v>7333</v>
      </c>
      <c r="B252" s="65" t="s">
        <v>495</v>
      </c>
      <c r="C252" s="68">
        <v>285</v>
      </c>
    </row>
    <row r="253" spans="1:3" ht="14.25" x14ac:dyDescent="0.15">
      <c r="A253" s="64">
        <v>7334</v>
      </c>
      <c r="B253" s="65" t="s">
        <v>496</v>
      </c>
      <c r="C253" s="68">
        <v>285</v>
      </c>
    </row>
    <row r="254" spans="1:3" ht="14.25" x14ac:dyDescent="0.15">
      <c r="A254" s="64">
        <v>7335</v>
      </c>
      <c r="B254" s="65" t="s">
        <v>248</v>
      </c>
      <c r="C254" s="68">
        <v>295</v>
      </c>
    </row>
    <row r="255" spans="1:3" ht="14.25" x14ac:dyDescent="0.15">
      <c r="A255" s="64">
        <v>7336</v>
      </c>
      <c r="B255" s="65" t="s">
        <v>249</v>
      </c>
      <c r="C255" s="68">
        <v>295</v>
      </c>
    </row>
    <row r="256" spans="1:3" ht="14.25" x14ac:dyDescent="0.15">
      <c r="A256" s="64">
        <v>7337</v>
      </c>
      <c r="B256" s="65" t="s">
        <v>497</v>
      </c>
      <c r="C256" s="68">
        <v>265</v>
      </c>
    </row>
    <row r="257" spans="1:3" ht="14.25" x14ac:dyDescent="0.15">
      <c r="A257" s="86">
        <v>7338</v>
      </c>
      <c r="B257" s="87" t="s">
        <v>498</v>
      </c>
      <c r="C257" s="96">
        <v>265</v>
      </c>
    </row>
    <row r="258" spans="1:3" ht="14.25" x14ac:dyDescent="0.15">
      <c r="A258" s="89"/>
      <c r="B258" s="90"/>
      <c r="C258" s="97"/>
    </row>
    <row r="259" spans="1:3" ht="17.25" x14ac:dyDescent="0.15">
      <c r="A259" s="79" t="s">
        <v>373</v>
      </c>
      <c r="B259" s="82"/>
      <c r="C259" s="83"/>
    </row>
    <row r="260" spans="1:3" x14ac:dyDescent="0.15">
      <c r="A260" s="264" t="s">
        <v>368</v>
      </c>
      <c r="B260" s="84" t="s">
        <v>423</v>
      </c>
      <c r="C260" s="80" t="s">
        <v>478</v>
      </c>
    </row>
    <row r="261" spans="1:3" x14ac:dyDescent="0.15">
      <c r="A261" s="265"/>
      <c r="B261" s="85"/>
      <c r="C261" s="81" t="s">
        <v>380</v>
      </c>
    </row>
    <row r="262" spans="1:3" ht="14.25" x14ac:dyDescent="0.15">
      <c r="A262" s="61">
        <v>7339</v>
      </c>
      <c r="B262" s="62" t="s">
        <v>250</v>
      </c>
      <c r="C262" s="63">
        <v>270</v>
      </c>
    </row>
    <row r="263" spans="1:3" ht="14.25" x14ac:dyDescent="0.15">
      <c r="A263" s="64">
        <v>7340</v>
      </c>
      <c r="B263" s="65" t="s">
        <v>251</v>
      </c>
      <c r="C263" s="66">
        <v>270</v>
      </c>
    </row>
    <row r="264" spans="1:3" ht="14.25" x14ac:dyDescent="0.15">
      <c r="A264" s="64">
        <v>7341</v>
      </c>
      <c r="B264" s="65" t="s">
        <v>499</v>
      </c>
      <c r="C264" s="66">
        <v>242</v>
      </c>
    </row>
    <row r="265" spans="1:3" ht="14.25" x14ac:dyDescent="0.15">
      <c r="A265" s="64">
        <v>7342</v>
      </c>
      <c r="B265" s="65" t="s">
        <v>500</v>
      </c>
      <c r="C265" s="66">
        <v>242</v>
      </c>
    </row>
    <row r="266" spans="1:3" ht="14.25" x14ac:dyDescent="0.15">
      <c r="A266" s="64">
        <v>7343</v>
      </c>
      <c r="B266" s="65" t="s">
        <v>252</v>
      </c>
      <c r="C266" s="66">
        <v>387</v>
      </c>
    </row>
    <row r="267" spans="1:3" ht="14.25" x14ac:dyDescent="0.15">
      <c r="A267" s="64">
        <v>7344</v>
      </c>
      <c r="B267" s="65" t="s">
        <v>253</v>
      </c>
      <c r="C267" s="66">
        <v>387</v>
      </c>
    </row>
    <row r="268" spans="1:3" ht="14.25" x14ac:dyDescent="0.15">
      <c r="A268" s="64">
        <v>7345</v>
      </c>
      <c r="B268" s="65" t="s">
        <v>501</v>
      </c>
      <c r="C268" s="66">
        <v>347</v>
      </c>
    </row>
    <row r="269" spans="1:3" ht="14.25" x14ac:dyDescent="0.15">
      <c r="A269" s="64">
        <v>7346</v>
      </c>
      <c r="B269" s="65" t="s">
        <v>502</v>
      </c>
      <c r="C269" s="66">
        <v>347</v>
      </c>
    </row>
    <row r="270" spans="1:3" ht="14.25" x14ac:dyDescent="0.15">
      <c r="A270" s="64">
        <v>7347</v>
      </c>
      <c r="B270" s="65" t="s">
        <v>254</v>
      </c>
      <c r="C270" s="66">
        <v>363</v>
      </c>
    </row>
    <row r="271" spans="1:3" ht="14.25" x14ac:dyDescent="0.15">
      <c r="A271" s="64">
        <v>7348</v>
      </c>
      <c r="B271" s="65" t="s">
        <v>255</v>
      </c>
      <c r="C271" s="66">
        <v>363</v>
      </c>
    </row>
    <row r="272" spans="1:3" ht="14.25" x14ac:dyDescent="0.15">
      <c r="A272" s="64">
        <v>7349</v>
      </c>
      <c r="B272" s="65" t="s">
        <v>503</v>
      </c>
      <c r="C272" s="66">
        <v>326</v>
      </c>
    </row>
    <row r="273" spans="1:3" ht="14.25" x14ac:dyDescent="0.15">
      <c r="A273" s="86">
        <v>7350</v>
      </c>
      <c r="B273" s="87" t="s">
        <v>504</v>
      </c>
      <c r="C273" s="88">
        <v>326</v>
      </c>
    </row>
    <row r="274" spans="1:3" ht="14.25" x14ac:dyDescent="0.15">
      <c r="A274" s="89"/>
      <c r="B274" s="90"/>
      <c r="C274" s="91"/>
    </row>
    <row r="275" spans="1:3" ht="17.25" x14ac:dyDescent="0.15">
      <c r="A275" s="79" t="s">
        <v>505</v>
      </c>
      <c r="B275" s="82"/>
      <c r="C275" s="83"/>
    </row>
    <row r="276" spans="1:3" x14ac:dyDescent="0.15">
      <c r="A276" s="264" t="s">
        <v>368</v>
      </c>
      <c r="B276" s="84" t="s">
        <v>423</v>
      </c>
      <c r="C276" s="80" t="s">
        <v>478</v>
      </c>
    </row>
    <row r="277" spans="1:3" x14ac:dyDescent="0.15">
      <c r="A277" s="265"/>
      <c r="B277" s="85"/>
      <c r="C277" s="81" t="s">
        <v>380</v>
      </c>
    </row>
    <row r="278" spans="1:3" ht="14.25" x14ac:dyDescent="0.15">
      <c r="A278" s="64">
        <v>7351</v>
      </c>
      <c r="B278" s="65" t="s">
        <v>256</v>
      </c>
      <c r="C278" s="66">
        <v>137</v>
      </c>
    </row>
    <row r="279" spans="1:3" ht="14.25" x14ac:dyDescent="0.15">
      <c r="A279" s="64">
        <v>7352</v>
      </c>
      <c r="B279" s="65" t="s">
        <v>257</v>
      </c>
      <c r="C279" s="66">
        <v>137</v>
      </c>
    </row>
    <row r="280" spans="1:3" ht="14.25" x14ac:dyDescent="0.15">
      <c r="A280" s="64">
        <v>7353</v>
      </c>
      <c r="B280" s="65" t="s">
        <v>506</v>
      </c>
      <c r="C280" s="66">
        <v>123</v>
      </c>
    </row>
    <row r="281" spans="1:3" ht="14.25" x14ac:dyDescent="0.15">
      <c r="A281" s="64">
        <v>7354</v>
      </c>
      <c r="B281" s="65" t="s">
        <v>507</v>
      </c>
      <c r="C281" s="66">
        <v>123</v>
      </c>
    </row>
    <row r="282" spans="1:3" ht="14.25" x14ac:dyDescent="0.15">
      <c r="A282" s="64">
        <v>7355</v>
      </c>
      <c r="B282" s="65" t="s">
        <v>258</v>
      </c>
      <c r="C282" s="66">
        <v>254</v>
      </c>
    </row>
    <row r="283" spans="1:3" ht="14.25" x14ac:dyDescent="0.15">
      <c r="A283" s="64">
        <v>7356</v>
      </c>
      <c r="B283" s="65" t="s">
        <v>259</v>
      </c>
      <c r="C283" s="66">
        <v>254</v>
      </c>
    </row>
    <row r="284" spans="1:3" ht="14.25" x14ac:dyDescent="0.15">
      <c r="A284" s="64">
        <v>7357</v>
      </c>
      <c r="B284" s="65" t="s">
        <v>508</v>
      </c>
      <c r="C284" s="66">
        <v>228</v>
      </c>
    </row>
    <row r="285" spans="1:3" ht="14.25" x14ac:dyDescent="0.15">
      <c r="A285" s="64">
        <v>7358</v>
      </c>
      <c r="B285" s="65" t="s">
        <v>509</v>
      </c>
      <c r="C285" s="66">
        <v>228</v>
      </c>
    </row>
    <row r="286" spans="1:3" ht="14.25" x14ac:dyDescent="0.15">
      <c r="A286" s="64">
        <v>7359</v>
      </c>
      <c r="B286" s="65" t="s">
        <v>260</v>
      </c>
      <c r="C286" s="66">
        <v>117</v>
      </c>
    </row>
    <row r="287" spans="1:3" ht="14.25" x14ac:dyDescent="0.15">
      <c r="A287" s="64">
        <v>7360</v>
      </c>
      <c r="B287" s="65" t="s">
        <v>261</v>
      </c>
      <c r="C287" s="66">
        <v>117</v>
      </c>
    </row>
    <row r="288" spans="1:3" ht="14.25" x14ac:dyDescent="0.15">
      <c r="A288" s="64">
        <v>7361</v>
      </c>
      <c r="B288" s="65" t="s">
        <v>510</v>
      </c>
      <c r="C288" s="66">
        <v>105</v>
      </c>
    </row>
    <row r="289" spans="1:3" ht="14.25" x14ac:dyDescent="0.15">
      <c r="A289" s="86">
        <v>7362</v>
      </c>
      <c r="B289" s="87" t="s">
        <v>511</v>
      </c>
      <c r="C289" s="88">
        <v>105</v>
      </c>
    </row>
    <row r="290" spans="1:3" ht="14.25" x14ac:dyDescent="0.15">
      <c r="A290" s="89"/>
      <c r="B290" s="90"/>
      <c r="C290" s="91"/>
    </row>
    <row r="291" spans="1:3" ht="17.25" x14ac:dyDescent="0.15">
      <c r="A291" s="79" t="s">
        <v>512</v>
      </c>
      <c r="B291" s="82"/>
      <c r="C291" s="98"/>
    </row>
    <row r="292" spans="1:3" x14ac:dyDescent="0.15">
      <c r="A292" s="264" t="s">
        <v>368</v>
      </c>
      <c r="B292" s="84" t="s">
        <v>423</v>
      </c>
      <c r="C292" s="80" t="s">
        <v>478</v>
      </c>
    </row>
    <row r="293" spans="1:3" x14ac:dyDescent="0.15">
      <c r="A293" s="265"/>
      <c r="B293" s="85"/>
      <c r="C293" s="81" t="s">
        <v>380</v>
      </c>
    </row>
    <row r="294" spans="1:3" ht="14.25" x14ac:dyDescent="0.15">
      <c r="A294" s="61">
        <v>7363</v>
      </c>
      <c r="B294" s="62" t="s">
        <v>262</v>
      </c>
      <c r="C294" s="92">
        <v>351</v>
      </c>
    </row>
    <row r="295" spans="1:3" ht="14.25" x14ac:dyDescent="0.15">
      <c r="A295" s="64">
        <v>7364</v>
      </c>
      <c r="B295" s="65" t="s">
        <v>263</v>
      </c>
      <c r="C295" s="67">
        <v>351</v>
      </c>
    </row>
    <row r="296" spans="1:3" ht="14.25" x14ac:dyDescent="0.15">
      <c r="A296" s="64">
        <v>7365</v>
      </c>
      <c r="B296" s="65" t="s">
        <v>513</v>
      </c>
      <c r="C296" s="67">
        <v>316</v>
      </c>
    </row>
    <row r="297" spans="1:3" ht="14.25" x14ac:dyDescent="0.15">
      <c r="A297" s="86">
        <v>7366</v>
      </c>
      <c r="B297" s="87" t="s">
        <v>514</v>
      </c>
      <c r="C297" s="93">
        <v>316</v>
      </c>
    </row>
    <row r="298" spans="1:3" ht="14.25" x14ac:dyDescent="0.15">
      <c r="A298" s="89"/>
      <c r="B298" s="90"/>
      <c r="C298" s="94"/>
    </row>
    <row r="299" spans="1:3" ht="17.25" x14ac:dyDescent="0.15">
      <c r="A299" s="79" t="s">
        <v>515</v>
      </c>
      <c r="B299" s="82"/>
      <c r="C299" s="83"/>
    </row>
    <row r="300" spans="1:3" x14ac:dyDescent="0.15">
      <c r="A300" s="264" t="s">
        <v>368</v>
      </c>
      <c r="B300" s="84" t="s">
        <v>423</v>
      </c>
      <c r="C300" s="80" t="s">
        <v>478</v>
      </c>
    </row>
    <row r="301" spans="1:3" x14ac:dyDescent="0.15">
      <c r="A301" s="265"/>
      <c r="B301" s="85"/>
      <c r="C301" s="81" t="s">
        <v>380</v>
      </c>
    </row>
    <row r="302" spans="1:3" ht="14.25" x14ac:dyDescent="0.15">
      <c r="A302" s="61">
        <v>7367</v>
      </c>
      <c r="B302" s="62" t="s">
        <v>264</v>
      </c>
      <c r="C302" s="95">
        <v>250</v>
      </c>
    </row>
    <row r="303" spans="1:3" ht="14.25" x14ac:dyDescent="0.15">
      <c r="A303" s="64">
        <v>7368</v>
      </c>
      <c r="B303" s="65" t="s">
        <v>265</v>
      </c>
      <c r="C303" s="68">
        <v>250</v>
      </c>
    </row>
    <row r="304" spans="1:3" ht="14.25" x14ac:dyDescent="0.15">
      <c r="A304" s="64">
        <v>7369</v>
      </c>
      <c r="B304" s="65" t="s">
        <v>516</v>
      </c>
      <c r="C304" s="68">
        <v>225</v>
      </c>
    </row>
    <row r="305" spans="1:3" ht="14.25" x14ac:dyDescent="0.15">
      <c r="A305" s="64">
        <v>7370</v>
      </c>
      <c r="B305" s="65" t="s">
        <v>517</v>
      </c>
      <c r="C305" s="68">
        <v>225</v>
      </c>
    </row>
    <row r="306" spans="1:3" ht="14.25" x14ac:dyDescent="0.15">
      <c r="A306" s="64">
        <v>7371</v>
      </c>
      <c r="B306" s="65" t="s">
        <v>266</v>
      </c>
      <c r="C306" s="68">
        <v>328</v>
      </c>
    </row>
    <row r="307" spans="1:3" ht="14.25" x14ac:dyDescent="0.15">
      <c r="A307" s="64">
        <v>7372</v>
      </c>
      <c r="B307" s="65" t="s">
        <v>267</v>
      </c>
      <c r="C307" s="68">
        <v>328</v>
      </c>
    </row>
    <row r="308" spans="1:3" ht="14.25" x14ac:dyDescent="0.15">
      <c r="A308" s="64">
        <v>7373</v>
      </c>
      <c r="B308" s="65" t="s">
        <v>518</v>
      </c>
      <c r="C308" s="68">
        <v>295</v>
      </c>
    </row>
    <row r="309" spans="1:3" ht="14.25" x14ac:dyDescent="0.15">
      <c r="A309" s="64">
        <v>7374</v>
      </c>
      <c r="B309" s="65" t="s">
        <v>519</v>
      </c>
      <c r="C309" s="68">
        <v>295</v>
      </c>
    </row>
    <row r="310" spans="1:3" ht="14.25" x14ac:dyDescent="0.15">
      <c r="A310" s="64">
        <v>7375</v>
      </c>
      <c r="B310" s="65" t="s">
        <v>268</v>
      </c>
      <c r="C310" s="68">
        <v>374</v>
      </c>
    </row>
    <row r="311" spans="1:3" ht="14.25" x14ac:dyDescent="0.15">
      <c r="A311" s="64">
        <v>7376</v>
      </c>
      <c r="B311" s="65" t="s">
        <v>269</v>
      </c>
      <c r="C311" s="68">
        <v>374</v>
      </c>
    </row>
    <row r="312" spans="1:3" ht="14.25" x14ac:dyDescent="0.15">
      <c r="A312" s="64">
        <v>7377</v>
      </c>
      <c r="B312" s="65" t="s">
        <v>520</v>
      </c>
      <c r="C312" s="68">
        <v>336</v>
      </c>
    </row>
    <row r="313" spans="1:3" ht="14.25" x14ac:dyDescent="0.15">
      <c r="A313" s="86">
        <v>7378</v>
      </c>
      <c r="B313" s="87" t="s">
        <v>521</v>
      </c>
      <c r="C313" s="96">
        <v>336</v>
      </c>
    </row>
    <row r="314" spans="1:3" ht="14.25" x14ac:dyDescent="0.15">
      <c r="A314" s="89"/>
      <c r="B314" s="90"/>
      <c r="C314" s="97"/>
    </row>
    <row r="315" spans="1:3" ht="17.25" x14ac:dyDescent="0.15">
      <c r="A315" s="79" t="s">
        <v>522</v>
      </c>
      <c r="B315" s="82"/>
      <c r="C315" s="83"/>
    </row>
    <row r="316" spans="1:3" x14ac:dyDescent="0.15">
      <c r="A316" s="264" t="s">
        <v>368</v>
      </c>
      <c r="B316" s="84" t="s">
        <v>423</v>
      </c>
      <c r="C316" s="80" t="s">
        <v>478</v>
      </c>
    </row>
    <row r="317" spans="1:3" x14ac:dyDescent="0.15">
      <c r="A317" s="265"/>
      <c r="B317" s="85"/>
      <c r="C317" s="81" t="s">
        <v>380</v>
      </c>
    </row>
    <row r="318" spans="1:3" ht="14.25" x14ac:dyDescent="0.15">
      <c r="A318" s="61">
        <v>7379</v>
      </c>
      <c r="B318" s="62" t="s">
        <v>270</v>
      </c>
      <c r="C318" s="95">
        <v>337</v>
      </c>
    </row>
    <row r="319" spans="1:3" ht="14.25" x14ac:dyDescent="0.15">
      <c r="A319" s="64">
        <v>7380</v>
      </c>
      <c r="B319" s="65" t="s">
        <v>271</v>
      </c>
      <c r="C319" s="68">
        <v>337</v>
      </c>
    </row>
    <row r="320" spans="1:3" ht="14.25" x14ac:dyDescent="0.15">
      <c r="A320" s="64">
        <v>7381</v>
      </c>
      <c r="B320" s="65" t="s">
        <v>523</v>
      </c>
      <c r="C320" s="68">
        <v>303</v>
      </c>
    </row>
    <row r="321" spans="1:3" ht="14.25" x14ac:dyDescent="0.15">
      <c r="A321" s="86">
        <v>7382</v>
      </c>
      <c r="B321" s="87" t="s">
        <v>524</v>
      </c>
      <c r="C321" s="96">
        <v>303</v>
      </c>
    </row>
    <row r="322" spans="1:3" ht="14.25" x14ac:dyDescent="0.15">
      <c r="A322" s="89"/>
      <c r="B322" s="90"/>
      <c r="C322" s="97"/>
    </row>
    <row r="323" spans="1:3" ht="17.25" x14ac:dyDescent="0.15">
      <c r="A323" s="79" t="s">
        <v>525</v>
      </c>
      <c r="B323" s="82"/>
      <c r="C323" s="83"/>
    </row>
    <row r="324" spans="1:3" x14ac:dyDescent="0.15">
      <c r="A324" s="264" t="s">
        <v>368</v>
      </c>
      <c r="B324" s="84" t="s">
        <v>423</v>
      </c>
      <c r="C324" s="80" t="s">
        <v>478</v>
      </c>
    </row>
    <row r="325" spans="1:3" x14ac:dyDescent="0.15">
      <c r="A325" s="265"/>
      <c r="B325" s="85"/>
      <c r="C325" s="81" t="s">
        <v>380</v>
      </c>
    </row>
    <row r="326" spans="1:3" ht="14.25" x14ac:dyDescent="0.15">
      <c r="A326" s="61">
        <v>7383</v>
      </c>
      <c r="B326" s="62" t="s">
        <v>272</v>
      </c>
      <c r="C326" s="63">
        <v>69</v>
      </c>
    </row>
    <row r="327" spans="1:3" ht="14.25" x14ac:dyDescent="0.15">
      <c r="A327" s="64">
        <v>7384</v>
      </c>
      <c r="B327" s="65" t="s">
        <v>273</v>
      </c>
      <c r="C327" s="66">
        <v>69</v>
      </c>
    </row>
    <row r="328" spans="1:3" ht="14.25" x14ac:dyDescent="0.15">
      <c r="A328" s="64">
        <v>7385</v>
      </c>
      <c r="B328" s="65" t="s">
        <v>526</v>
      </c>
      <c r="C328" s="66">
        <v>62</v>
      </c>
    </row>
    <row r="329" spans="1:3" ht="14.25" x14ac:dyDescent="0.15">
      <c r="A329" s="64">
        <v>7386</v>
      </c>
      <c r="B329" s="65" t="s">
        <v>527</v>
      </c>
      <c r="C329" s="66">
        <v>62</v>
      </c>
    </row>
    <row r="330" spans="1:3" ht="14.25" x14ac:dyDescent="0.15">
      <c r="A330" s="64">
        <v>7387</v>
      </c>
      <c r="B330" s="65" t="s">
        <v>274</v>
      </c>
      <c r="C330" s="66">
        <v>138</v>
      </c>
    </row>
    <row r="331" spans="1:3" ht="14.25" x14ac:dyDescent="0.15">
      <c r="A331" s="64">
        <v>7388</v>
      </c>
      <c r="B331" s="65" t="s">
        <v>275</v>
      </c>
      <c r="C331" s="66">
        <v>138</v>
      </c>
    </row>
    <row r="332" spans="1:3" ht="14.25" x14ac:dyDescent="0.15">
      <c r="A332" s="64">
        <v>7389</v>
      </c>
      <c r="B332" s="65" t="s">
        <v>528</v>
      </c>
      <c r="C332" s="66">
        <v>124</v>
      </c>
    </row>
    <row r="333" spans="1:3" ht="14.25" x14ac:dyDescent="0.15">
      <c r="A333" s="64">
        <v>7390</v>
      </c>
      <c r="B333" s="65" t="s">
        <v>529</v>
      </c>
      <c r="C333" s="66">
        <v>124</v>
      </c>
    </row>
    <row r="334" spans="1:3" ht="14.25" x14ac:dyDescent="0.15">
      <c r="A334" s="64">
        <v>7391</v>
      </c>
      <c r="B334" s="65" t="s">
        <v>276</v>
      </c>
      <c r="C334" s="66">
        <v>207</v>
      </c>
    </row>
    <row r="335" spans="1:3" ht="14.25" x14ac:dyDescent="0.15">
      <c r="A335" s="64">
        <v>7392</v>
      </c>
      <c r="B335" s="65" t="s">
        <v>277</v>
      </c>
      <c r="C335" s="66">
        <v>207</v>
      </c>
    </row>
    <row r="336" spans="1:3" ht="14.25" x14ac:dyDescent="0.15">
      <c r="A336" s="64">
        <v>7393</v>
      </c>
      <c r="B336" s="65" t="s">
        <v>530</v>
      </c>
      <c r="C336" s="66">
        <v>186</v>
      </c>
    </row>
    <row r="337" spans="1:3" ht="14.25" x14ac:dyDescent="0.15">
      <c r="A337" s="64">
        <v>7394</v>
      </c>
      <c r="B337" s="65" t="s">
        <v>531</v>
      </c>
      <c r="C337" s="66">
        <v>186</v>
      </c>
    </row>
    <row r="338" spans="1:3" ht="14.25" x14ac:dyDescent="0.15">
      <c r="A338" s="64">
        <v>7395</v>
      </c>
      <c r="B338" s="65" t="s">
        <v>278</v>
      </c>
      <c r="C338" s="66">
        <v>276</v>
      </c>
    </row>
    <row r="339" spans="1:3" ht="14.25" x14ac:dyDescent="0.15">
      <c r="A339" s="64">
        <v>7396</v>
      </c>
      <c r="B339" s="65" t="s">
        <v>279</v>
      </c>
      <c r="C339" s="66">
        <v>276</v>
      </c>
    </row>
    <row r="340" spans="1:3" ht="14.25" x14ac:dyDescent="0.15">
      <c r="A340" s="64">
        <v>7397</v>
      </c>
      <c r="B340" s="65" t="s">
        <v>532</v>
      </c>
      <c r="C340" s="66">
        <v>248</v>
      </c>
    </row>
    <row r="341" spans="1:3" ht="14.25" x14ac:dyDescent="0.15">
      <c r="A341" s="64">
        <v>7398</v>
      </c>
      <c r="B341" s="65" t="s">
        <v>533</v>
      </c>
      <c r="C341" s="66">
        <v>248</v>
      </c>
    </row>
    <row r="342" spans="1:3" ht="14.25" x14ac:dyDescent="0.15">
      <c r="A342" s="64">
        <v>7399</v>
      </c>
      <c r="B342" s="65" t="s">
        <v>280</v>
      </c>
      <c r="C342" s="66">
        <v>345</v>
      </c>
    </row>
    <row r="343" spans="1:3" ht="14.25" x14ac:dyDescent="0.15">
      <c r="A343" s="64">
        <v>7400</v>
      </c>
      <c r="B343" s="65" t="s">
        <v>281</v>
      </c>
      <c r="C343" s="66">
        <v>345</v>
      </c>
    </row>
    <row r="344" spans="1:3" ht="14.25" x14ac:dyDescent="0.15">
      <c r="A344" s="64">
        <v>7401</v>
      </c>
      <c r="B344" s="65" t="s">
        <v>534</v>
      </c>
      <c r="C344" s="66">
        <v>311</v>
      </c>
    </row>
    <row r="345" spans="1:3" ht="14.25" x14ac:dyDescent="0.15">
      <c r="A345" s="64">
        <v>7402</v>
      </c>
      <c r="B345" s="65" t="s">
        <v>535</v>
      </c>
      <c r="C345" s="66">
        <v>311</v>
      </c>
    </row>
    <row r="346" spans="1:3" ht="14.25" x14ac:dyDescent="0.15">
      <c r="A346" s="64">
        <v>7403</v>
      </c>
      <c r="B346" s="65" t="s">
        <v>282</v>
      </c>
      <c r="C346" s="66">
        <v>414</v>
      </c>
    </row>
    <row r="347" spans="1:3" ht="14.25" x14ac:dyDescent="0.15">
      <c r="A347" s="64">
        <v>7404</v>
      </c>
      <c r="B347" s="65" t="s">
        <v>283</v>
      </c>
      <c r="C347" s="66">
        <v>414</v>
      </c>
    </row>
    <row r="348" spans="1:3" ht="14.25" x14ac:dyDescent="0.15">
      <c r="A348" s="64">
        <v>7405</v>
      </c>
      <c r="B348" s="65" t="s">
        <v>536</v>
      </c>
      <c r="C348" s="66">
        <v>373</v>
      </c>
    </row>
    <row r="349" spans="1:3" ht="14.25" x14ac:dyDescent="0.15">
      <c r="A349" s="64">
        <v>7406</v>
      </c>
      <c r="B349" s="65" t="s">
        <v>537</v>
      </c>
      <c r="C349" s="66">
        <v>373</v>
      </c>
    </row>
    <row r="350" spans="1:3" ht="14.25" x14ac:dyDescent="0.15">
      <c r="A350" s="64">
        <v>7407</v>
      </c>
      <c r="B350" s="65" t="s">
        <v>284</v>
      </c>
      <c r="C350" s="66">
        <v>483</v>
      </c>
    </row>
    <row r="351" spans="1:3" ht="14.25" x14ac:dyDescent="0.15">
      <c r="A351" s="64">
        <v>7408</v>
      </c>
      <c r="B351" s="65" t="s">
        <v>285</v>
      </c>
      <c r="C351" s="66">
        <v>483</v>
      </c>
    </row>
    <row r="352" spans="1:3" ht="14.25" x14ac:dyDescent="0.15">
      <c r="A352" s="64">
        <v>7409</v>
      </c>
      <c r="B352" s="65" t="s">
        <v>538</v>
      </c>
      <c r="C352" s="66">
        <v>435</v>
      </c>
    </row>
    <row r="353" spans="1:3" ht="14.25" x14ac:dyDescent="0.15">
      <c r="A353" s="64">
        <v>7410</v>
      </c>
      <c r="B353" s="65" t="s">
        <v>539</v>
      </c>
      <c r="C353" s="66">
        <v>435</v>
      </c>
    </row>
    <row r="354" spans="1:3" ht="14.25" x14ac:dyDescent="0.15">
      <c r="A354" s="64">
        <v>7411</v>
      </c>
      <c r="B354" s="65" t="s">
        <v>286</v>
      </c>
      <c r="C354" s="66">
        <v>552</v>
      </c>
    </row>
    <row r="355" spans="1:3" ht="14.25" x14ac:dyDescent="0.15">
      <c r="A355" s="64">
        <v>7412</v>
      </c>
      <c r="B355" s="65" t="s">
        <v>287</v>
      </c>
      <c r="C355" s="66">
        <v>552</v>
      </c>
    </row>
    <row r="356" spans="1:3" ht="14.25" x14ac:dyDescent="0.15">
      <c r="A356" s="64">
        <v>7413</v>
      </c>
      <c r="B356" s="65" t="s">
        <v>540</v>
      </c>
      <c r="C356" s="66">
        <v>497</v>
      </c>
    </row>
    <row r="357" spans="1:3" ht="14.25" x14ac:dyDescent="0.15">
      <c r="A357" s="64">
        <v>7414</v>
      </c>
      <c r="B357" s="65" t="s">
        <v>541</v>
      </c>
      <c r="C357" s="66">
        <v>497</v>
      </c>
    </row>
    <row r="358" spans="1:3" ht="14.25" x14ac:dyDescent="0.15">
      <c r="A358" s="64">
        <v>7415</v>
      </c>
      <c r="B358" s="65" t="s">
        <v>288</v>
      </c>
      <c r="C358" s="66">
        <v>621</v>
      </c>
    </row>
    <row r="359" spans="1:3" ht="14.25" x14ac:dyDescent="0.15">
      <c r="A359" s="64">
        <v>7416</v>
      </c>
      <c r="B359" s="65" t="s">
        <v>289</v>
      </c>
      <c r="C359" s="66">
        <v>621</v>
      </c>
    </row>
    <row r="360" spans="1:3" ht="14.25" x14ac:dyDescent="0.15">
      <c r="A360" s="64">
        <v>7417</v>
      </c>
      <c r="B360" s="65" t="s">
        <v>542</v>
      </c>
      <c r="C360" s="66">
        <v>559</v>
      </c>
    </row>
    <row r="361" spans="1:3" ht="14.25" x14ac:dyDescent="0.15">
      <c r="A361" s="64">
        <v>7418</v>
      </c>
      <c r="B361" s="65" t="s">
        <v>543</v>
      </c>
      <c r="C361" s="66">
        <v>559</v>
      </c>
    </row>
    <row r="362" spans="1:3" ht="14.25" x14ac:dyDescent="0.15">
      <c r="A362" s="61">
        <v>7419</v>
      </c>
      <c r="B362" s="62" t="s">
        <v>290</v>
      </c>
      <c r="C362" s="63">
        <v>690</v>
      </c>
    </row>
    <row r="363" spans="1:3" ht="14.25" x14ac:dyDescent="0.15">
      <c r="A363" s="64">
        <v>7420</v>
      </c>
      <c r="B363" s="65" t="s">
        <v>291</v>
      </c>
      <c r="C363" s="66">
        <v>690</v>
      </c>
    </row>
    <row r="364" spans="1:3" ht="14.25" x14ac:dyDescent="0.15">
      <c r="A364" s="64">
        <v>7421</v>
      </c>
      <c r="B364" s="65" t="s">
        <v>544</v>
      </c>
      <c r="C364" s="66">
        <v>621</v>
      </c>
    </row>
    <row r="365" spans="1:3" ht="14.25" x14ac:dyDescent="0.15">
      <c r="A365" s="64">
        <v>7422</v>
      </c>
      <c r="B365" s="65" t="s">
        <v>545</v>
      </c>
      <c r="C365" s="66">
        <v>621</v>
      </c>
    </row>
    <row r="366" spans="1:3" ht="14.25" x14ac:dyDescent="0.15">
      <c r="A366" s="64">
        <v>7423</v>
      </c>
      <c r="B366" s="65" t="s">
        <v>292</v>
      </c>
      <c r="C366" s="66">
        <v>759</v>
      </c>
    </row>
    <row r="367" spans="1:3" ht="14.25" x14ac:dyDescent="0.15">
      <c r="A367" s="64">
        <v>7424</v>
      </c>
      <c r="B367" s="65" t="s">
        <v>293</v>
      </c>
      <c r="C367" s="66">
        <v>759</v>
      </c>
    </row>
    <row r="368" spans="1:3" ht="14.25" x14ac:dyDescent="0.15">
      <c r="A368" s="64">
        <v>7425</v>
      </c>
      <c r="B368" s="65" t="s">
        <v>546</v>
      </c>
      <c r="C368" s="66">
        <v>683</v>
      </c>
    </row>
    <row r="369" spans="1:3" ht="14.25" x14ac:dyDescent="0.15">
      <c r="A369" s="64">
        <v>7426</v>
      </c>
      <c r="B369" s="65" t="s">
        <v>547</v>
      </c>
      <c r="C369" s="66">
        <v>683</v>
      </c>
    </row>
    <row r="370" spans="1:3" ht="14.25" x14ac:dyDescent="0.15">
      <c r="A370" s="64">
        <v>7427</v>
      </c>
      <c r="B370" s="65" t="s">
        <v>294</v>
      </c>
      <c r="C370" s="66">
        <v>828</v>
      </c>
    </row>
    <row r="371" spans="1:3" ht="14.25" x14ac:dyDescent="0.15">
      <c r="A371" s="64">
        <v>7428</v>
      </c>
      <c r="B371" s="65" t="s">
        <v>295</v>
      </c>
      <c r="C371" s="66">
        <v>828</v>
      </c>
    </row>
    <row r="372" spans="1:3" ht="14.25" x14ac:dyDescent="0.15">
      <c r="A372" s="64">
        <v>7429</v>
      </c>
      <c r="B372" s="65" t="s">
        <v>548</v>
      </c>
      <c r="C372" s="66">
        <v>745</v>
      </c>
    </row>
    <row r="373" spans="1:3" ht="14.25" x14ac:dyDescent="0.15">
      <c r="A373" s="64">
        <v>7430</v>
      </c>
      <c r="B373" s="65" t="s">
        <v>549</v>
      </c>
      <c r="C373" s="66">
        <v>745</v>
      </c>
    </row>
    <row r="374" spans="1:3" ht="14.25" x14ac:dyDescent="0.15">
      <c r="A374" s="64">
        <v>7431</v>
      </c>
      <c r="B374" s="65" t="s">
        <v>296</v>
      </c>
      <c r="C374" s="66">
        <v>897</v>
      </c>
    </row>
    <row r="375" spans="1:3" ht="14.25" x14ac:dyDescent="0.15">
      <c r="A375" s="64">
        <v>7432</v>
      </c>
      <c r="B375" s="65" t="s">
        <v>297</v>
      </c>
      <c r="C375" s="66">
        <v>897</v>
      </c>
    </row>
    <row r="376" spans="1:3" ht="14.25" x14ac:dyDescent="0.15">
      <c r="A376" s="64">
        <v>7433</v>
      </c>
      <c r="B376" s="65" t="s">
        <v>550</v>
      </c>
      <c r="C376" s="66">
        <v>807</v>
      </c>
    </row>
    <row r="377" spans="1:3" ht="14.25" x14ac:dyDescent="0.15">
      <c r="A377" s="64">
        <v>7434</v>
      </c>
      <c r="B377" s="65" t="s">
        <v>551</v>
      </c>
      <c r="C377" s="66">
        <v>807</v>
      </c>
    </row>
    <row r="378" spans="1:3" ht="14.25" x14ac:dyDescent="0.15">
      <c r="A378" s="64">
        <v>7435</v>
      </c>
      <c r="B378" s="65" t="s">
        <v>298</v>
      </c>
      <c r="C378" s="66">
        <v>966</v>
      </c>
    </row>
    <row r="379" spans="1:3" ht="14.25" x14ac:dyDescent="0.15">
      <c r="A379" s="64">
        <v>7436</v>
      </c>
      <c r="B379" s="65" t="s">
        <v>299</v>
      </c>
      <c r="C379" s="66">
        <v>966</v>
      </c>
    </row>
    <row r="380" spans="1:3" ht="14.25" x14ac:dyDescent="0.15">
      <c r="A380" s="64">
        <v>7437</v>
      </c>
      <c r="B380" s="65" t="s">
        <v>552</v>
      </c>
      <c r="C380" s="66">
        <v>869</v>
      </c>
    </row>
    <row r="381" spans="1:3" ht="14.25" x14ac:dyDescent="0.15">
      <c r="A381" s="64">
        <v>7438</v>
      </c>
      <c r="B381" s="65" t="s">
        <v>553</v>
      </c>
      <c r="C381" s="66">
        <v>869</v>
      </c>
    </row>
    <row r="382" spans="1:3" ht="14.25" x14ac:dyDescent="0.15">
      <c r="A382" s="64">
        <v>7439</v>
      </c>
      <c r="B382" s="65" t="s">
        <v>300</v>
      </c>
      <c r="C382" s="66">
        <v>1035</v>
      </c>
    </row>
    <row r="383" spans="1:3" ht="14.25" x14ac:dyDescent="0.15">
      <c r="A383" s="64">
        <v>7440</v>
      </c>
      <c r="B383" s="65" t="s">
        <v>301</v>
      </c>
      <c r="C383" s="66">
        <v>1035</v>
      </c>
    </row>
    <row r="384" spans="1:3" ht="14.25" x14ac:dyDescent="0.15">
      <c r="A384" s="64">
        <v>7441</v>
      </c>
      <c r="B384" s="65" t="s">
        <v>554</v>
      </c>
      <c r="C384" s="66">
        <v>932</v>
      </c>
    </row>
    <row r="385" spans="1:3" ht="14.25" x14ac:dyDescent="0.15">
      <c r="A385" s="64">
        <v>7442</v>
      </c>
      <c r="B385" s="65" t="s">
        <v>555</v>
      </c>
      <c r="C385" s="66">
        <v>932</v>
      </c>
    </row>
    <row r="386" spans="1:3" ht="14.25" x14ac:dyDescent="0.15">
      <c r="A386" s="64">
        <v>7443</v>
      </c>
      <c r="B386" s="65" t="s">
        <v>302</v>
      </c>
      <c r="C386" s="66">
        <v>1104</v>
      </c>
    </row>
    <row r="387" spans="1:3" ht="14.25" x14ac:dyDescent="0.15">
      <c r="A387" s="64">
        <v>7444</v>
      </c>
      <c r="B387" s="65" t="s">
        <v>303</v>
      </c>
      <c r="C387" s="66">
        <v>1104</v>
      </c>
    </row>
    <row r="388" spans="1:3" ht="14.25" x14ac:dyDescent="0.15">
      <c r="A388" s="64">
        <v>7445</v>
      </c>
      <c r="B388" s="65" t="s">
        <v>556</v>
      </c>
      <c r="C388" s="66">
        <v>994</v>
      </c>
    </row>
    <row r="389" spans="1:3" ht="14.25" x14ac:dyDescent="0.15">
      <c r="A389" s="64">
        <v>7446</v>
      </c>
      <c r="B389" s="65" t="s">
        <v>557</v>
      </c>
      <c r="C389" s="66">
        <v>994</v>
      </c>
    </row>
    <row r="390" spans="1:3" ht="14.25" x14ac:dyDescent="0.15">
      <c r="A390" s="64">
        <v>7447</v>
      </c>
      <c r="B390" s="65" t="s">
        <v>304</v>
      </c>
      <c r="C390" s="66">
        <v>1173</v>
      </c>
    </row>
    <row r="391" spans="1:3" ht="14.25" x14ac:dyDescent="0.15">
      <c r="A391" s="64">
        <v>7448</v>
      </c>
      <c r="B391" s="65" t="s">
        <v>305</v>
      </c>
      <c r="C391" s="66">
        <v>1173</v>
      </c>
    </row>
    <row r="392" spans="1:3" ht="14.25" x14ac:dyDescent="0.15">
      <c r="A392" s="64">
        <v>7449</v>
      </c>
      <c r="B392" s="65" t="s">
        <v>558</v>
      </c>
      <c r="C392" s="66">
        <v>1056</v>
      </c>
    </row>
    <row r="393" spans="1:3" ht="14.25" x14ac:dyDescent="0.15">
      <c r="A393" s="64">
        <v>7450</v>
      </c>
      <c r="B393" s="65" t="s">
        <v>559</v>
      </c>
      <c r="C393" s="66">
        <v>1056</v>
      </c>
    </row>
    <row r="394" spans="1:3" ht="14.25" x14ac:dyDescent="0.15">
      <c r="A394" s="64">
        <v>7451</v>
      </c>
      <c r="B394" s="65" t="s">
        <v>306</v>
      </c>
      <c r="C394" s="66">
        <v>1242</v>
      </c>
    </row>
    <row r="395" spans="1:3" ht="14.25" x14ac:dyDescent="0.15">
      <c r="A395" s="64">
        <v>7452</v>
      </c>
      <c r="B395" s="65" t="s">
        <v>307</v>
      </c>
      <c r="C395" s="66">
        <v>1242</v>
      </c>
    </row>
    <row r="396" spans="1:3" ht="14.25" x14ac:dyDescent="0.15">
      <c r="A396" s="64">
        <v>7453</v>
      </c>
      <c r="B396" s="65" t="s">
        <v>560</v>
      </c>
      <c r="C396" s="66">
        <v>1118</v>
      </c>
    </row>
    <row r="397" spans="1:3" ht="14.25" x14ac:dyDescent="0.15">
      <c r="A397" s="64">
        <v>7454</v>
      </c>
      <c r="B397" s="65" t="s">
        <v>561</v>
      </c>
      <c r="C397" s="66">
        <v>1118</v>
      </c>
    </row>
    <row r="398" spans="1:3" ht="14.25" x14ac:dyDescent="0.15">
      <c r="A398" s="61">
        <v>7455</v>
      </c>
      <c r="B398" s="62" t="s">
        <v>308</v>
      </c>
      <c r="C398" s="63">
        <v>1311</v>
      </c>
    </row>
    <row r="399" spans="1:3" ht="14.25" x14ac:dyDescent="0.15">
      <c r="A399" s="64">
        <v>7456</v>
      </c>
      <c r="B399" s="65" t="s">
        <v>309</v>
      </c>
      <c r="C399" s="66">
        <v>1311</v>
      </c>
    </row>
    <row r="400" spans="1:3" ht="14.25" x14ac:dyDescent="0.15">
      <c r="A400" s="64">
        <v>7457</v>
      </c>
      <c r="B400" s="65" t="s">
        <v>562</v>
      </c>
      <c r="C400" s="66">
        <v>1180</v>
      </c>
    </row>
    <row r="401" spans="1:3" ht="14.25" x14ac:dyDescent="0.15">
      <c r="A401" s="64">
        <v>7458</v>
      </c>
      <c r="B401" s="65" t="s">
        <v>563</v>
      </c>
      <c r="C401" s="66">
        <v>1180</v>
      </c>
    </row>
    <row r="402" spans="1:3" ht="14.25" x14ac:dyDescent="0.15">
      <c r="A402" s="64">
        <v>7459</v>
      </c>
      <c r="B402" s="65" t="s">
        <v>310</v>
      </c>
      <c r="C402" s="66">
        <v>1380</v>
      </c>
    </row>
    <row r="403" spans="1:3" ht="14.25" x14ac:dyDescent="0.15">
      <c r="A403" s="64">
        <v>7460</v>
      </c>
      <c r="B403" s="65" t="s">
        <v>311</v>
      </c>
      <c r="C403" s="66">
        <v>1380</v>
      </c>
    </row>
    <row r="404" spans="1:3" ht="14.25" x14ac:dyDescent="0.15">
      <c r="A404" s="64">
        <v>7461</v>
      </c>
      <c r="B404" s="65" t="s">
        <v>564</v>
      </c>
      <c r="C404" s="66">
        <v>1242</v>
      </c>
    </row>
    <row r="405" spans="1:3" ht="14.25" x14ac:dyDescent="0.15">
      <c r="A405" s="64">
        <v>7462</v>
      </c>
      <c r="B405" s="65" t="s">
        <v>565</v>
      </c>
      <c r="C405" s="66">
        <v>1242</v>
      </c>
    </row>
    <row r="406" spans="1:3" ht="14.25" x14ac:dyDescent="0.15">
      <c r="A406" s="64">
        <v>7463</v>
      </c>
      <c r="B406" s="65" t="s">
        <v>312</v>
      </c>
      <c r="C406" s="66">
        <v>1449</v>
      </c>
    </row>
    <row r="407" spans="1:3" ht="14.25" x14ac:dyDescent="0.15">
      <c r="A407" s="64">
        <v>7464</v>
      </c>
      <c r="B407" s="65" t="s">
        <v>313</v>
      </c>
      <c r="C407" s="66">
        <v>1449</v>
      </c>
    </row>
    <row r="408" spans="1:3" ht="14.25" x14ac:dyDescent="0.15">
      <c r="A408" s="64">
        <v>7465</v>
      </c>
      <c r="B408" s="65" t="s">
        <v>566</v>
      </c>
      <c r="C408" s="66">
        <v>1304</v>
      </c>
    </row>
    <row r="409" spans="1:3" ht="14.25" x14ac:dyDescent="0.15">
      <c r="A409" s="86">
        <v>7466</v>
      </c>
      <c r="B409" s="87" t="s">
        <v>567</v>
      </c>
      <c r="C409" s="88">
        <v>1304</v>
      </c>
    </row>
    <row r="410" spans="1:3" ht="14.25" x14ac:dyDescent="0.15">
      <c r="A410" s="89"/>
      <c r="B410" s="90"/>
      <c r="C410" s="91"/>
    </row>
    <row r="411" spans="1:3" ht="17.25" x14ac:dyDescent="0.15">
      <c r="A411" s="79" t="s">
        <v>568</v>
      </c>
      <c r="B411" s="82"/>
      <c r="C411" s="83"/>
    </row>
    <row r="412" spans="1:3" x14ac:dyDescent="0.15">
      <c r="A412" s="264" t="s">
        <v>368</v>
      </c>
      <c r="B412" s="84" t="s">
        <v>423</v>
      </c>
      <c r="C412" s="80" t="s">
        <v>478</v>
      </c>
    </row>
    <row r="413" spans="1:3" x14ac:dyDescent="0.15">
      <c r="A413" s="265"/>
      <c r="B413" s="85"/>
      <c r="C413" s="81" t="s">
        <v>380</v>
      </c>
    </row>
    <row r="414" spans="1:3" ht="14.25" x14ac:dyDescent="0.15">
      <c r="A414" s="61">
        <v>7467</v>
      </c>
      <c r="B414" s="62" t="s">
        <v>314</v>
      </c>
      <c r="C414" s="92">
        <v>86</v>
      </c>
    </row>
    <row r="415" spans="1:3" ht="14.25" x14ac:dyDescent="0.15">
      <c r="A415" s="64">
        <v>7468</v>
      </c>
      <c r="B415" s="65" t="s">
        <v>315</v>
      </c>
      <c r="C415" s="67">
        <v>86</v>
      </c>
    </row>
    <row r="416" spans="1:3" ht="14.25" x14ac:dyDescent="0.15">
      <c r="A416" s="64">
        <v>7469</v>
      </c>
      <c r="B416" s="65" t="s">
        <v>569</v>
      </c>
      <c r="C416" s="67">
        <v>78</v>
      </c>
    </row>
    <row r="417" spans="1:3" ht="14.25" x14ac:dyDescent="0.15">
      <c r="A417" s="64">
        <v>7470</v>
      </c>
      <c r="B417" s="65" t="s">
        <v>570</v>
      </c>
      <c r="C417" s="67">
        <v>78</v>
      </c>
    </row>
    <row r="418" spans="1:3" ht="14.25" x14ac:dyDescent="0.15">
      <c r="A418" s="64">
        <v>7471</v>
      </c>
      <c r="B418" s="65" t="s">
        <v>316</v>
      </c>
      <c r="C418" s="67">
        <v>173</v>
      </c>
    </row>
    <row r="419" spans="1:3" ht="14.25" x14ac:dyDescent="0.15">
      <c r="A419" s="64">
        <v>7472</v>
      </c>
      <c r="B419" s="65" t="s">
        <v>317</v>
      </c>
      <c r="C419" s="67">
        <v>173</v>
      </c>
    </row>
    <row r="420" spans="1:3" ht="14.25" x14ac:dyDescent="0.15">
      <c r="A420" s="64">
        <v>7473</v>
      </c>
      <c r="B420" s="65" t="s">
        <v>571</v>
      </c>
      <c r="C420" s="67">
        <v>155</v>
      </c>
    </row>
    <row r="421" spans="1:3" ht="14.25" x14ac:dyDescent="0.15">
      <c r="A421" s="64">
        <v>7474</v>
      </c>
      <c r="B421" s="65" t="s">
        <v>572</v>
      </c>
      <c r="C421" s="67">
        <v>155</v>
      </c>
    </row>
    <row r="422" spans="1:3" ht="14.25" x14ac:dyDescent="0.15">
      <c r="A422" s="64">
        <v>7475</v>
      </c>
      <c r="B422" s="65" t="s">
        <v>318</v>
      </c>
      <c r="C422" s="67">
        <v>259</v>
      </c>
    </row>
    <row r="423" spans="1:3" ht="14.25" x14ac:dyDescent="0.15">
      <c r="A423" s="64">
        <v>7476</v>
      </c>
      <c r="B423" s="65" t="s">
        <v>319</v>
      </c>
      <c r="C423" s="67">
        <v>259</v>
      </c>
    </row>
    <row r="424" spans="1:3" ht="14.25" x14ac:dyDescent="0.15">
      <c r="A424" s="64">
        <v>7477</v>
      </c>
      <c r="B424" s="65" t="s">
        <v>573</v>
      </c>
      <c r="C424" s="67">
        <v>233</v>
      </c>
    </row>
    <row r="425" spans="1:3" ht="14.25" x14ac:dyDescent="0.15">
      <c r="A425" s="64">
        <v>7478</v>
      </c>
      <c r="B425" s="65" t="s">
        <v>574</v>
      </c>
      <c r="C425" s="67">
        <v>233</v>
      </c>
    </row>
    <row r="426" spans="1:3" ht="14.25" x14ac:dyDescent="0.15">
      <c r="A426" s="64">
        <v>7479</v>
      </c>
      <c r="B426" s="65" t="s">
        <v>320</v>
      </c>
      <c r="C426" s="67">
        <v>345</v>
      </c>
    </row>
    <row r="427" spans="1:3" ht="14.25" x14ac:dyDescent="0.15">
      <c r="A427" s="64">
        <v>7480</v>
      </c>
      <c r="B427" s="65" t="s">
        <v>321</v>
      </c>
      <c r="C427" s="67">
        <v>345</v>
      </c>
    </row>
    <row r="428" spans="1:3" ht="14.25" x14ac:dyDescent="0.15">
      <c r="A428" s="64">
        <v>7481</v>
      </c>
      <c r="B428" s="65" t="s">
        <v>575</v>
      </c>
      <c r="C428" s="67">
        <v>310</v>
      </c>
    </row>
    <row r="429" spans="1:3" ht="14.25" x14ac:dyDescent="0.15">
      <c r="A429" s="64">
        <v>7482</v>
      </c>
      <c r="B429" s="65" t="s">
        <v>576</v>
      </c>
      <c r="C429" s="67">
        <v>310</v>
      </c>
    </row>
    <row r="430" spans="1:3" ht="14.25" x14ac:dyDescent="0.15">
      <c r="A430" s="64">
        <v>7483</v>
      </c>
      <c r="B430" s="65" t="s">
        <v>322</v>
      </c>
      <c r="C430" s="67">
        <v>431</v>
      </c>
    </row>
    <row r="431" spans="1:3" ht="14.25" x14ac:dyDescent="0.15">
      <c r="A431" s="64">
        <v>7484</v>
      </c>
      <c r="B431" s="65" t="s">
        <v>323</v>
      </c>
      <c r="C431" s="67">
        <v>431</v>
      </c>
    </row>
    <row r="432" spans="1:3" ht="14.25" x14ac:dyDescent="0.15">
      <c r="A432" s="64">
        <v>7485</v>
      </c>
      <c r="B432" s="65" t="s">
        <v>577</v>
      </c>
      <c r="C432" s="67">
        <v>389</v>
      </c>
    </row>
    <row r="433" spans="1:3" ht="14.25" x14ac:dyDescent="0.15">
      <c r="A433" s="86">
        <v>7486</v>
      </c>
      <c r="B433" s="87" t="s">
        <v>578</v>
      </c>
      <c r="C433" s="93">
        <v>389</v>
      </c>
    </row>
    <row r="434" spans="1:3" ht="14.25" x14ac:dyDescent="0.15">
      <c r="A434" s="89"/>
      <c r="B434" s="90"/>
      <c r="C434" s="94"/>
    </row>
    <row r="435" spans="1:3" ht="17.25" x14ac:dyDescent="0.15">
      <c r="A435" s="79" t="s">
        <v>579</v>
      </c>
      <c r="B435" s="82"/>
      <c r="C435" s="83"/>
    </row>
    <row r="436" spans="1:3" x14ac:dyDescent="0.15">
      <c r="A436" s="264" t="s">
        <v>368</v>
      </c>
      <c r="B436" s="84" t="s">
        <v>423</v>
      </c>
      <c r="C436" s="80" t="s">
        <v>478</v>
      </c>
    </row>
    <row r="437" spans="1:3" x14ac:dyDescent="0.15">
      <c r="A437" s="265"/>
      <c r="B437" s="85"/>
      <c r="C437" s="81" t="s">
        <v>380</v>
      </c>
    </row>
    <row r="438" spans="1:3" ht="14.25" x14ac:dyDescent="0.15">
      <c r="A438" s="61">
        <v>7487</v>
      </c>
      <c r="B438" s="62" t="s">
        <v>324</v>
      </c>
      <c r="C438" s="95">
        <v>86</v>
      </c>
    </row>
    <row r="439" spans="1:3" ht="14.25" x14ac:dyDescent="0.15">
      <c r="A439" s="64">
        <v>7488</v>
      </c>
      <c r="B439" s="65" t="s">
        <v>325</v>
      </c>
      <c r="C439" s="68">
        <v>86</v>
      </c>
    </row>
    <row r="440" spans="1:3" ht="14.25" x14ac:dyDescent="0.15">
      <c r="A440" s="64">
        <v>7489</v>
      </c>
      <c r="B440" s="65" t="s">
        <v>580</v>
      </c>
      <c r="C440" s="68">
        <v>78</v>
      </c>
    </row>
    <row r="441" spans="1:3" ht="14.25" x14ac:dyDescent="0.15">
      <c r="A441" s="64">
        <v>7490</v>
      </c>
      <c r="B441" s="65" t="s">
        <v>581</v>
      </c>
      <c r="C441" s="68">
        <v>78</v>
      </c>
    </row>
    <row r="442" spans="1:3" ht="14.25" x14ac:dyDescent="0.15">
      <c r="A442" s="64">
        <v>7491</v>
      </c>
      <c r="B442" s="65" t="s">
        <v>326</v>
      </c>
      <c r="C442" s="68">
        <v>173</v>
      </c>
    </row>
    <row r="443" spans="1:3" ht="14.25" x14ac:dyDescent="0.15">
      <c r="A443" s="64">
        <v>7492</v>
      </c>
      <c r="B443" s="65" t="s">
        <v>327</v>
      </c>
      <c r="C443" s="68">
        <v>173</v>
      </c>
    </row>
    <row r="444" spans="1:3" ht="14.25" x14ac:dyDescent="0.15">
      <c r="A444" s="64">
        <v>7493</v>
      </c>
      <c r="B444" s="65" t="s">
        <v>582</v>
      </c>
      <c r="C444" s="68">
        <v>155</v>
      </c>
    </row>
    <row r="445" spans="1:3" ht="14.25" x14ac:dyDescent="0.15">
      <c r="A445" s="64">
        <v>7494</v>
      </c>
      <c r="B445" s="65" t="s">
        <v>583</v>
      </c>
      <c r="C445" s="68">
        <v>155</v>
      </c>
    </row>
    <row r="446" spans="1:3" ht="14.25" x14ac:dyDescent="0.15">
      <c r="A446" s="64">
        <v>7495</v>
      </c>
      <c r="B446" s="65" t="s">
        <v>328</v>
      </c>
      <c r="C446" s="68">
        <v>259</v>
      </c>
    </row>
    <row r="447" spans="1:3" ht="14.25" x14ac:dyDescent="0.15">
      <c r="A447" s="64">
        <v>7496</v>
      </c>
      <c r="B447" s="65" t="s">
        <v>329</v>
      </c>
      <c r="C447" s="68">
        <v>259</v>
      </c>
    </row>
    <row r="448" spans="1:3" ht="14.25" x14ac:dyDescent="0.15">
      <c r="A448" s="64">
        <v>7497</v>
      </c>
      <c r="B448" s="65" t="s">
        <v>584</v>
      </c>
      <c r="C448" s="68">
        <v>233</v>
      </c>
    </row>
    <row r="449" spans="1:3" ht="14.25" x14ac:dyDescent="0.15">
      <c r="A449" s="64">
        <v>7498</v>
      </c>
      <c r="B449" s="65" t="s">
        <v>585</v>
      </c>
      <c r="C449" s="68">
        <v>233</v>
      </c>
    </row>
    <row r="450" spans="1:3" ht="14.25" x14ac:dyDescent="0.15">
      <c r="A450" s="64">
        <v>7499</v>
      </c>
      <c r="B450" s="65" t="s">
        <v>330</v>
      </c>
      <c r="C450" s="68">
        <v>345</v>
      </c>
    </row>
    <row r="451" spans="1:3" ht="14.25" x14ac:dyDescent="0.15">
      <c r="A451" s="64">
        <v>7500</v>
      </c>
      <c r="B451" s="65" t="s">
        <v>331</v>
      </c>
      <c r="C451" s="68">
        <v>345</v>
      </c>
    </row>
    <row r="452" spans="1:3" ht="14.25" x14ac:dyDescent="0.15">
      <c r="A452" s="64">
        <v>7501</v>
      </c>
      <c r="B452" s="65" t="s">
        <v>586</v>
      </c>
      <c r="C452" s="68">
        <v>310</v>
      </c>
    </row>
    <row r="453" spans="1:3" ht="14.25" x14ac:dyDescent="0.15">
      <c r="A453" s="64">
        <v>7502</v>
      </c>
      <c r="B453" s="65" t="s">
        <v>587</v>
      </c>
      <c r="C453" s="68">
        <v>310</v>
      </c>
    </row>
    <row r="454" spans="1:3" ht="14.25" x14ac:dyDescent="0.15">
      <c r="A454" s="61">
        <v>7503</v>
      </c>
      <c r="B454" s="62" t="s">
        <v>332</v>
      </c>
      <c r="C454" s="95">
        <v>431</v>
      </c>
    </row>
    <row r="455" spans="1:3" ht="14.25" x14ac:dyDescent="0.15">
      <c r="A455" s="64">
        <v>7504</v>
      </c>
      <c r="B455" s="65" t="s">
        <v>333</v>
      </c>
      <c r="C455" s="68">
        <v>431</v>
      </c>
    </row>
    <row r="456" spans="1:3" ht="14.25" x14ac:dyDescent="0.15">
      <c r="A456" s="64">
        <v>7505</v>
      </c>
      <c r="B456" s="65" t="s">
        <v>588</v>
      </c>
      <c r="C456" s="68">
        <v>389</v>
      </c>
    </row>
    <row r="457" spans="1:3" ht="14.25" x14ac:dyDescent="0.15">
      <c r="A457" s="64">
        <v>7506</v>
      </c>
      <c r="B457" s="65" t="s">
        <v>589</v>
      </c>
      <c r="C457" s="68">
        <v>389</v>
      </c>
    </row>
    <row r="458" spans="1:3" ht="14.25" x14ac:dyDescent="0.15">
      <c r="A458" s="64">
        <v>7507</v>
      </c>
      <c r="B458" s="65" t="s">
        <v>334</v>
      </c>
      <c r="C458" s="68">
        <v>518</v>
      </c>
    </row>
    <row r="459" spans="1:3" ht="14.25" x14ac:dyDescent="0.15">
      <c r="A459" s="64">
        <v>7508</v>
      </c>
      <c r="B459" s="65" t="s">
        <v>335</v>
      </c>
      <c r="C459" s="68">
        <v>518</v>
      </c>
    </row>
    <row r="460" spans="1:3" ht="14.25" x14ac:dyDescent="0.15">
      <c r="A460" s="64">
        <v>7509</v>
      </c>
      <c r="B460" s="65" t="s">
        <v>590</v>
      </c>
      <c r="C460" s="68">
        <v>466</v>
      </c>
    </row>
    <row r="461" spans="1:3" ht="14.25" x14ac:dyDescent="0.15">
      <c r="A461" s="64">
        <v>7510</v>
      </c>
      <c r="B461" s="65" t="s">
        <v>591</v>
      </c>
      <c r="C461" s="68">
        <v>466</v>
      </c>
    </row>
    <row r="462" spans="1:3" ht="14.25" x14ac:dyDescent="0.15">
      <c r="A462" s="64">
        <v>7511</v>
      </c>
      <c r="B462" s="65" t="s">
        <v>336</v>
      </c>
      <c r="C462" s="68">
        <v>604</v>
      </c>
    </row>
    <row r="463" spans="1:3" ht="14.25" x14ac:dyDescent="0.15">
      <c r="A463" s="64">
        <v>7512</v>
      </c>
      <c r="B463" s="65" t="s">
        <v>337</v>
      </c>
      <c r="C463" s="68">
        <v>604</v>
      </c>
    </row>
    <row r="464" spans="1:3" ht="14.25" x14ac:dyDescent="0.15">
      <c r="A464" s="64">
        <v>7513</v>
      </c>
      <c r="B464" s="65" t="s">
        <v>592</v>
      </c>
      <c r="C464" s="68">
        <v>544</v>
      </c>
    </row>
    <row r="465" spans="1:3" ht="14.25" x14ac:dyDescent="0.15">
      <c r="A465" s="64">
        <v>7514</v>
      </c>
      <c r="B465" s="65" t="s">
        <v>593</v>
      </c>
      <c r="C465" s="68">
        <v>544</v>
      </c>
    </row>
    <row r="466" spans="1:3" ht="14.25" x14ac:dyDescent="0.15">
      <c r="A466" s="64">
        <v>7515</v>
      </c>
      <c r="B466" s="65" t="s">
        <v>338</v>
      </c>
      <c r="C466" s="68">
        <v>690</v>
      </c>
    </row>
    <row r="467" spans="1:3" ht="14.25" x14ac:dyDescent="0.15">
      <c r="A467" s="64">
        <v>7516</v>
      </c>
      <c r="B467" s="65" t="s">
        <v>339</v>
      </c>
      <c r="C467" s="68">
        <v>690</v>
      </c>
    </row>
    <row r="468" spans="1:3" ht="14.25" x14ac:dyDescent="0.15">
      <c r="A468" s="64">
        <v>7517</v>
      </c>
      <c r="B468" s="65" t="s">
        <v>594</v>
      </c>
      <c r="C468" s="68">
        <v>621</v>
      </c>
    </row>
    <row r="469" spans="1:3" ht="14.25" x14ac:dyDescent="0.15">
      <c r="A469" s="64">
        <v>7518</v>
      </c>
      <c r="B469" s="65" t="s">
        <v>595</v>
      </c>
      <c r="C469" s="68">
        <v>621</v>
      </c>
    </row>
    <row r="470" spans="1:3" ht="14.25" x14ac:dyDescent="0.15">
      <c r="A470" s="64">
        <v>7519</v>
      </c>
      <c r="B470" s="65" t="s">
        <v>340</v>
      </c>
      <c r="C470" s="68">
        <v>776</v>
      </c>
    </row>
    <row r="471" spans="1:3" ht="14.25" x14ac:dyDescent="0.15">
      <c r="A471" s="64">
        <v>7520</v>
      </c>
      <c r="B471" s="65" t="s">
        <v>341</v>
      </c>
      <c r="C471" s="68">
        <v>776</v>
      </c>
    </row>
    <row r="472" spans="1:3" ht="14.25" x14ac:dyDescent="0.15">
      <c r="A472" s="64">
        <v>7521</v>
      </c>
      <c r="B472" s="65" t="s">
        <v>596</v>
      </c>
      <c r="C472" s="68">
        <v>699</v>
      </c>
    </row>
    <row r="473" spans="1:3" ht="14.25" x14ac:dyDescent="0.15">
      <c r="A473" s="86">
        <v>7522</v>
      </c>
      <c r="B473" s="87" t="s">
        <v>597</v>
      </c>
      <c r="C473" s="96">
        <v>699</v>
      </c>
    </row>
    <row r="474" spans="1:3" ht="14.25" x14ac:dyDescent="0.15">
      <c r="A474" s="89"/>
      <c r="B474" s="90"/>
      <c r="C474" s="97"/>
    </row>
    <row r="475" spans="1:3" ht="17.25" x14ac:dyDescent="0.15">
      <c r="A475" s="79" t="s">
        <v>598</v>
      </c>
      <c r="B475" s="82"/>
      <c r="C475" s="83"/>
    </row>
    <row r="476" spans="1:3" x14ac:dyDescent="0.15">
      <c r="A476" s="264" t="s">
        <v>368</v>
      </c>
      <c r="B476" s="84" t="s">
        <v>423</v>
      </c>
      <c r="C476" s="80" t="s">
        <v>478</v>
      </c>
    </row>
    <row r="477" spans="1:3" x14ac:dyDescent="0.15">
      <c r="A477" s="265"/>
      <c r="B477" s="85"/>
      <c r="C477" s="81" t="s">
        <v>380</v>
      </c>
    </row>
    <row r="478" spans="1:3" ht="14.25" x14ac:dyDescent="0.15">
      <c r="A478" s="61">
        <v>7523</v>
      </c>
      <c r="B478" s="62" t="s">
        <v>342</v>
      </c>
      <c r="C478" s="63">
        <v>104</v>
      </c>
    </row>
    <row r="479" spans="1:3" ht="14.25" x14ac:dyDescent="0.15">
      <c r="A479" s="64">
        <v>7524</v>
      </c>
      <c r="B479" s="65" t="s">
        <v>343</v>
      </c>
      <c r="C479" s="66">
        <v>104</v>
      </c>
    </row>
    <row r="480" spans="1:3" ht="14.25" x14ac:dyDescent="0.15">
      <c r="A480" s="64">
        <v>7525</v>
      </c>
      <c r="B480" s="65" t="s">
        <v>599</v>
      </c>
      <c r="C480" s="66">
        <v>93</v>
      </c>
    </row>
    <row r="481" spans="1:3" ht="14.25" x14ac:dyDescent="0.15">
      <c r="A481" s="64">
        <v>7526</v>
      </c>
      <c r="B481" s="65" t="s">
        <v>600</v>
      </c>
      <c r="C481" s="66">
        <v>93</v>
      </c>
    </row>
    <row r="482" spans="1:3" ht="14.25" x14ac:dyDescent="0.15">
      <c r="A482" s="64">
        <v>7527</v>
      </c>
      <c r="B482" s="65" t="s">
        <v>344</v>
      </c>
      <c r="C482" s="66">
        <v>207</v>
      </c>
    </row>
    <row r="483" spans="1:3" ht="14.25" x14ac:dyDescent="0.15">
      <c r="A483" s="64">
        <v>7528</v>
      </c>
      <c r="B483" s="65" t="s">
        <v>345</v>
      </c>
      <c r="C483" s="66">
        <v>207</v>
      </c>
    </row>
    <row r="484" spans="1:3" ht="14.25" x14ac:dyDescent="0.15">
      <c r="A484" s="64">
        <v>7529</v>
      </c>
      <c r="B484" s="65" t="s">
        <v>601</v>
      </c>
      <c r="C484" s="66">
        <v>186</v>
      </c>
    </row>
    <row r="485" spans="1:3" ht="14.25" x14ac:dyDescent="0.15">
      <c r="A485" s="64">
        <v>7530</v>
      </c>
      <c r="B485" s="65" t="s">
        <v>602</v>
      </c>
      <c r="C485" s="66">
        <v>186</v>
      </c>
    </row>
    <row r="486" spans="1:3" ht="14.25" x14ac:dyDescent="0.15">
      <c r="A486" s="64">
        <v>7531</v>
      </c>
      <c r="B486" s="65" t="s">
        <v>346</v>
      </c>
      <c r="C486" s="66">
        <v>311</v>
      </c>
    </row>
    <row r="487" spans="1:3" ht="14.25" x14ac:dyDescent="0.15">
      <c r="A487" s="64">
        <v>7532</v>
      </c>
      <c r="B487" s="65" t="s">
        <v>347</v>
      </c>
      <c r="C487" s="66">
        <v>311</v>
      </c>
    </row>
    <row r="488" spans="1:3" ht="14.25" x14ac:dyDescent="0.15">
      <c r="A488" s="64">
        <v>7533</v>
      </c>
      <c r="B488" s="65" t="s">
        <v>603</v>
      </c>
      <c r="C488" s="66">
        <v>279</v>
      </c>
    </row>
    <row r="489" spans="1:3" ht="14.25" x14ac:dyDescent="0.15">
      <c r="A489" s="64">
        <v>7534</v>
      </c>
      <c r="B489" s="65" t="s">
        <v>604</v>
      </c>
      <c r="C489" s="66">
        <v>279</v>
      </c>
    </row>
    <row r="490" spans="1:3" ht="14.25" x14ac:dyDescent="0.15">
      <c r="A490" s="64">
        <v>7535</v>
      </c>
      <c r="B490" s="65" t="s">
        <v>348</v>
      </c>
      <c r="C490" s="66">
        <v>414</v>
      </c>
    </row>
    <row r="491" spans="1:3" ht="14.25" x14ac:dyDescent="0.15">
      <c r="A491" s="64">
        <v>7536</v>
      </c>
      <c r="B491" s="65" t="s">
        <v>349</v>
      </c>
      <c r="C491" s="66">
        <v>414</v>
      </c>
    </row>
    <row r="492" spans="1:3" ht="14.25" x14ac:dyDescent="0.15">
      <c r="A492" s="64">
        <v>7537</v>
      </c>
      <c r="B492" s="65" t="s">
        <v>605</v>
      </c>
      <c r="C492" s="66">
        <v>372</v>
      </c>
    </row>
    <row r="493" spans="1:3" ht="14.25" x14ac:dyDescent="0.15">
      <c r="A493" s="64">
        <v>7538</v>
      </c>
      <c r="B493" s="65" t="s">
        <v>606</v>
      </c>
      <c r="C493" s="66">
        <v>372</v>
      </c>
    </row>
    <row r="494" spans="1:3" ht="14.25" x14ac:dyDescent="0.15">
      <c r="A494" s="64">
        <v>7539</v>
      </c>
      <c r="B494" s="65" t="s">
        <v>350</v>
      </c>
      <c r="C494" s="66">
        <v>518</v>
      </c>
    </row>
    <row r="495" spans="1:3" ht="14.25" x14ac:dyDescent="0.15">
      <c r="A495" s="64">
        <v>7540</v>
      </c>
      <c r="B495" s="65" t="s">
        <v>351</v>
      </c>
      <c r="C495" s="66">
        <v>518</v>
      </c>
    </row>
    <row r="496" spans="1:3" ht="14.25" x14ac:dyDescent="0.15">
      <c r="A496" s="64">
        <v>7541</v>
      </c>
      <c r="B496" s="65" t="s">
        <v>607</v>
      </c>
      <c r="C496" s="66">
        <v>467</v>
      </c>
    </row>
    <row r="497" spans="1:3" ht="14.25" x14ac:dyDescent="0.15">
      <c r="A497" s="64">
        <v>7542</v>
      </c>
      <c r="B497" s="65" t="s">
        <v>608</v>
      </c>
      <c r="C497" s="66">
        <v>467</v>
      </c>
    </row>
    <row r="498" spans="1:3" ht="14.25" x14ac:dyDescent="0.15">
      <c r="A498" s="64">
        <v>7543</v>
      </c>
      <c r="B498" s="65" t="s">
        <v>352</v>
      </c>
      <c r="C498" s="66">
        <v>621</v>
      </c>
    </row>
    <row r="499" spans="1:3" ht="14.25" x14ac:dyDescent="0.15">
      <c r="A499" s="64">
        <v>7544</v>
      </c>
      <c r="B499" s="65" t="s">
        <v>353</v>
      </c>
      <c r="C499" s="66">
        <v>621</v>
      </c>
    </row>
    <row r="500" spans="1:3" ht="14.25" x14ac:dyDescent="0.15">
      <c r="A500" s="64">
        <v>7545</v>
      </c>
      <c r="B500" s="65" t="s">
        <v>609</v>
      </c>
      <c r="C500" s="66">
        <v>560</v>
      </c>
    </row>
    <row r="501" spans="1:3" ht="14.25" x14ac:dyDescent="0.15">
      <c r="A501" s="64">
        <v>7546</v>
      </c>
      <c r="B501" s="65" t="s">
        <v>610</v>
      </c>
      <c r="C501" s="66">
        <v>560</v>
      </c>
    </row>
    <row r="502" spans="1:3" ht="14.25" x14ac:dyDescent="0.15">
      <c r="A502" s="64">
        <v>7547</v>
      </c>
      <c r="B502" s="65" t="s">
        <v>354</v>
      </c>
      <c r="C502" s="66">
        <v>725</v>
      </c>
    </row>
    <row r="503" spans="1:3" ht="14.25" x14ac:dyDescent="0.15">
      <c r="A503" s="64">
        <v>7548</v>
      </c>
      <c r="B503" s="65" t="s">
        <v>355</v>
      </c>
      <c r="C503" s="66">
        <v>725</v>
      </c>
    </row>
    <row r="504" spans="1:3" ht="14.25" x14ac:dyDescent="0.15">
      <c r="A504" s="64">
        <v>7549</v>
      </c>
      <c r="B504" s="65" t="s">
        <v>611</v>
      </c>
      <c r="C504" s="66">
        <v>653</v>
      </c>
    </row>
    <row r="505" spans="1:3" ht="14.25" x14ac:dyDescent="0.15">
      <c r="A505" s="64">
        <v>7550</v>
      </c>
      <c r="B505" s="65" t="s">
        <v>612</v>
      </c>
      <c r="C505" s="66">
        <v>653</v>
      </c>
    </row>
    <row r="506" spans="1:3" ht="14.25" x14ac:dyDescent="0.15">
      <c r="A506" s="64">
        <v>7551</v>
      </c>
      <c r="B506" s="65" t="s">
        <v>356</v>
      </c>
      <c r="C506" s="66">
        <v>828</v>
      </c>
    </row>
    <row r="507" spans="1:3" ht="14.25" x14ac:dyDescent="0.15">
      <c r="A507" s="64">
        <v>7552</v>
      </c>
      <c r="B507" s="65" t="s">
        <v>357</v>
      </c>
      <c r="C507" s="66">
        <v>828</v>
      </c>
    </row>
    <row r="508" spans="1:3" ht="14.25" x14ac:dyDescent="0.15">
      <c r="A508" s="64">
        <v>7553</v>
      </c>
      <c r="B508" s="65" t="s">
        <v>613</v>
      </c>
      <c r="C508" s="66">
        <v>746</v>
      </c>
    </row>
    <row r="509" spans="1:3" ht="14.25" x14ac:dyDescent="0.15">
      <c r="A509" s="64">
        <v>7554</v>
      </c>
      <c r="B509" s="65" t="s">
        <v>614</v>
      </c>
      <c r="C509" s="66">
        <v>746</v>
      </c>
    </row>
    <row r="510" spans="1:3" ht="14.25" x14ac:dyDescent="0.15">
      <c r="A510" s="64">
        <v>7555</v>
      </c>
      <c r="B510" s="65" t="s">
        <v>358</v>
      </c>
      <c r="C510" s="66">
        <v>932</v>
      </c>
    </row>
    <row r="511" spans="1:3" ht="14.25" x14ac:dyDescent="0.15">
      <c r="A511" s="64">
        <v>7556</v>
      </c>
      <c r="B511" s="65" t="s">
        <v>359</v>
      </c>
      <c r="C511" s="66">
        <v>932</v>
      </c>
    </row>
    <row r="512" spans="1:3" ht="14.25" x14ac:dyDescent="0.15">
      <c r="A512" s="64">
        <v>7557</v>
      </c>
      <c r="B512" s="65" t="s">
        <v>615</v>
      </c>
      <c r="C512" s="66">
        <v>839</v>
      </c>
    </row>
    <row r="513" spans="1:3" ht="14.25" x14ac:dyDescent="0.15">
      <c r="A513" s="64">
        <v>7558</v>
      </c>
      <c r="B513" s="65" t="s">
        <v>616</v>
      </c>
      <c r="C513" s="66">
        <v>839</v>
      </c>
    </row>
    <row r="514" spans="1:3" ht="14.25" x14ac:dyDescent="0.15">
      <c r="A514" s="61">
        <v>7559</v>
      </c>
      <c r="B514" s="62" t="s">
        <v>360</v>
      </c>
      <c r="C514" s="63">
        <v>1035</v>
      </c>
    </row>
    <row r="515" spans="1:3" ht="14.25" x14ac:dyDescent="0.15">
      <c r="A515" s="64">
        <v>7560</v>
      </c>
      <c r="B515" s="65" t="s">
        <v>361</v>
      </c>
      <c r="C515" s="66">
        <v>1035</v>
      </c>
    </row>
    <row r="516" spans="1:3" ht="14.25" x14ac:dyDescent="0.15">
      <c r="A516" s="64">
        <v>7561</v>
      </c>
      <c r="B516" s="65" t="s">
        <v>617</v>
      </c>
      <c r="C516" s="66">
        <v>932</v>
      </c>
    </row>
    <row r="517" spans="1:3" ht="14.25" x14ac:dyDescent="0.15">
      <c r="A517" s="64">
        <v>7562</v>
      </c>
      <c r="B517" s="65" t="s">
        <v>618</v>
      </c>
      <c r="C517" s="66">
        <v>932</v>
      </c>
    </row>
    <row r="518" spans="1:3" ht="14.25" x14ac:dyDescent="0.15">
      <c r="A518" s="64">
        <v>7563</v>
      </c>
      <c r="B518" s="65" t="s">
        <v>362</v>
      </c>
      <c r="C518" s="66">
        <v>1139</v>
      </c>
    </row>
    <row r="519" spans="1:3" ht="14.25" x14ac:dyDescent="0.15">
      <c r="A519" s="64">
        <v>7564</v>
      </c>
      <c r="B519" s="65" t="s">
        <v>363</v>
      </c>
      <c r="C519" s="66">
        <v>1139</v>
      </c>
    </row>
    <row r="520" spans="1:3" ht="14.25" x14ac:dyDescent="0.15">
      <c r="A520" s="64">
        <v>7565</v>
      </c>
      <c r="B520" s="65" t="s">
        <v>619</v>
      </c>
      <c r="C520" s="66">
        <v>1025</v>
      </c>
    </row>
    <row r="521" spans="1:3" ht="14.25" x14ac:dyDescent="0.15">
      <c r="A521" s="64">
        <v>7566</v>
      </c>
      <c r="B521" s="65" t="s">
        <v>620</v>
      </c>
      <c r="C521" s="66">
        <v>1025</v>
      </c>
    </row>
    <row r="522" spans="1:3" ht="14.25" x14ac:dyDescent="0.15">
      <c r="A522" s="64">
        <v>7567</v>
      </c>
      <c r="B522" s="65" t="s">
        <v>364</v>
      </c>
      <c r="C522" s="66">
        <v>1242</v>
      </c>
    </row>
    <row r="523" spans="1:3" ht="14.25" x14ac:dyDescent="0.15">
      <c r="A523" s="64">
        <v>7568</v>
      </c>
      <c r="B523" s="65" t="s">
        <v>365</v>
      </c>
      <c r="C523" s="66">
        <v>1242</v>
      </c>
    </row>
    <row r="524" spans="1:3" ht="14.25" x14ac:dyDescent="0.15">
      <c r="A524" s="64">
        <v>7569</v>
      </c>
      <c r="B524" s="65" t="s">
        <v>621</v>
      </c>
      <c r="C524" s="66">
        <v>1118</v>
      </c>
    </row>
    <row r="525" spans="1:3" ht="14.25" x14ac:dyDescent="0.15">
      <c r="A525" s="64">
        <v>7570</v>
      </c>
      <c r="B525" s="65" t="s">
        <v>622</v>
      </c>
      <c r="C525" s="66">
        <v>1118</v>
      </c>
    </row>
    <row r="526" spans="1:3" ht="14.25" x14ac:dyDescent="0.15">
      <c r="A526" s="64">
        <v>7571</v>
      </c>
      <c r="B526" s="65" t="s">
        <v>366</v>
      </c>
      <c r="C526" s="66">
        <v>1346</v>
      </c>
    </row>
    <row r="527" spans="1:3" ht="14.25" x14ac:dyDescent="0.15">
      <c r="A527" s="64">
        <v>7572</v>
      </c>
      <c r="B527" s="65" t="s">
        <v>367</v>
      </c>
      <c r="C527" s="66">
        <v>1346</v>
      </c>
    </row>
    <row r="528" spans="1:3" ht="14.25" x14ac:dyDescent="0.15">
      <c r="A528" s="64">
        <v>7573</v>
      </c>
      <c r="B528" s="65" t="s">
        <v>623</v>
      </c>
      <c r="C528" s="66">
        <v>1211</v>
      </c>
    </row>
    <row r="529" spans="1:3" ht="14.25" x14ac:dyDescent="0.15">
      <c r="A529" s="64">
        <v>7574</v>
      </c>
      <c r="B529" s="65" t="s">
        <v>624</v>
      </c>
      <c r="C529" s="66">
        <v>1211</v>
      </c>
    </row>
  </sheetData>
  <mergeCells count="18">
    <mergeCell ref="A1:C1"/>
    <mergeCell ref="A4:A5"/>
    <mergeCell ref="B4:B5"/>
    <mergeCell ref="A92:A93"/>
    <mergeCell ref="A116:A117"/>
    <mergeCell ref="A156:A157"/>
    <mergeCell ref="A212:A213"/>
    <mergeCell ref="A228:A229"/>
    <mergeCell ref="A244:A245"/>
    <mergeCell ref="A260:A261"/>
    <mergeCell ref="A412:A413"/>
    <mergeCell ref="A436:A437"/>
    <mergeCell ref="A476:A477"/>
    <mergeCell ref="A276:A277"/>
    <mergeCell ref="A292:A293"/>
    <mergeCell ref="A300:A301"/>
    <mergeCell ref="A316:A317"/>
    <mergeCell ref="A324:A325"/>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37"/>
  <sheetViews>
    <sheetView workbookViewId="0">
      <selection activeCell="A18" sqref="A18"/>
    </sheetView>
  </sheetViews>
  <sheetFormatPr defaultRowHeight="13.5" x14ac:dyDescent="0.15"/>
  <cols>
    <col min="1" max="1" width="3.5" bestFit="1" customWidth="1"/>
    <col min="2" max="3" width="15.625" customWidth="1"/>
  </cols>
  <sheetData>
    <row r="2" spans="1:7" x14ac:dyDescent="0.15">
      <c r="B2" s="12" t="s">
        <v>118</v>
      </c>
      <c r="C2" s="12"/>
      <c r="E2" s="1"/>
      <c r="F2" s="1"/>
      <c r="G2" s="1"/>
    </row>
    <row r="3" spans="1:7" x14ac:dyDescent="0.15">
      <c r="B3" s="271" t="s">
        <v>10</v>
      </c>
      <c r="C3" s="272"/>
      <c r="D3" s="1"/>
      <c r="E3" s="1"/>
      <c r="F3" s="1"/>
    </row>
    <row r="4" spans="1:7" x14ac:dyDescent="0.15">
      <c r="A4">
        <v>69</v>
      </c>
      <c r="B4" s="11" t="s">
        <v>122</v>
      </c>
      <c r="C4" s="59">
        <v>10</v>
      </c>
      <c r="D4" s="1"/>
      <c r="E4" s="1"/>
      <c r="F4" s="1"/>
    </row>
    <row r="5" spans="1:7" x14ac:dyDescent="0.15">
      <c r="A5">
        <v>70</v>
      </c>
      <c r="B5" s="11" t="s">
        <v>123</v>
      </c>
      <c r="C5" s="59">
        <v>10.18</v>
      </c>
      <c r="D5" s="1"/>
      <c r="E5" s="1"/>
      <c r="F5" s="1"/>
    </row>
    <row r="6" spans="1:7" x14ac:dyDescent="0.15">
      <c r="A6">
        <v>71</v>
      </c>
      <c r="B6" s="11" t="s">
        <v>124</v>
      </c>
      <c r="C6" s="59">
        <v>10.36</v>
      </c>
      <c r="D6" s="1"/>
      <c r="E6" s="1"/>
      <c r="F6" s="1"/>
    </row>
    <row r="7" spans="1:7" x14ac:dyDescent="0.15">
      <c r="A7">
        <v>72</v>
      </c>
      <c r="B7" s="11" t="s">
        <v>125</v>
      </c>
      <c r="C7" s="59">
        <v>10.6</v>
      </c>
      <c r="D7" s="1"/>
      <c r="E7" s="1"/>
      <c r="F7" s="1"/>
    </row>
    <row r="8" spans="1:7" x14ac:dyDescent="0.15">
      <c r="A8">
        <v>73</v>
      </c>
      <c r="B8" s="11" t="s">
        <v>126</v>
      </c>
      <c r="C8" s="59">
        <v>10.72</v>
      </c>
      <c r="D8" s="1"/>
      <c r="E8" s="1"/>
      <c r="F8" s="1"/>
    </row>
    <row r="9" spans="1:7" x14ac:dyDescent="0.15">
      <c r="A9">
        <v>74</v>
      </c>
      <c r="B9" s="11" t="s">
        <v>127</v>
      </c>
      <c r="C9" s="59">
        <v>10.9</v>
      </c>
      <c r="D9" s="1"/>
      <c r="E9" s="1"/>
      <c r="F9" s="1"/>
    </row>
    <row r="10" spans="1:7" x14ac:dyDescent="0.15">
      <c r="A10">
        <v>75</v>
      </c>
      <c r="B10" s="11" t="s">
        <v>128</v>
      </c>
      <c r="C10" s="59">
        <v>11.08</v>
      </c>
      <c r="D10" s="1"/>
      <c r="E10" s="1"/>
      <c r="F10" s="1"/>
    </row>
    <row r="11" spans="1:7" x14ac:dyDescent="0.15">
      <c r="B11" s="2"/>
      <c r="C11" s="60"/>
      <c r="D11" s="1"/>
      <c r="E11" s="1"/>
      <c r="F11" s="1"/>
    </row>
    <row r="12" spans="1:7" x14ac:dyDescent="0.15">
      <c r="B12" s="12"/>
      <c r="C12" s="12"/>
      <c r="E12" s="1"/>
      <c r="F12" s="1"/>
      <c r="G12" s="1"/>
    </row>
    <row r="13" spans="1:7" x14ac:dyDescent="0.15">
      <c r="A13" s="39"/>
      <c r="B13" s="40" t="s">
        <v>375</v>
      </c>
      <c r="C13" s="40"/>
      <c r="E13" s="1"/>
    </row>
    <row r="14" spans="1:7" x14ac:dyDescent="0.15">
      <c r="A14" s="39"/>
      <c r="B14" s="271" t="s">
        <v>10</v>
      </c>
      <c r="C14" s="272"/>
      <c r="E14" s="1"/>
    </row>
    <row r="15" spans="1:7" x14ac:dyDescent="0.15">
      <c r="A15" s="39">
        <v>69</v>
      </c>
      <c r="B15" s="11" t="s">
        <v>122</v>
      </c>
      <c r="C15" s="41">
        <v>10</v>
      </c>
      <c r="E15" s="1"/>
    </row>
    <row r="16" spans="1:7" x14ac:dyDescent="0.15">
      <c r="A16" s="39">
        <v>70</v>
      </c>
      <c r="B16" s="11" t="s">
        <v>129</v>
      </c>
      <c r="C16" s="41">
        <v>10.18</v>
      </c>
      <c r="E16" s="1"/>
    </row>
    <row r="17" spans="1:5" x14ac:dyDescent="0.15">
      <c r="A17" s="39">
        <v>71</v>
      </c>
      <c r="B17" s="11" t="s">
        <v>130</v>
      </c>
      <c r="C17" s="41">
        <v>10.36</v>
      </c>
      <c r="E17" s="1"/>
    </row>
    <row r="18" spans="1:5" x14ac:dyDescent="0.15">
      <c r="A18" s="39">
        <v>72</v>
      </c>
      <c r="B18" s="11" t="s">
        <v>131</v>
      </c>
      <c r="C18" s="41">
        <v>10.6</v>
      </c>
      <c r="E18" s="1"/>
    </row>
    <row r="19" spans="1:5" x14ac:dyDescent="0.15">
      <c r="A19" s="39">
        <v>73</v>
      </c>
      <c r="B19" s="11" t="s">
        <v>132</v>
      </c>
      <c r="C19" s="41">
        <v>10.72</v>
      </c>
      <c r="E19" s="1"/>
    </row>
    <row r="20" spans="1:5" x14ac:dyDescent="0.15">
      <c r="A20" s="39">
        <v>74</v>
      </c>
      <c r="B20" s="11" t="s">
        <v>133</v>
      </c>
      <c r="C20" s="41">
        <v>10.9</v>
      </c>
      <c r="E20" s="1"/>
    </row>
    <row r="21" spans="1:5" x14ac:dyDescent="0.15">
      <c r="A21" s="39">
        <v>75</v>
      </c>
      <c r="B21" s="11" t="s">
        <v>134</v>
      </c>
      <c r="C21" s="41">
        <v>10.96</v>
      </c>
      <c r="E21" s="1"/>
    </row>
    <row r="22" spans="1:5" x14ac:dyDescent="0.15">
      <c r="A22" s="39">
        <v>76</v>
      </c>
      <c r="B22" s="11" t="s">
        <v>135</v>
      </c>
      <c r="C22" s="41">
        <v>11.2</v>
      </c>
      <c r="E22" s="1"/>
    </row>
    <row r="23" spans="1:5" x14ac:dyDescent="0.15">
      <c r="B23" s="12"/>
      <c r="C23" s="12"/>
      <c r="E23" s="1"/>
    </row>
    <row r="25" spans="1:5" x14ac:dyDescent="0.15">
      <c r="A25" s="74"/>
      <c r="B25" s="75"/>
      <c r="C25" s="75"/>
      <c r="D25" s="76"/>
      <c r="E25" s="77"/>
    </row>
    <row r="26" spans="1:5" x14ac:dyDescent="0.15">
      <c r="A26" s="74"/>
      <c r="B26" s="273"/>
      <c r="C26" s="273"/>
      <c r="D26" s="76"/>
      <c r="E26" s="77"/>
    </row>
    <row r="27" spans="1:5" x14ac:dyDescent="0.15">
      <c r="A27" s="74"/>
      <c r="B27" s="2"/>
      <c r="C27" s="78"/>
      <c r="D27" s="76"/>
      <c r="E27" s="77"/>
    </row>
    <row r="28" spans="1:5" x14ac:dyDescent="0.15">
      <c r="A28" s="74"/>
      <c r="B28" s="2"/>
      <c r="C28" s="78"/>
      <c r="D28" s="76"/>
      <c r="E28" s="77"/>
    </row>
    <row r="29" spans="1:5" x14ac:dyDescent="0.15">
      <c r="A29" s="74"/>
      <c r="B29" s="2"/>
      <c r="C29" s="78"/>
      <c r="D29" s="76"/>
      <c r="E29" s="77"/>
    </row>
    <row r="30" spans="1:5" x14ac:dyDescent="0.15">
      <c r="A30" s="74"/>
      <c r="B30" s="2"/>
      <c r="C30" s="78"/>
      <c r="D30" s="76"/>
      <c r="E30" s="77"/>
    </row>
    <row r="31" spans="1:5" x14ac:dyDescent="0.15">
      <c r="A31" s="74"/>
      <c r="B31" s="2"/>
      <c r="C31" s="78"/>
      <c r="D31" s="76"/>
      <c r="E31" s="77"/>
    </row>
    <row r="32" spans="1:5" x14ac:dyDescent="0.15">
      <c r="A32" s="74"/>
      <c r="B32" s="2"/>
      <c r="C32" s="78"/>
      <c r="D32" s="76"/>
      <c r="E32" s="77"/>
    </row>
    <row r="33" spans="1:5" x14ac:dyDescent="0.15">
      <c r="A33" s="74"/>
      <c r="B33" s="2"/>
      <c r="C33" s="78"/>
      <c r="D33" s="76"/>
      <c r="E33" s="77"/>
    </row>
    <row r="34" spans="1:5" x14ac:dyDescent="0.15">
      <c r="A34" s="74"/>
      <c r="B34" s="2"/>
      <c r="C34" s="78"/>
      <c r="D34" s="76"/>
      <c r="E34" s="77"/>
    </row>
    <row r="35" spans="1:5" x14ac:dyDescent="0.15">
      <c r="A35" s="76"/>
      <c r="B35" s="76"/>
      <c r="C35" s="76"/>
      <c r="D35" s="76"/>
      <c r="E35" s="76"/>
    </row>
    <row r="36" spans="1:5" x14ac:dyDescent="0.15">
      <c r="A36" s="76"/>
      <c r="B36" s="76"/>
      <c r="C36" s="76"/>
      <c r="D36" s="76"/>
      <c r="E36" s="76"/>
    </row>
    <row r="37" spans="1:5" x14ac:dyDescent="0.15">
      <c r="A37" s="76"/>
      <c r="B37" s="76"/>
      <c r="C37" s="76"/>
      <c r="D37" s="76"/>
      <c r="E37" s="76"/>
    </row>
  </sheetData>
  <mergeCells count="3">
    <mergeCell ref="B3:C3"/>
    <mergeCell ref="B14:C14"/>
    <mergeCell ref="B26:C2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1.〇〇様分</vt:lpstr>
      <vt:lpstr>2.〇〇様分</vt:lpstr>
      <vt:lpstr>3.〇〇様分 </vt:lpstr>
      <vt:lpstr>4.〇〇様分</vt:lpstr>
      <vt:lpstr>5.〇〇様分 </vt:lpstr>
      <vt:lpstr>サービスコード（身体介護なし）</vt:lpstr>
      <vt:lpstr>告示単価</vt:lpstr>
      <vt:lpstr>'1.〇〇様分'!Print_Area</vt:lpstr>
      <vt:lpstr>'2.〇〇様分'!Print_Area</vt:lpstr>
      <vt:lpstr>'3.〇〇様分 '!Print_Area</vt:lpstr>
      <vt:lpstr>'4.〇〇様分'!Print_Area</vt:lpstr>
      <vt:lpstr>'5.〇〇様分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2024-04-23T02:38:03Z</dcterms:modified>
</cp:coreProperties>
</file>