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10425" tabRatio="766"/>
  </bookViews>
  <sheets>
    <sheet name="①計算シート (未移行幼稚園)" sheetId="3" r:id="rId1"/>
    <sheet name="②計算シート（認可外）" sheetId="2" state="hidden" r:id="rId2"/>
    <sheet name="祝日（内閣府HPより）" sheetId="4" state="hidden" r:id="rId3"/>
    <sheet name="基準額" sheetId="5" state="hidden" r:id="rId4"/>
    <sheet name="※参考" sheetId="1" state="hidden" r:id="rId5"/>
  </sheets>
  <definedNames>
    <definedName name="_xlnm.Print_Area" localSheetId="0">'①計算シート (未移行幼稚園)'!$A$1:$F$22</definedName>
    <definedName name="_xlnm.Print_Area" localSheetId="1">'②計算シート（認可外）'!$A$1:$F$15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2" i="1" l="1"/>
  <c r="E2" i="1"/>
  <c r="A469" i="4" l="1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4" i="4" l="1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2" i="4"/>
  <c r="D9" i="2"/>
  <c r="D8" i="2"/>
  <c r="D16" i="3"/>
  <c r="D17" i="3" s="1"/>
  <c r="D10" i="3"/>
  <c r="D7" i="2"/>
  <c r="D10" i="2" s="1"/>
  <c r="D11" i="3" l="1"/>
  <c r="D12" i="2"/>
  <c r="D11" i="2"/>
  <c r="D12" i="3"/>
  <c r="D13" i="3" l="1"/>
  <c r="D20" i="3" s="1"/>
  <c r="C5" i="1"/>
  <c r="B5" i="1"/>
  <c r="B6" i="1"/>
  <c r="D6" i="1" s="1"/>
  <c r="C17" i="1"/>
  <c r="C16" i="1"/>
  <c r="C15" i="1"/>
  <c r="C14" i="1"/>
  <c r="C13" i="1"/>
  <c r="C12" i="1"/>
  <c r="C11" i="1"/>
  <c r="C10" i="1"/>
  <c r="C9" i="1"/>
  <c r="C8" i="1"/>
  <c r="C7" i="1"/>
  <c r="C6" i="1"/>
  <c r="B17" i="1"/>
  <c r="D17" i="1" s="1"/>
  <c r="B16" i="1"/>
  <c r="D16" i="1" s="1"/>
  <c r="B15" i="1"/>
  <c r="D15" i="1" s="1"/>
  <c r="B14" i="1"/>
  <c r="D14" i="1" s="1"/>
  <c r="B13" i="1"/>
  <c r="D13" i="1" s="1"/>
  <c r="B12" i="1"/>
  <c r="D12" i="1" s="1"/>
  <c r="B11" i="1"/>
  <c r="D11" i="1" s="1"/>
  <c r="B10" i="1"/>
  <c r="D10" i="1" s="1"/>
  <c r="B9" i="1"/>
  <c r="D9" i="1" s="1"/>
  <c r="B8" i="1"/>
  <c r="D8" i="1" s="1"/>
  <c r="B7" i="1"/>
  <c r="D7" i="1" s="1"/>
  <c r="D18" i="3" l="1"/>
  <c r="D5" i="1"/>
  <c r="D18" i="1"/>
</calcChain>
</file>

<file path=xl/comments1.xml><?xml version="1.0" encoding="utf-8"?>
<comments xmlns="http://schemas.openxmlformats.org/spreadsheetml/2006/main">
  <authors>
    <author>作成者</author>
  </authors>
  <commentList>
    <comment ref="D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保育料が25,700円を超える場合は、「25,700」と入力してください（"円"の入力は不要）。
※限度額が25,700円のため。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D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２号認定：利用料が37,000円を超える場合は、「37000」と入力してください。
３号認定：利用料が42,000円を超える場合は、「42000」と入力してください。
※限度額が２号認定：37,000円、３号認定：42,000円のため。
※"円"の入力は不要。</t>
        </r>
      </text>
    </comment>
  </commentList>
</comments>
</file>

<file path=xl/sharedStrings.xml><?xml version="1.0" encoding="utf-8"?>
<sst xmlns="http://schemas.openxmlformats.org/spreadsheetml/2006/main" count="95" uniqueCount="67">
  <si>
    <t>年度</t>
    <rPh sb="0" eb="2">
      <t>ネンド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</si>
  <si>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</si>
  <si>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</si>
  <si>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</si>
  <si>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</si>
  <si>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</si>
  <si>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</si>
  <si>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</si>
  <si>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</si>
  <si>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</si>
  <si>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</si>
  <si>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</si>
  <si>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</si>
  <si>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</si>
  <si>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</si>
  <si>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保育料</t>
    <rPh sb="0" eb="3">
      <t>ホイクリョウ</t>
    </rPh>
    <phoneticPr fontId="1"/>
  </si>
  <si>
    <t>日数</t>
    <rPh sb="0" eb="2">
      <t>ニッスウ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</si>
  <si>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</si>
  <si>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</si>
  <si>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今年度在籍月数</t>
    <rPh sb="0" eb="3">
      <t>コンネンド</t>
    </rPh>
    <rPh sb="3" eb="5">
      <t>ザイセキ</t>
    </rPh>
    <rPh sb="5" eb="6">
      <t>ツキ</t>
    </rPh>
    <rPh sb="6" eb="7">
      <t>スウ</t>
    </rPh>
    <phoneticPr fontId="1"/>
  </si>
  <si>
    <t>保育料日割額</t>
    <rPh sb="0" eb="3">
      <t>ホイクリョウ</t>
    </rPh>
    <rPh sb="3" eb="5">
      <t>ヒワリ</t>
    </rPh>
    <rPh sb="5" eb="6">
      <t>ガク</t>
    </rPh>
    <phoneticPr fontId="1"/>
  </si>
  <si>
    <t>入園料月額換算額</t>
    <rPh sb="0" eb="3">
      <t>ニュウエンリョウ</t>
    </rPh>
    <rPh sb="3" eb="5">
      <t>ゲツガク</t>
    </rPh>
    <rPh sb="5" eb="7">
      <t>カンサン</t>
    </rPh>
    <rPh sb="7" eb="8">
      <t>ガク</t>
    </rPh>
    <phoneticPr fontId="1"/>
  </si>
  <si>
    <t>給付対象</t>
    <rPh sb="0" eb="2">
      <t>キュウフ</t>
    </rPh>
    <rPh sb="2" eb="4">
      <t>タイショウ</t>
    </rPh>
    <phoneticPr fontId="1"/>
  </si>
  <si>
    <t>日割対象月</t>
    <rPh sb="0" eb="2">
      <t>ヒワリ</t>
    </rPh>
    <rPh sb="2" eb="4">
      <t>タイショウ</t>
    </rPh>
    <rPh sb="4" eb="5">
      <t>ツキ</t>
    </rPh>
    <phoneticPr fontId="1"/>
  </si>
  <si>
    <t>日割対象月
（その月の日数）</t>
    <rPh sb="0" eb="2">
      <t>ヒワリ</t>
    </rPh>
    <rPh sb="2" eb="4">
      <t>タイショウ</t>
    </rPh>
    <rPh sb="4" eb="5">
      <t>ツキ</t>
    </rPh>
    <rPh sb="9" eb="10">
      <t>ツキ</t>
    </rPh>
    <rPh sb="11" eb="13">
      <t>ニッスウ</t>
    </rPh>
    <phoneticPr fontId="1"/>
  </si>
  <si>
    <t>その月の平日日数</t>
    <rPh sb="2" eb="3">
      <t>ツキ</t>
    </rPh>
    <rPh sb="4" eb="6">
      <t>ヘイジツ</t>
    </rPh>
    <rPh sb="6" eb="8">
      <t>ニッスウ</t>
    </rPh>
    <phoneticPr fontId="1"/>
  </si>
  <si>
    <t>その月の平日日数（日割）</t>
    <rPh sb="2" eb="3">
      <t>ツキ</t>
    </rPh>
    <rPh sb="4" eb="6">
      <t>ヘイジツ</t>
    </rPh>
    <rPh sb="6" eb="8">
      <t>ニッスウ</t>
    </rPh>
    <rPh sb="9" eb="11">
      <t>ヒワリ</t>
    </rPh>
    <phoneticPr fontId="1"/>
  </si>
  <si>
    <t>利用料</t>
    <rPh sb="0" eb="3">
      <t>リヨウリョウ</t>
    </rPh>
    <phoneticPr fontId="1"/>
  </si>
  <si>
    <t>幼稚園</t>
    <rPh sb="0" eb="3">
      <t>ヨウチエン</t>
    </rPh>
    <phoneticPr fontId="1"/>
  </si>
  <si>
    <t>2号認定</t>
    <rPh sb="1" eb="2">
      <t>ゴウ</t>
    </rPh>
    <rPh sb="2" eb="4">
      <t>ニンテイ</t>
    </rPh>
    <phoneticPr fontId="1"/>
  </si>
  <si>
    <t>認可外</t>
    <rPh sb="0" eb="2">
      <t>ニンカ</t>
    </rPh>
    <rPh sb="2" eb="3">
      <t>ガイ</t>
    </rPh>
    <phoneticPr fontId="1"/>
  </si>
  <si>
    <t>3号認定</t>
    <rPh sb="1" eb="2">
      <t>ゴウ</t>
    </rPh>
    <rPh sb="2" eb="4">
      <t>ニンテイ</t>
    </rPh>
    <phoneticPr fontId="1"/>
  </si>
  <si>
    <t>金額</t>
    <rPh sb="0" eb="2">
      <t>キンガク</t>
    </rPh>
    <phoneticPr fontId="1"/>
  </si>
  <si>
    <t>日付</t>
    <rPh sb="0" eb="2">
      <t>ヒヅケ</t>
    </rPh>
    <phoneticPr fontId="1"/>
  </si>
  <si>
    <t>名称</t>
    <rPh sb="0" eb="2">
      <t>メイショウ</t>
    </rPh>
    <phoneticPr fontId="1"/>
  </si>
  <si>
    <t>昭和の日</t>
  </si>
  <si>
    <t>憲法記念日</t>
  </si>
  <si>
    <t>みどりの日</t>
  </si>
  <si>
    <t>こどもの日</t>
  </si>
  <si>
    <t>海の日</t>
  </si>
  <si>
    <t>スポーツの日</t>
  </si>
  <si>
    <t>山の日</t>
  </si>
  <si>
    <t>休日</t>
  </si>
  <si>
    <t>敬老の日</t>
  </si>
  <si>
    <t>秋分の日</t>
  </si>
  <si>
    <t>文化の日</t>
  </si>
  <si>
    <t>勤労感謝の日</t>
  </si>
  <si>
    <t>元日</t>
  </si>
  <si>
    <t>成人の日</t>
  </si>
  <si>
    <t>建国記念の日</t>
  </si>
  <si>
    <t>天皇誕生日</t>
  </si>
  <si>
    <t>春分の日</t>
  </si>
  <si>
    <t>値</t>
    <rPh sb="0" eb="1">
      <t>アタイ</t>
    </rPh>
    <phoneticPr fontId="1"/>
  </si>
  <si>
    <t>計算シート（新制度未移行幼稚園）</t>
    <rPh sb="0" eb="2">
      <t>ケイサン</t>
    </rPh>
    <rPh sb="6" eb="9">
      <t>シンセイド</t>
    </rPh>
    <rPh sb="9" eb="10">
      <t>ミ</t>
    </rPh>
    <rPh sb="10" eb="12">
      <t>イコウ</t>
    </rPh>
    <rPh sb="12" eb="15">
      <t>ヨウチエン</t>
    </rPh>
    <phoneticPr fontId="1"/>
  </si>
  <si>
    <t>計算シート（認可外保育施設等）</t>
    <rPh sb="0" eb="2">
      <t>ケイサン</t>
    </rPh>
    <rPh sb="6" eb="8">
      <t>ニンカ</t>
    </rPh>
    <rPh sb="8" eb="9">
      <t>ガイ</t>
    </rPh>
    <rPh sb="9" eb="11">
      <t>ホイク</t>
    </rPh>
    <rPh sb="11" eb="13">
      <t>シセツ</t>
    </rPh>
    <rPh sb="13" eb="14">
      <t>トウ</t>
    </rPh>
    <phoneticPr fontId="1"/>
  </si>
  <si>
    <t>入園料（当該年度支払分）</t>
    <rPh sb="0" eb="3">
      <t>ニュウエンリョウ</t>
    </rPh>
    <rPh sb="4" eb="6">
      <t>トウガイ</t>
    </rPh>
    <rPh sb="6" eb="8">
      <t>ネンド</t>
    </rPh>
    <rPh sb="8" eb="10">
      <t>シハラ</t>
    </rPh>
    <rPh sb="10" eb="11">
      <t>ブン</t>
    </rPh>
    <phoneticPr fontId="1"/>
  </si>
  <si>
    <t>【２号認定】対象月：日割額</t>
    <rPh sb="2" eb="3">
      <t>ゴウ</t>
    </rPh>
    <rPh sb="3" eb="5">
      <t>ニンテイ</t>
    </rPh>
    <rPh sb="6" eb="8">
      <t>タイショウ</t>
    </rPh>
    <rPh sb="8" eb="9">
      <t>ツキ</t>
    </rPh>
    <rPh sb="10" eb="12">
      <t>ヒワリ</t>
    </rPh>
    <rPh sb="12" eb="13">
      <t>ガク</t>
    </rPh>
    <phoneticPr fontId="1"/>
  </si>
  <si>
    <t>【３号認定】対象月：日割額</t>
    <rPh sb="2" eb="3">
      <t>ゴウ</t>
    </rPh>
    <rPh sb="3" eb="5">
      <t>ニンテイ</t>
    </rPh>
    <rPh sb="6" eb="8">
      <t>タイショウ</t>
    </rPh>
    <rPh sb="8" eb="9">
      <t>ツキ</t>
    </rPh>
    <rPh sb="10" eb="12">
      <t>ヒワリ</t>
    </rPh>
    <rPh sb="12" eb="13">
      <t>ガク</t>
    </rPh>
    <phoneticPr fontId="1"/>
  </si>
  <si>
    <t>不明な場合は無償化事務センターにお問い合わせください</t>
    <rPh sb="0" eb="2">
      <t>フメイ</t>
    </rPh>
    <rPh sb="3" eb="5">
      <t>バアイ</t>
    </rPh>
    <rPh sb="6" eb="9">
      <t>ムショウカ</t>
    </rPh>
    <rPh sb="9" eb="11">
      <t>ジム</t>
    </rPh>
    <rPh sb="17" eb="18">
      <t>ト</t>
    </rPh>
    <rPh sb="19" eb="20">
      <t>ア</t>
    </rPh>
    <phoneticPr fontId="1"/>
  </si>
  <si>
    <t>入園料充当額</t>
    <rPh sb="0" eb="3">
      <t>ニュウエンリョウ</t>
    </rPh>
    <rPh sb="3" eb="5">
      <t>ジュウトウ</t>
    </rPh>
    <rPh sb="5" eb="6">
      <t>ガク</t>
    </rPh>
    <phoneticPr fontId="1"/>
  </si>
  <si>
    <t>日割額</t>
    <rPh sb="0" eb="2">
      <t>ヒワ</t>
    </rPh>
    <rPh sb="2" eb="3">
      <t>ヒタイ</t>
    </rPh>
    <phoneticPr fontId="1"/>
  </si>
  <si>
    <t>元日</t>
    <phoneticPr fontId="1"/>
  </si>
  <si>
    <t>成人の日</t>
    <phoneticPr fontId="1"/>
  </si>
  <si>
    <t>建国記念の日</t>
    <phoneticPr fontId="1"/>
  </si>
  <si>
    <t>天皇誕生部</t>
    <rPh sb="0" eb="2">
      <t>テンノウ</t>
    </rPh>
    <rPh sb="2" eb="4">
      <t>タンジョウ</t>
    </rPh>
    <rPh sb="4" eb="5">
      <t>ブ</t>
    </rPh>
    <phoneticPr fontId="1"/>
  </si>
  <si>
    <t>春分の日</t>
    <phoneticPr fontId="1"/>
  </si>
  <si>
    <t>休日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</si>
</sst>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&quot;円&quot;"/>
    <numFmt numFmtId="177" formatCode="#,##0_);[Red]\(#,##0\)"/>
    <numFmt numFmtId="178" formatCode="yyyy/m/d;@"/>
    <numFmt numFmtId="179" formatCode="#,##0&quot;か&quot;&quot;月&quot;"/>
    <numFmt numFmtId="180" formatCode="#,##0&quot;日&quot;"/>
  </numFmts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0" borderId="3" xfId="0" applyNumberForma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4" fontId="0" fillId="0" borderId="0" xfId="0" applyNumberForma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14" fontId="0" fillId="0" borderId="0" xfId="0" applyNumberFormat="1" applyAlignment="1">
      <alignment horizontal="center" vertical="center" shrinkToFit="1"/>
    </xf>
    <xf numFmtId="0" fontId="0" fillId="0" borderId="4" xfId="0" applyBorder="1"/>
    <xf numFmtId="14" fontId="0" fillId="0" borderId="4" xfId="0" applyNumberFormat="1" applyBorder="1" applyAlignment="1">
      <alignment horizontal="left" vertical="center"/>
    </xf>
    <xf numFmtId="0" fontId="0" fillId="2" borderId="4" xfId="0" applyFill="1" applyBorder="1"/>
    <xf numFmtId="14" fontId="0" fillId="2" borderId="4" xfId="0" applyNumberFormat="1" applyFill="1" applyBorder="1" applyAlignment="1">
      <alignment horizontal="left" vertical="center"/>
    </xf>
    <xf numFmtId="0" fontId="0" fillId="0" borderId="4" xfId="0" applyFill="1" applyBorder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177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3" borderId="9" xfId="0" applyNumberFormat="1" applyFont="1" applyFill="1" applyBorder="1" applyAlignment="1" applyProtection="1">
      <alignment horizontal="center" vertical="center"/>
      <protection locked="0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179" fontId="2" fillId="0" borderId="9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80" fontId="2" fillId="0" borderId="9" xfId="0" applyNumberFormat="1" applyFont="1" applyBorder="1" applyAlignment="1">
      <alignment horizontal="center" vertical="center"/>
    </xf>
    <xf numFmtId="180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80" fontId="2" fillId="0" borderId="14" xfId="0" applyNumberFormat="1" applyFont="1" applyBorder="1" applyAlignment="1">
      <alignment horizontal="center" vertical="center"/>
    </xf>
    <xf numFmtId="180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4" fontId="2" fillId="3" borderId="9" xfId="0" applyNumberFormat="1" applyFont="1" applyFill="1" applyBorder="1" applyAlignment="1" applyProtection="1">
      <alignment horizontal="center" vertical="center"/>
      <protection locked="0"/>
    </xf>
    <xf numFmtId="14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76" fontId="2" fillId="4" borderId="9" xfId="0" applyNumberFormat="1" applyFont="1" applyFill="1" applyBorder="1" applyAlignment="1" applyProtection="1">
      <alignment horizontal="center" vertical="center"/>
      <protection locked="0"/>
    </xf>
    <xf numFmtId="176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/>
    </xf>
    <xf numFmtId="14" fontId="2" fillId="4" borderId="9" xfId="0" applyNumberFormat="1" applyFont="1" applyFill="1" applyBorder="1" applyAlignment="1" applyProtection="1">
      <alignment horizontal="center" vertical="center"/>
      <protection locked="0"/>
    </xf>
    <xf numFmtId="14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lor theme="1" tint="0.24994659260841701"/>
      </font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1" tint="0.24994659260841701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G21"/>
  <sheetViews>
    <sheetView showGridLines="0" tabSelected="1" view="pageBreakPreview" zoomScale="115" zoomScaleNormal="115" zoomScaleSheetLayoutView="115" workbookViewId="0"/>
  </sheetViews>
  <sheetFormatPr defaultColWidth="8.625" defaultRowHeight="13.5"/>
  <cols>
    <col min="1" max="1" width="3.625" style="11" customWidth="1"/>
    <col min="2" max="2" width="19.625" style="11" bestFit="1" customWidth="1"/>
    <col min="3" max="3" width="7" style="11" bestFit="1" customWidth="1"/>
    <col min="4" max="5" width="18.625" style="11" customWidth="1"/>
    <col min="6" max="6" width="3" style="11" customWidth="1"/>
    <col min="7" max="7" width="3.625" style="28" customWidth="1"/>
    <col min="8" max="9" width="4.625" style="28" customWidth="1"/>
    <col min="10" max="13" width="3.625" style="28" customWidth="1"/>
    <col min="14" max="45" width="3.625" style="11" customWidth="1"/>
    <col min="46" max="16384" width="8.625" style="11"/>
  </cols>
  <sheetData>
    <row r="1" spans="2:33" ht="14.25" thickBot="1"/>
    <row r="2" spans="2:33" ht="15" thickTop="1" thickBot="1">
      <c r="B2" s="57" t="s">
        <v>53</v>
      </c>
      <c r="C2" s="58"/>
      <c r="D2" s="58"/>
      <c r="E2" s="59"/>
    </row>
    <row r="3" spans="2:33" ht="14.25" thickTop="1">
      <c r="B3" s="12"/>
      <c r="C3" s="12"/>
      <c r="D3" s="12"/>
      <c r="E3" s="12"/>
    </row>
    <row r="4" spans="2:33" ht="20.100000000000001" customHeight="1">
      <c r="B4" s="60" t="s">
        <v>15</v>
      </c>
      <c r="C4" s="61"/>
      <c r="D4" s="34">
        <v>25000</v>
      </c>
      <c r="E4" s="35"/>
    </row>
    <row r="5" spans="2:33" ht="20.100000000000001" customHeight="1">
      <c r="B5" s="50" t="s">
        <v>22</v>
      </c>
      <c r="C5" s="13" t="s">
        <v>17</v>
      </c>
      <c r="D5" s="62">
        <v>46113</v>
      </c>
      <c r="E5" s="63"/>
      <c r="H5" s="29"/>
      <c r="I5" s="29"/>
    </row>
    <row r="6" spans="2:33" ht="20.100000000000001" customHeight="1">
      <c r="B6" s="51"/>
      <c r="C6" s="13" t="s">
        <v>18</v>
      </c>
      <c r="D6" s="62">
        <v>46405</v>
      </c>
      <c r="E6" s="63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2:33" ht="20.100000000000001" customHeight="1">
      <c r="B7" s="50" t="s">
        <v>23</v>
      </c>
      <c r="C7" s="13" t="s">
        <v>17</v>
      </c>
      <c r="D7" s="52">
        <v>46388</v>
      </c>
      <c r="E7" s="53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2:33" ht="20.100000000000001" customHeight="1">
      <c r="B8" s="51"/>
      <c r="C8" s="13" t="s">
        <v>18</v>
      </c>
      <c r="D8" s="52">
        <v>46405</v>
      </c>
      <c r="E8" s="53"/>
    </row>
    <row r="9" spans="2:33" ht="20.100000000000001" customHeight="1">
      <c r="B9" s="42" t="s">
        <v>24</v>
      </c>
      <c r="C9" s="13" t="s">
        <v>17</v>
      </c>
      <c r="D9" s="55">
        <f>EOMONTH(D7,-1)+1</f>
        <v>46388</v>
      </c>
      <c r="E9" s="56"/>
    </row>
    <row r="10" spans="2:33" ht="20.100000000000001" customHeight="1">
      <c r="B10" s="54"/>
      <c r="C10" s="13" t="s">
        <v>18</v>
      </c>
      <c r="D10" s="55">
        <f>EOMONTH(D8,0)</f>
        <v>46418</v>
      </c>
      <c r="E10" s="56"/>
    </row>
    <row r="11" spans="2:33" ht="20.100000000000001" customHeight="1">
      <c r="B11" s="32" t="s">
        <v>26</v>
      </c>
      <c r="C11" s="33"/>
      <c r="D11" s="40">
        <f>NETWORKDAYS(D7,D8,'祝日（内閣府HPより）'!$A$2:$A$547)</f>
        <v>10</v>
      </c>
      <c r="E11" s="41"/>
    </row>
    <row r="12" spans="2:33" ht="20.100000000000001" customHeight="1">
      <c r="B12" s="42" t="s">
        <v>25</v>
      </c>
      <c r="C12" s="43"/>
      <c r="D12" s="44">
        <f>NETWORKDAYS(D9,D10,'祝日（内閣府HPより）'!$A$2:$A$547)</f>
        <v>19</v>
      </c>
      <c r="E12" s="45"/>
    </row>
    <row r="13" spans="2:33" ht="28.5" customHeight="1">
      <c r="B13" s="46" t="s">
        <v>20</v>
      </c>
      <c r="C13" s="47"/>
      <c r="D13" s="48">
        <f>ROUNDDOWN(D4*D11/D12,0)</f>
        <v>13157</v>
      </c>
      <c r="E13" s="49"/>
    </row>
    <row r="14" spans="2:33" ht="22.5" customHeight="1">
      <c r="B14" s="23"/>
      <c r="C14" s="23"/>
      <c r="D14" s="12"/>
      <c r="E14" s="12"/>
    </row>
    <row r="15" spans="2:33" ht="20.100000000000001" customHeight="1">
      <c r="B15" s="32" t="s">
        <v>55</v>
      </c>
      <c r="C15" s="33"/>
      <c r="D15" s="34">
        <v>50000</v>
      </c>
      <c r="E15" s="35"/>
    </row>
    <row r="16" spans="2:33" ht="20.100000000000001" customHeight="1">
      <c r="B16" s="32" t="s">
        <v>19</v>
      </c>
      <c r="C16" s="33"/>
      <c r="D16" s="36">
        <f>IF(D5="","",DATEDIF(D5,D6,"M")+1)</f>
        <v>10</v>
      </c>
      <c r="E16" s="37"/>
    </row>
    <row r="17" spans="2:5" ht="20.100000000000001" customHeight="1">
      <c r="B17" s="32" t="s">
        <v>21</v>
      </c>
      <c r="C17" s="33"/>
      <c r="D17" s="38">
        <f>IF(D4=25700,"保育料上限25,700円のため対象外",ROUNDDOWN(D15/D16,0))</f>
        <v>5000</v>
      </c>
      <c r="E17" s="39"/>
    </row>
    <row r="18" spans="2:5" ht="20.100000000000001" customHeight="1">
      <c r="B18" s="32" t="s">
        <v>59</v>
      </c>
      <c r="C18" s="33"/>
      <c r="D18" s="38">
        <f>IF(D4=25700,D13,IF(D13+D17&gt;25700*D11/D12,ROUNDDOWN(25700*D11/D12,0),D13+D17))-D13</f>
        <v>369</v>
      </c>
      <c r="E18" s="39"/>
    </row>
    <row r="19" spans="2:5" ht="22.5" customHeight="1" thickBot="1">
      <c r="B19" s="26"/>
      <c r="C19" s="26"/>
      <c r="D19" s="27"/>
      <c r="E19" s="27"/>
    </row>
    <row r="20" spans="2:5" ht="28.5" customHeight="1" thickTop="1" thickBot="1">
      <c r="B20" s="30" t="s">
        <v>60</v>
      </c>
      <c r="C20" s="30"/>
      <c r="D20" s="31">
        <f>IF(D4=25700,D13,IF(D13+D17&gt;25700*D11/D12,ROUNDDOWN(25700*D11/D12,0),D13+D17))</f>
        <v>13526</v>
      </c>
      <c r="E20" s="31"/>
    </row>
    <row r="21" spans="2:5" ht="21.75" thickTop="1">
      <c r="B21" s="25" t="s">
        <v>58</v>
      </c>
      <c r="C21" s="25"/>
      <c r="D21" s="24"/>
      <c r="E21" s="24"/>
    </row>
  </sheetData>
  <sheetProtection algorithmName="SHA-512" hashValue="Et4JEG6B/N5Lg3e22o0GLm1tQMrk1z4GcGX7jnEG14u7UpLauHFQbzU8a6grtYiJWoebH/H1JoHtfoLT9jtAVw==" saltValue="UzUWHcqx9qiIuJc3g3Tz/w==" spinCount="100000" sheet="1" objects="1" scenarios="1"/>
  <mergeCells count="28">
    <mergeCell ref="B2:E2"/>
    <mergeCell ref="B4:C4"/>
    <mergeCell ref="B5:B6"/>
    <mergeCell ref="D5:E5"/>
    <mergeCell ref="D6:E6"/>
    <mergeCell ref="D4:E4"/>
    <mergeCell ref="B7:B8"/>
    <mergeCell ref="D7:E7"/>
    <mergeCell ref="D8:E8"/>
    <mergeCell ref="B9:B10"/>
    <mergeCell ref="D9:E9"/>
    <mergeCell ref="D10:E10"/>
    <mergeCell ref="B11:C11"/>
    <mergeCell ref="D11:E11"/>
    <mergeCell ref="B12:C12"/>
    <mergeCell ref="D12:E12"/>
    <mergeCell ref="B13:C13"/>
    <mergeCell ref="D13:E13"/>
    <mergeCell ref="B20:C20"/>
    <mergeCell ref="D20:E20"/>
    <mergeCell ref="B15:C15"/>
    <mergeCell ref="D15:E15"/>
    <mergeCell ref="B16:C16"/>
    <mergeCell ref="D16:E16"/>
    <mergeCell ref="B17:C17"/>
    <mergeCell ref="D17:E17"/>
    <mergeCell ref="B18:C18"/>
    <mergeCell ref="D18:E18"/>
  </mergeCells>
  <phoneticPr fontId="1"/>
  <conditionalFormatting sqref="B15:E17">
    <cfRule type="expression" dxfId="2" priority="3">
      <formula>$D$4=25700</formula>
    </cfRule>
  </conditionalFormatting>
  <conditionalFormatting sqref="B21">
    <cfRule type="expression" dxfId="1" priority="2">
      <formula>OR($D$4="",$D$4=25700)</formula>
    </cfRule>
  </conditionalFormatting>
  <conditionalFormatting sqref="B18:E18">
    <cfRule type="expression" dxfId="0" priority="1">
      <formula>$D$4=25700</formula>
    </cfRule>
  </conditionalFormatting>
  <dataValidations count="1">
    <dataValidation type="whole" allowBlank="1" showInputMessage="1" showErrorMessage="1" errorTitle="保育料について" error="保育料が25,700円を超える場合は、「25,700」と入力してください（&quot;円&quot;の入力は不要）。_x000a_※限度額が25,700円のため。" sqref="D4:E4">
      <formula1>0</formula1>
      <formula2>25700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4"/>
  <sheetViews>
    <sheetView view="pageBreakPreview" zoomScaleNormal="100" zoomScaleSheetLayoutView="100" workbookViewId="0">
      <selection activeCell="D12" sqref="D12:E12"/>
    </sheetView>
  </sheetViews>
  <sheetFormatPr defaultColWidth="8.625" defaultRowHeight="13.5"/>
  <cols>
    <col min="1" max="1" width="3.625" style="11" customWidth="1"/>
    <col min="2" max="2" width="19.625" style="11" bestFit="1" customWidth="1"/>
    <col min="3" max="3" width="7" style="11" bestFit="1" customWidth="1"/>
    <col min="4" max="5" width="14.625" style="11" customWidth="1"/>
    <col min="6" max="6" width="3" style="11" customWidth="1"/>
    <col min="7" max="16384" width="8.625" style="11"/>
  </cols>
  <sheetData>
    <row r="1" spans="2:5" ht="14.25" thickBot="1"/>
    <row r="2" spans="2:5" ht="15" thickTop="1" thickBot="1">
      <c r="B2" s="57" t="s">
        <v>54</v>
      </c>
      <c r="C2" s="58"/>
      <c r="D2" s="58"/>
      <c r="E2" s="59"/>
    </row>
    <row r="3" spans="2:5" ht="14.25" thickTop="1">
      <c r="B3" s="12"/>
      <c r="C3" s="12"/>
      <c r="D3" s="12"/>
      <c r="E3" s="12"/>
    </row>
    <row r="4" spans="2:5" ht="20.100000000000001" customHeight="1">
      <c r="B4" s="60" t="s">
        <v>27</v>
      </c>
      <c r="C4" s="61"/>
      <c r="D4" s="64">
        <v>42000</v>
      </c>
      <c r="E4" s="65"/>
    </row>
    <row r="5" spans="2:5" ht="20.100000000000001" customHeight="1">
      <c r="B5" s="50" t="s">
        <v>23</v>
      </c>
      <c r="C5" s="13" t="s">
        <v>17</v>
      </c>
      <c r="D5" s="68">
        <v>45658</v>
      </c>
      <c r="E5" s="69"/>
    </row>
    <row r="6" spans="2:5" ht="20.100000000000001" customHeight="1">
      <c r="B6" s="51"/>
      <c r="C6" s="13" t="s">
        <v>18</v>
      </c>
      <c r="D6" s="68">
        <v>45679</v>
      </c>
      <c r="E6" s="69"/>
    </row>
    <row r="7" spans="2:5" ht="20.100000000000001" customHeight="1">
      <c r="B7" s="42" t="s">
        <v>24</v>
      </c>
      <c r="C7" s="13" t="s">
        <v>17</v>
      </c>
      <c r="D7" s="55">
        <f>EOMONTH(D5,-1)+1</f>
        <v>45658</v>
      </c>
      <c r="E7" s="56"/>
    </row>
    <row r="8" spans="2:5" ht="20.100000000000001" customHeight="1">
      <c r="B8" s="54"/>
      <c r="C8" s="13" t="s">
        <v>18</v>
      </c>
      <c r="D8" s="55">
        <f>EOMONTH(D6,0)</f>
        <v>45688</v>
      </c>
      <c r="E8" s="56"/>
    </row>
    <row r="9" spans="2:5" ht="20.100000000000001" customHeight="1">
      <c r="B9" s="32" t="s">
        <v>26</v>
      </c>
      <c r="C9" s="33"/>
      <c r="D9" s="40">
        <f>DATEDIF(D5,D6,"d")+1</f>
        <v>22</v>
      </c>
      <c r="E9" s="41"/>
    </row>
    <row r="10" spans="2:5" ht="20.100000000000001" customHeight="1" thickBot="1">
      <c r="B10" s="42" t="s">
        <v>25</v>
      </c>
      <c r="C10" s="43"/>
      <c r="D10" s="44">
        <f>DATEDIF(D7,D8,"d")+1</f>
        <v>31</v>
      </c>
      <c r="E10" s="45"/>
    </row>
    <row r="11" spans="2:5" ht="22.5" thickTop="1" thickBot="1">
      <c r="B11" s="66" t="s">
        <v>56</v>
      </c>
      <c r="C11" s="66"/>
      <c r="D11" s="67">
        <f>IF(ROUNDDOWN(D4*D9/D10,0)&gt;基準額!C3,基準額!C3,ROUNDDOWN(D4*D9/D10,0))</f>
        <v>29806</v>
      </c>
      <c r="E11" s="67"/>
    </row>
    <row r="12" spans="2:5" ht="22.5" thickTop="1" thickBot="1">
      <c r="B12" s="66" t="s">
        <v>57</v>
      </c>
      <c r="C12" s="66"/>
      <c r="D12" s="67">
        <f>IF(ROUNDDOWN(D4*D9/D10,0)&gt;基準額!C4,基準額!C4,ROUNDDOWN(D4*D9/D10,0))</f>
        <v>29806</v>
      </c>
      <c r="E12" s="67"/>
    </row>
    <row r="13" spans="2:5" ht="9" customHeight="1" thickTop="1">
      <c r="B13" s="22"/>
      <c r="C13" s="22"/>
      <c r="D13" s="14"/>
      <c r="E13" s="14"/>
    </row>
    <row r="14" spans="2:5">
      <c r="B14" s="14"/>
      <c r="C14" s="14"/>
      <c r="D14" s="14"/>
      <c r="E14" s="14"/>
    </row>
  </sheetData>
  <sheetProtection sheet="1" objects="1" scenarios="1"/>
  <mergeCells count="17">
    <mergeCell ref="B2:E2"/>
    <mergeCell ref="D9:E9"/>
    <mergeCell ref="D10:E10"/>
    <mergeCell ref="D5:E5"/>
    <mergeCell ref="D11:E11"/>
    <mergeCell ref="B4:C4"/>
    <mergeCell ref="B5:B6"/>
    <mergeCell ref="D6:E6"/>
    <mergeCell ref="B11:C11"/>
    <mergeCell ref="B9:C9"/>
    <mergeCell ref="B10:C10"/>
    <mergeCell ref="D8:E8"/>
    <mergeCell ref="D7:E7"/>
    <mergeCell ref="B7:B8"/>
    <mergeCell ref="D4:E4"/>
    <mergeCell ref="B12:C12"/>
    <mergeCell ref="D12:E12"/>
  </mergeCells>
  <phoneticPr fontId="1"/>
  <dataValidations count="1">
    <dataValidation type="whole" allowBlank="1" showInputMessage="1" showErrorMessage="1" errorTitle="利用料について" error="２号認定：利用料が37,000円を超える場合は、「37000」と入力してください。_x000a_３号認定：利用料が42,000円を超える場合は、「42000」と入力してください。_x000a__x000a_※限度額が２号認定：37,000円、３号認定：42,000円のため。_x000a_※”円”の入力は不要。" sqref="D4:E4">
      <formula1>0</formula1>
      <formula2>42000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7"/>
  <sheetViews>
    <sheetView workbookViewId="0">
      <pane xSplit="1" ySplit="1" topLeftCell="B2" activePane="bottomRight" state="frozen"/>
      <selection pane="topRight"/>
      <selection pane="bottomLeft"/>
      <selection pane="bottomRight" activeCell="F21" sqref="F21"/>
    </sheetView>
  </sheetViews>
  <sheetFormatPr defaultColWidth="8.625" defaultRowHeight="18.75"/>
  <cols>
    <col min="1" max="1" width="10.125" style="19" bestFit="1" customWidth="1"/>
    <col min="2" max="2" width="11.125" style="20" bestFit="1" customWidth="1"/>
    <col min="3" max="3" width="13.125" style="20" customWidth="1"/>
    <col min="4" max="16384" width="8.625" style="20"/>
  </cols>
  <sheetData>
    <row r="1" spans="1:3">
      <c r="A1" s="19" t="s">
        <v>52</v>
      </c>
      <c r="B1" s="20" t="s">
        <v>33</v>
      </c>
      <c r="C1" s="20" t="s">
        <v>34</v>
      </c>
    </row>
    <row r="2" spans="1:3">
      <c r="A2" s="19">
        <f>SUM(B2)</f>
        <v>45776</v>
      </c>
      <c r="B2" s="21">
        <v>45776</v>
      </c>
      <c r="C2" s="20" t="s">
        <v>35</v>
      </c>
    </row>
    <row r="3" spans="1:3">
      <c r="A3" s="19">
        <f t="shared" ref="A3:A63" si="0">SUM(B3)</f>
        <v>45780</v>
      </c>
      <c r="B3" s="21">
        <v>45780</v>
      </c>
      <c r="C3" s="20" t="s">
        <v>36</v>
      </c>
    </row>
    <row r="4" spans="1:3">
      <c r="A4" s="19">
        <f t="shared" si="0"/>
        <v>45781</v>
      </c>
      <c r="B4" s="21">
        <v>45781</v>
      </c>
      <c r="C4" s="20" t="s">
        <v>37</v>
      </c>
    </row>
    <row r="5" spans="1:3">
      <c r="A5" s="19">
        <f t="shared" si="0"/>
        <v>45782</v>
      </c>
      <c r="B5" s="21">
        <v>45782</v>
      </c>
      <c r="C5" s="20" t="s">
        <v>38</v>
      </c>
    </row>
    <row r="6" spans="1:3">
      <c r="A6" s="19">
        <f t="shared" si="0"/>
        <v>45783</v>
      </c>
      <c r="B6" s="21">
        <v>45783</v>
      </c>
      <c r="C6" s="20" t="s">
        <v>42</v>
      </c>
    </row>
    <row r="7" spans="1:3">
      <c r="A7" s="19">
        <f t="shared" si="0"/>
        <v>45859</v>
      </c>
      <c r="B7" s="21">
        <v>45859</v>
      </c>
      <c r="C7" s="20" t="s">
        <v>39</v>
      </c>
    </row>
    <row r="8" spans="1:3">
      <c r="A8" s="19">
        <f t="shared" si="0"/>
        <v>45880</v>
      </c>
      <c r="B8" s="21">
        <v>45880</v>
      </c>
      <c r="C8" s="20" t="s">
        <v>41</v>
      </c>
    </row>
    <row r="9" spans="1:3">
      <c r="A9" s="19">
        <f t="shared" si="0"/>
        <v>45915</v>
      </c>
      <c r="B9" s="21">
        <v>45915</v>
      </c>
      <c r="C9" s="20" t="s">
        <v>43</v>
      </c>
    </row>
    <row r="10" spans="1:3">
      <c r="A10" s="19">
        <f t="shared" si="0"/>
        <v>45923</v>
      </c>
      <c r="B10" s="21">
        <v>45923</v>
      </c>
      <c r="C10" s="20" t="s">
        <v>44</v>
      </c>
    </row>
    <row r="11" spans="1:3">
      <c r="A11" s="19">
        <f t="shared" si="0"/>
        <v>45943</v>
      </c>
      <c r="B11" s="21">
        <v>45943</v>
      </c>
      <c r="C11" s="20" t="s">
        <v>40</v>
      </c>
    </row>
    <row r="12" spans="1:3">
      <c r="A12" s="19">
        <f t="shared" si="0"/>
        <v>45964</v>
      </c>
      <c r="B12" s="21">
        <v>45964</v>
      </c>
      <c r="C12" s="20" t="s">
        <v>45</v>
      </c>
    </row>
    <row r="13" spans="1:3">
      <c r="A13" s="19">
        <f t="shared" si="0"/>
        <v>45984</v>
      </c>
      <c r="B13" s="21">
        <v>45984</v>
      </c>
      <c r="C13" s="20" t="s">
        <v>46</v>
      </c>
    </row>
    <row r="14" spans="1:3">
      <c r="A14" s="19">
        <f t="shared" si="0"/>
        <v>45985</v>
      </c>
      <c r="B14" s="21">
        <v>45985</v>
      </c>
      <c r="C14" s="20" t="s">
        <v>42</v>
      </c>
    </row>
    <row r="15" spans="1:3">
      <c r="A15" s="19">
        <f t="shared" si="0"/>
        <v>46023</v>
      </c>
      <c r="B15" s="21">
        <v>46023</v>
      </c>
      <c r="C15" s="20" t="s">
        <v>47</v>
      </c>
    </row>
    <row r="16" spans="1:3">
      <c r="A16" s="19">
        <f t="shared" si="0"/>
        <v>46034</v>
      </c>
      <c r="B16" s="21">
        <v>46034</v>
      </c>
      <c r="C16" s="20" t="s">
        <v>48</v>
      </c>
    </row>
    <row r="17" spans="1:3">
      <c r="A17" s="19">
        <f t="shared" si="0"/>
        <v>46064</v>
      </c>
      <c r="B17" s="21">
        <v>46064</v>
      </c>
      <c r="C17" s="20" t="s">
        <v>49</v>
      </c>
    </row>
    <row r="18" spans="1:3">
      <c r="A18" s="19">
        <f t="shared" si="0"/>
        <v>46076</v>
      </c>
      <c r="B18" s="21">
        <v>46076</v>
      </c>
      <c r="C18" s="20" t="s">
        <v>50</v>
      </c>
    </row>
    <row r="19" spans="1:3">
      <c r="A19" s="19">
        <f t="shared" si="0"/>
        <v>46101</v>
      </c>
      <c r="B19" s="21">
        <v>46101</v>
      </c>
      <c r="C19" s="20" t="s">
        <v>51</v>
      </c>
    </row>
    <row r="20" spans="1:3">
      <c r="A20" s="19">
        <f t="shared" si="0"/>
        <v>46141</v>
      </c>
      <c r="B20" s="21">
        <v>46141</v>
      </c>
      <c r="C20" s="20" t="s">
        <v>35</v>
      </c>
    </row>
    <row r="21" spans="1:3">
      <c r="A21" s="19">
        <f t="shared" si="0"/>
        <v>46145</v>
      </c>
      <c r="B21" s="21">
        <v>46145</v>
      </c>
      <c r="C21" s="20" t="s">
        <v>36</v>
      </c>
    </row>
    <row r="22" spans="1:3">
      <c r="A22" s="19">
        <f t="shared" si="0"/>
        <v>46146</v>
      </c>
      <c r="B22" s="21">
        <v>46146</v>
      </c>
      <c r="C22" s="20" t="s">
        <v>37</v>
      </c>
    </row>
    <row r="23" spans="1:3">
      <c r="A23" s="19">
        <f t="shared" si="0"/>
        <v>46147</v>
      </c>
      <c r="B23" s="21">
        <v>46147</v>
      </c>
      <c r="C23" s="20" t="s">
        <v>38</v>
      </c>
    </row>
    <row r="24" spans="1:3">
      <c r="A24" s="19">
        <f t="shared" si="0"/>
        <v>46148</v>
      </c>
      <c r="B24" s="21">
        <v>46148</v>
      </c>
      <c r="C24" s="20" t="s">
        <v>42</v>
      </c>
    </row>
    <row r="25" spans="1:3">
      <c r="A25" s="19">
        <f t="shared" si="0"/>
        <v>46223</v>
      </c>
      <c r="B25" s="21">
        <v>46223</v>
      </c>
      <c r="C25" s="20" t="s">
        <v>39</v>
      </c>
    </row>
    <row r="26" spans="1:3">
      <c r="A26" s="19">
        <f t="shared" si="0"/>
        <v>46245</v>
      </c>
      <c r="B26" s="21">
        <v>46245</v>
      </c>
      <c r="C26" s="20" t="s">
        <v>41</v>
      </c>
    </row>
    <row r="27" spans="1:3">
      <c r="A27" s="19">
        <f t="shared" si="0"/>
        <v>46286</v>
      </c>
      <c r="B27" s="21">
        <v>46286</v>
      </c>
      <c r="C27" s="20" t="s">
        <v>43</v>
      </c>
    </row>
    <row r="28" spans="1:3">
      <c r="A28" s="19">
        <f t="shared" si="0"/>
        <v>46287</v>
      </c>
      <c r="B28" s="21">
        <v>46287</v>
      </c>
      <c r="C28" s="20" t="s">
        <v>42</v>
      </c>
    </row>
    <row r="29" spans="1:3">
      <c r="A29" s="19">
        <f t="shared" si="0"/>
        <v>46288</v>
      </c>
      <c r="B29" s="21">
        <v>46288</v>
      </c>
      <c r="C29" s="20" t="s">
        <v>44</v>
      </c>
    </row>
    <row r="30" spans="1:3">
      <c r="A30" s="19">
        <f t="shared" si="0"/>
        <v>46307</v>
      </c>
      <c r="B30" s="21">
        <v>46307</v>
      </c>
      <c r="C30" s="20" t="s">
        <v>40</v>
      </c>
    </row>
    <row r="31" spans="1:3">
      <c r="A31" s="19">
        <f t="shared" si="0"/>
        <v>46329</v>
      </c>
      <c r="B31" s="21">
        <v>46329</v>
      </c>
      <c r="C31" s="20" t="s">
        <v>45</v>
      </c>
    </row>
    <row r="32" spans="1:3">
      <c r="A32" s="19">
        <f t="shared" si="0"/>
        <v>46349</v>
      </c>
      <c r="B32" s="21">
        <v>46349</v>
      </c>
      <c r="C32" s="20" t="s">
        <v>46</v>
      </c>
    </row>
    <row r="33" spans="1:3">
      <c r="A33" s="19">
        <f t="shared" si="0"/>
        <v>46388</v>
      </c>
      <c r="B33" s="21">
        <v>46388</v>
      </c>
      <c r="C33" s="20" t="s">
        <v>61</v>
      </c>
    </row>
    <row r="34" spans="1:3">
      <c r="A34" s="19">
        <f t="shared" si="0"/>
        <v>46398</v>
      </c>
      <c r="B34" s="21">
        <v>46398</v>
      </c>
      <c r="C34" s="20" t="s">
        <v>62</v>
      </c>
    </row>
    <row r="35" spans="1:3">
      <c r="A35" s="19">
        <f t="shared" si="0"/>
        <v>46429</v>
      </c>
      <c r="B35" s="21">
        <v>46429</v>
      </c>
      <c r="C35" s="20" t="s">
        <v>63</v>
      </c>
    </row>
    <row r="36" spans="1:3">
      <c r="A36" s="19">
        <f t="shared" si="0"/>
        <v>46441</v>
      </c>
      <c r="B36" s="21">
        <v>46441</v>
      </c>
      <c r="C36" s="20" t="s">
        <v>64</v>
      </c>
    </row>
    <row r="37" spans="1:3">
      <c r="A37" s="19">
        <f t="shared" si="0"/>
        <v>46467</v>
      </c>
      <c r="B37" s="21">
        <v>46467</v>
      </c>
      <c r="C37" s="20" t="s">
        <v>65</v>
      </c>
    </row>
    <row r="38" spans="1:3">
      <c r="A38" s="19">
        <f t="shared" si="0"/>
        <v>46468</v>
      </c>
      <c r="B38" s="21">
        <v>46468</v>
      </c>
      <c r="C38" s="20" t="s">
        <v>66</v>
      </c>
    </row>
    <row r="39" spans="1:3">
      <c r="A39" s="19">
        <f t="shared" si="0"/>
        <v>0</v>
      </c>
      <c r="B39" s="21"/>
    </row>
    <row r="40" spans="1:3">
      <c r="A40" s="19">
        <f t="shared" si="0"/>
        <v>0</v>
      </c>
      <c r="B40" s="21"/>
    </row>
    <row r="41" spans="1:3">
      <c r="A41" s="19">
        <f t="shared" si="0"/>
        <v>0</v>
      </c>
      <c r="B41" s="21"/>
    </row>
    <row r="42" spans="1:3">
      <c r="A42" s="19">
        <f t="shared" si="0"/>
        <v>0</v>
      </c>
      <c r="B42" s="21"/>
    </row>
    <row r="43" spans="1:3">
      <c r="A43" s="19">
        <f t="shared" si="0"/>
        <v>0</v>
      </c>
      <c r="B43" s="21"/>
    </row>
    <row r="44" spans="1:3">
      <c r="A44" s="19">
        <f t="shared" si="0"/>
        <v>0</v>
      </c>
    </row>
    <row r="45" spans="1:3">
      <c r="A45" s="19">
        <f t="shared" si="0"/>
        <v>0</v>
      </c>
    </row>
    <row r="46" spans="1:3">
      <c r="A46" s="19">
        <f t="shared" si="0"/>
        <v>0</v>
      </c>
    </row>
    <row r="47" spans="1:3">
      <c r="A47" s="19">
        <f t="shared" si="0"/>
        <v>0</v>
      </c>
    </row>
    <row r="48" spans="1:3">
      <c r="A48" s="19">
        <f t="shared" si="0"/>
        <v>0</v>
      </c>
    </row>
    <row r="49" spans="1:1">
      <c r="A49" s="19">
        <f t="shared" si="0"/>
        <v>0</v>
      </c>
    </row>
    <row r="50" spans="1:1">
      <c r="A50" s="19">
        <f t="shared" si="0"/>
        <v>0</v>
      </c>
    </row>
    <row r="51" spans="1:1">
      <c r="A51" s="19">
        <f t="shared" si="0"/>
        <v>0</v>
      </c>
    </row>
    <row r="52" spans="1:1">
      <c r="A52" s="19">
        <f t="shared" si="0"/>
        <v>0</v>
      </c>
    </row>
    <row r="53" spans="1:1">
      <c r="A53" s="19">
        <f t="shared" si="0"/>
        <v>0</v>
      </c>
    </row>
    <row r="54" spans="1:1">
      <c r="A54" s="19">
        <f t="shared" si="0"/>
        <v>0</v>
      </c>
    </row>
    <row r="55" spans="1:1">
      <c r="A55" s="19">
        <f t="shared" si="0"/>
        <v>0</v>
      </c>
    </row>
    <row r="56" spans="1:1">
      <c r="A56" s="19">
        <f t="shared" si="0"/>
        <v>0</v>
      </c>
    </row>
    <row r="57" spans="1:1">
      <c r="A57" s="19">
        <f t="shared" si="0"/>
        <v>0</v>
      </c>
    </row>
    <row r="58" spans="1:1">
      <c r="A58" s="19">
        <f t="shared" si="0"/>
        <v>0</v>
      </c>
    </row>
    <row r="59" spans="1:1">
      <c r="A59" s="19">
        <f t="shared" si="0"/>
        <v>0</v>
      </c>
    </row>
    <row r="60" spans="1:1">
      <c r="A60" s="19">
        <f t="shared" si="0"/>
        <v>0</v>
      </c>
    </row>
    <row r="61" spans="1:1">
      <c r="A61" s="19">
        <f t="shared" si="0"/>
        <v>0</v>
      </c>
    </row>
    <row r="62" spans="1:1">
      <c r="A62" s="19">
        <f t="shared" si="0"/>
        <v>0</v>
      </c>
    </row>
    <row r="63" spans="1:1">
      <c r="A63" s="19">
        <f t="shared" si="0"/>
        <v>0</v>
      </c>
    </row>
    <row r="64" spans="1:1">
      <c r="A64" s="19">
        <f t="shared" ref="A64:A127" si="1">SUM(B64)</f>
        <v>0</v>
      </c>
    </row>
    <row r="65" spans="1:1">
      <c r="A65" s="19">
        <f t="shared" si="1"/>
        <v>0</v>
      </c>
    </row>
    <row r="66" spans="1:1">
      <c r="A66" s="19">
        <f t="shared" si="1"/>
        <v>0</v>
      </c>
    </row>
    <row r="67" spans="1:1">
      <c r="A67" s="19">
        <f t="shared" si="1"/>
        <v>0</v>
      </c>
    </row>
    <row r="68" spans="1:1">
      <c r="A68" s="19">
        <f t="shared" si="1"/>
        <v>0</v>
      </c>
    </row>
    <row r="69" spans="1:1">
      <c r="A69" s="19">
        <f t="shared" si="1"/>
        <v>0</v>
      </c>
    </row>
    <row r="70" spans="1:1">
      <c r="A70" s="19">
        <f t="shared" si="1"/>
        <v>0</v>
      </c>
    </row>
    <row r="71" spans="1:1">
      <c r="A71" s="19">
        <f t="shared" si="1"/>
        <v>0</v>
      </c>
    </row>
    <row r="72" spans="1:1">
      <c r="A72" s="19">
        <f t="shared" si="1"/>
        <v>0</v>
      </c>
    </row>
    <row r="73" spans="1:1">
      <c r="A73" s="19">
        <f t="shared" si="1"/>
        <v>0</v>
      </c>
    </row>
    <row r="74" spans="1:1">
      <c r="A74" s="19">
        <f t="shared" si="1"/>
        <v>0</v>
      </c>
    </row>
    <row r="75" spans="1:1">
      <c r="A75" s="19">
        <f t="shared" si="1"/>
        <v>0</v>
      </c>
    </row>
    <row r="76" spans="1:1">
      <c r="A76" s="19">
        <f t="shared" si="1"/>
        <v>0</v>
      </c>
    </row>
    <row r="77" spans="1:1">
      <c r="A77" s="19">
        <f t="shared" si="1"/>
        <v>0</v>
      </c>
    </row>
    <row r="78" spans="1:1">
      <c r="A78" s="19">
        <f t="shared" si="1"/>
        <v>0</v>
      </c>
    </row>
    <row r="79" spans="1:1">
      <c r="A79" s="19">
        <f t="shared" si="1"/>
        <v>0</v>
      </c>
    </row>
    <row r="80" spans="1:1">
      <c r="A80" s="19">
        <f t="shared" si="1"/>
        <v>0</v>
      </c>
    </row>
    <row r="81" spans="1:1">
      <c r="A81" s="19">
        <f t="shared" si="1"/>
        <v>0</v>
      </c>
    </row>
    <row r="82" spans="1:1">
      <c r="A82" s="19">
        <f t="shared" si="1"/>
        <v>0</v>
      </c>
    </row>
    <row r="83" spans="1:1">
      <c r="A83" s="19">
        <f t="shared" si="1"/>
        <v>0</v>
      </c>
    </row>
    <row r="84" spans="1:1">
      <c r="A84" s="19">
        <f t="shared" si="1"/>
        <v>0</v>
      </c>
    </row>
    <row r="85" spans="1:1">
      <c r="A85" s="19">
        <f t="shared" si="1"/>
        <v>0</v>
      </c>
    </row>
    <row r="86" spans="1:1">
      <c r="A86" s="19">
        <f t="shared" si="1"/>
        <v>0</v>
      </c>
    </row>
    <row r="87" spans="1:1">
      <c r="A87" s="19">
        <f t="shared" si="1"/>
        <v>0</v>
      </c>
    </row>
    <row r="88" spans="1:1">
      <c r="A88" s="19">
        <f t="shared" si="1"/>
        <v>0</v>
      </c>
    </row>
    <row r="89" spans="1:1">
      <c r="A89" s="19">
        <f t="shared" si="1"/>
        <v>0</v>
      </c>
    </row>
    <row r="90" spans="1:1">
      <c r="A90" s="19">
        <f t="shared" si="1"/>
        <v>0</v>
      </c>
    </row>
    <row r="91" spans="1:1">
      <c r="A91" s="19">
        <f t="shared" si="1"/>
        <v>0</v>
      </c>
    </row>
    <row r="92" spans="1:1">
      <c r="A92" s="19">
        <f t="shared" si="1"/>
        <v>0</v>
      </c>
    </row>
    <row r="93" spans="1:1">
      <c r="A93" s="19">
        <f t="shared" si="1"/>
        <v>0</v>
      </c>
    </row>
    <row r="94" spans="1:1">
      <c r="A94" s="19">
        <f t="shared" si="1"/>
        <v>0</v>
      </c>
    </row>
    <row r="95" spans="1:1">
      <c r="A95" s="19">
        <f t="shared" si="1"/>
        <v>0</v>
      </c>
    </row>
    <row r="96" spans="1:1">
      <c r="A96" s="19">
        <f t="shared" si="1"/>
        <v>0</v>
      </c>
    </row>
    <row r="97" spans="1:1">
      <c r="A97" s="19">
        <f t="shared" si="1"/>
        <v>0</v>
      </c>
    </row>
    <row r="98" spans="1:1">
      <c r="A98" s="19">
        <f t="shared" si="1"/>
        <v>0</v>
      </c>
    </row>
    <row r="99" spans="1:1">
      <c r="A99" s="19">
        <f t="shared" si="1"/>
        <v>0</v>
      </c>
    </row>
    <row r="100" spans="1:1">
      <c r="A100" s="19">
        <f t="shared" si="1"/>
        <v>0</v>
      </c>
    </row>
    <row r="101" spans="1:1">
      <c r="A101" s="19">
        <f t="shared" si="1"/>
        <v>0</v>
      </c>
    </row>
    <row r="102" spans="1:1">
      <c r="A102" s="19">
        <f t="shared" si="1"/>
        <v>0</v>
      </c>
    </row>
    <row r="103" spans="1:1">
      <c r="A103" s="19">
        <f t="shared" si="1"/>
        <v>0</v>
      </c>
    </row>
    <row r="104" spans="1:1">
      <c r="A104" s="19">
        <f t="shared" si="1"/>
        <v>0</v>
      </c>
    </row>
    <row r="105" spans="1:1">
      <c r="A105" s="19">
        <f t="shared" si="1"/>
        <v>0</v>
      </c>
    </row>
    <row r="106" spans="1:1">
      <c r="A106" s="19">
        <f t="shared" si="1"/>
        <v>0</v>
      </c>
    </row>
    <row r="107" spans="1:1">
      <c r="A107" s="19">
        <f t="shared" si="1"/>
        <v>0</v>
      </c>
    </row>
    <row r="108" spans="1:1">
      <c r="A108" s="19">
        <f t="shared" si="1"/>
        <v>0</v>
      </c>
    </row>
    <row r="109" spans="1:1">
      <c r="A109" s="19">
        <f t="shared" si="1"/>
        <v>0</v>
      </c>
    </row>
    <row r="110" spans="1:1">
      <c r="A110" s="19">
        <f t="shared" si="1"/>
        <v>0</v>
      </c>
    </row>
    <row r="111" spans="1:1">
      <c r="A111" s="19">
        <f t="shared" si="1"/>
        <v>0</v>
      </c>
    </row>
    <row r="112" spans="1:1">
      <c r="A112" s="19">
        <f t="shared" si="1"/>
        <v>0</v>
      </c>
    </row>
    <row r="113" spans="1:1">
      <c r="A113" s="19">
        <f t="shared" si="1"/>
        <v>0</v>
      </c>
    </row>
    <row r="114" spans="1:1">
      <c r="A114" s="19">
        <f t="shared" si="1"/>
        <v>0</v>
      </c>
    </row>
    <row r="115" spans="1:1">
      <c r="A115" s="19">
        <f t="shared" si="1"/>
        <v>0</v>
      </c>
    </row>
    <row r="116" spans="1:1">
      <c r="A116" s="19">
        <f t="shared" si="1"/>
        <v>0</v>
      </c>
    </row>
    <row r="117" spans="1:1">
      <c r="A117" s="19">
        <f t="shared" si="1"/>
        <v>0</v>
      </c>
    </row>
    <row r="118" spans="1:1">
      <c r="A118" s="19">
        <f t="shared" si="1"/>
        <v>0</v>
      </c>
    </row>
    <row r="119" spans="1:1">
      <c r="A119" s="19">
        <f t="shared" si="1"/>
        <v>0</v>
      </c>
    </row>
    <row r="120" spans="1:1">
      <c r="A120" s="19">
        <f t="shared" si="1"/>
        <v>0</v>
      </c>
    </row>
    <row r="121" spans="1:1">
      <c r="A121" s="19">
        <f t="shared" si="1"/>
        <v>0</v>
      </c>
    </row>
    <row r="122" spans="1:1">
      <c r="A122" s="19">
        <f t="shared" si="1"/>
        <v>0</v>
      </c>
    </row>
    <row r="123" spans="1:1">
      <c r="A123" s="19">
        <f t="shared" si="1"/>
        <v>0</v>
      </c>
    </row>
    <row r="124" spans="1:1">
      <c r="A124" s="19">
        <f t="shared" si="1"/>
        <v>0</v>
      </c>
    </row>
    <row r="125" spans="1:1">
      <c r="A125" s="19">
        <f t="shared" si="1"/>
        <v>0</v>
      </c>
    </row>
    <row r="126" spans="1:1">
      <c r="A126" s="19">
        <f t="shared" si="1"/>
        <v>0</v>
      </c>
    </row>
    <row r="127" spans="1:1">
      <c r="A127" s="19">
        <f t="shared" si="1"/>
        <v>0</v>
      </c>
    </row>
    <row r="128" spans="1:1">
      <c r="A128" s="19">
        <f t="shared" ref="A128:A191" si="2">SUM(B128)</f>
        <v>0</v>
      </c>
    </row>
    <row r="129" spans="1:1">
      <c r="A129" s="19">
        <f t="shared" si="2"/>
        <v>0</v>
      </c>
    </row>
    <row r="130" spans="1:1">
      <c r="A130" s="19">
        <f t="shared" si="2"/>
        <v>0</v>
      </c>
    </row>
    <row r="131" spans="1:1">
      <c r="A131" s="19">
        <f t="shared" si="2"/>
        <v>0</v>
      </c>
    </row>
    <row r="132" spans="1:1">
      <c r="A132" s="19">
        <f t="shared" si="2"/>
        <v>0</v>
      </c>
    </row>
    <row r="133" spans="1:1">
      <c r="A133" s="19">
        <f t="shared" si="2"/>
        <v>0</v>
      </c>
    </row>
    <row r="134" spans="1:1">
      <c r="A134" s="19">
        <f t="shared" si="2"/>
        <v>0</v>
      </c>
    </row>
    <row r="135" spans="1:1">
      <c r="A135" s="19">
        <f t="shared" si="2"/>
        <v>0</v>
      </c>
    </row>
    <row r="136" spans="1:1">
      <c r="A136" s="19">
        <f t="shared" si="2"/>
        <v>0</v>
      </c>
    </row>
    <row r="137" spans="1:1">
      <c r="A137" s="19">
        <f t="shared" si="2"/>
        <v>0</v>
      </c>
    </row>
    <row r="138" spans="1:1">
      <c r="A138" s="19">
        <f t="shared" si="2"/>
        <v>0</v>
      </c>
    </row>
    <row r="139" spans="1:1">
      <c r="A139" s="19">
        <f t="shared" si="2"/>
        <v>0</v>
      </c>
    </row>
    <row r="140" spans="1:1">
      <c r="A140" s="19">
        <f t="shared" si="2"/>
        <v>0</v>
      </c>
    </row>
    <row r="141" spans="1:1">
      <c r="A141" s="19">
        <f t="shared" si="2"/>
        <v>0</v>
      </c>
    </row>
    <row r="142" spans="1:1">
      <c r="A142" s="19">
        <f t="shared" si="2"/>
        <v>0</v>
      </c>
    </row>
    <row r="143" spans="1:1">
      <c r="A143" s="19">
        <f t="shared" si="2"/>
        <v>0</v>
      </c>
    </row>
    <row r="144" spans="1:1">
      <c r="A144" s="19">
        <f t="shared" si="2"/>
        <v>0</v>
      </c>
    </row>
    <row r="145" spans="1:1">
      <c r="A145" s="19">
        <f t="shared" si="2"/>
        <v>0</v>
      </c>
    </row>
    <row r="146" spans="1:1">
      <c r="A146" s="19">
        <f t="shared" si="2"/>
        <v>0</v>
      </c>
    </row>
    <row r="147" spans="1:1">
      <c r="A147" s="19">
        <f t="shared" si="2"/>
        <v>0</v>
      </c>
    </row>
    <row r="148" spans="1:1">
      <c r="A148" s="19">
        <f t="shared" si="2"/>
        <v>0</v>
      </c>
    </row>
    <row r="149" spans="1:1">
      <c r="A149" s="19">
        <f t="shared" si="2"/>
        <v>0</v>
      </c>
    </row>
    <row r="150" spans="1:1">
      <c r="A150" s="19">
        <f t="shared" si="2"/>
        <v>0</v>
      </c>
    </row>
    <row r="151" spans="1:1">
      <c r="A151" s="19">
        <f t="shared" si="2"/>
        <v>0</v>
      </c>
    </row>
    <row r="152" spans="1:1">
      <c r="A152" s="19">
        <f t="shared" si="2"/>
        <v>0</v>
      </c>
    </row>
    <row r="153" spans="1:1">
      <c r="A153" s="19">
        <f t="shared" si="2"/>
        <v>0</v>
      </c>
    </row>
    <row r="154" spans="1:1">
      <c r="A154" s="19">
        <f t="shared" si="2"/>
        <v>0</v>
      </c>
    </row>
    <row r="155" spans="1:1">
      <c r="A155" s="19">
        <f t="shared" si="2"/>
        <v>0</v>
      </c>
    </row>
    <row r="156" spans="1:1">
      <c r="A156" s="19">
        <f t="shared" si="2"/>
        <v>0</v>
      </c>
    </row>
    <row r="157" spans="1:1">
      <c r="A157" s="19">
        <f t="shared" si="2"/>
        <v>0</v>
      </c>
    </row>
    <row r="158" spans="1:1">
      <c r="A158" s="19">
        <f t="shared" si="2"/>
        <v>0</v>
      </c>
    </row>
    <row r="159" spans="1:1">
      <c r="A159" s="19">
        <f t="shared" si="2"/>
        <v>0</v>
      </c>
    </row>
    <row r="160" spans="1:1">
      <c r="A160" s="19">
        <f t="shared" si="2"/>
        <v>0</v>
      </c>
    </row>
    <row r="161" spans="1:1">
      <c r="A161" s="19">
        <f t="shared" si="2"/>
        <v>0</v>
      </c>
    </row>
    <row r="162" spans="1:1">
      <c r="A162" s="19">
        <f t="shared" si="2"/>
        <v>0</v>
      </c>
    </row>
    <row r="163" spans="1:1">
      <c r="A163" s="19">
        <f t="shared" si="2"/>
        <v>0</v>
      </c>
    </row>
    <row r="164" spans="1:1">
      <c r="A164" s="19">
        <f t="shared" si="2"/>
        <v>0</v>
      </c>
    </row>
    <row r="165" spans="1:1">
      <c r="A165" s="19">
        <f t="shared" si="2"/>
        <v>0</v>
      </c>
    </row>
    <row r="166" spans="1:1">
      <c r="A166" s="19">
        <f t="shared" si="2"/>
        <v>0</v>
      </c>
    </row>
    <row r="167" spans="1:1">
      <c r="A167" s="19">
        <f t="shared" si="2"/>
        <v>0</v>
      </c>
    </row>
    <row r="168" spans="1:1">
      <c r="A168" s="19">
        <f t="shared" si="2"/>
        <v>0</v>
      </c>
    </row>
    <row r="169" spans="1:1">
      <c r="A169" s="19">
        <f t="shared" si="2"/>
        <v>0</v>
      </c>
    </row>
    <row r="170" spans="1:1">
      <c r="A170" s="19">
        <f t="shared" si="2"/>
        <v>0</v>
      </c>
    </row>
    <row r="171" spans="1:1">
      <c r="A171" s="19">
        <f t="shared" si="2"/>
        <v>0</v>
      </c>
    </row>
    <row r="172" spans="1:1">
      <c r="A172" s="19">
        <f t="shared" si="2"/>
        <v>0</v>
      </c>
    </row>
    <row r="173" spans="1:1">
      <c r="A173" s="19">
        <f t="shared" si="2"/>
        <v>0</v>
      </c>
    </row>
    <row r="174" spans="1:1">
      <c r="A174" s="19">
        <f t="shared" si="2"/>
        <v>0</v>
      </c>
    </row>
    <row r="175" spans="1:1">
      <c r="A175" s="19">
        <f t="shared" si="2"/>
        <v>0</v>
      </c>
    </row>
    <row r="176" spans="1:1">
      <c r="A176" s="19">
        <f t="shared" si="2"/>
        <v>0</v>
      </c>
    </row>
    <row r="177" spans="1:1">
      <c r="A177" s="19">
        <f t="shared" si="2"/>
        <v>0</v>
      </c>
    </row>
    <row r="178" spans="1:1">
      <c r="A178" s="19">
        <f t="shared" si="2"/>
        <v>0</v>
      </c>
    </row>
    <row r="179" spans="1:1">
      <c r="A179" s="19">
        <f t="shared" si="2"/>
        <v>0</v>
      </c>
    </row>
    <row r="180" spans="1:1">
      <c r="A180" s="19">
        <f t="shared" si="2"/>
        <v>0</v>
      </c>
    </row>
    <row r="181" spans="1:1">
      <c r="A181" s="19">
        <f t="shared" si="2"/>
        <v>0</v>
      </c>
    </row>
    <row r="182" spans="1:1">
      <c r="A182" s="19">
        <f t="shared" si="2"/>
        <v>0</v>
      </c>
    </row>
    <row r="183" spans="1:1">
      <c r="A183" s="19">
        <f t="shared" si="2"/>
        <v>0</v>
      </c>
    </row>
    <row r="184" spans="1:1">
      <c r="A184" s="19">
        <f t="shared" si="2"/>
        <v>0</v>
      </c>
    </row>
    <row r="185" spans="1:1">
      <c r="A185" s="19">
        <f t="shared" si="2"/>
        <v>0</v>
      </c>
    </row>
    <row r="186" spans="1:1">
      <c r="A186" s="19">
        <f t="shared" si="2"/>
        <v>0</v>
      </c>
    </row>
    <row r="187" spans="1:1">
      <c r="A187" s="19">
        <f t="shared" si="2"/>
        <v>0</v>
      </c>
    </row>
    <row r="188" spans="1:1">
      <c r="A188" s="19">
        <f t="shared" si="2"/>
        <v>0</v>
      </c>
    </row>
    <row r="189" spans="1:1">
      <c r="A189" s="19">
        <f t="shared" si="2"/>
        <v>0</v>
      </c>
    </row>
    <row r="190" spans="1:1">
      <c r="A190" s="19">
        <f t="shared" si="2"/>
        <v>0</v>
      </c>
    </row>
    <row r="191" spans="1:1">
      <c r="A191" s="19">
        <f t="shared" si="2"/>
        <v>0</v>
      </c>
    </row>
    <row r="192" spans="1:1">
      <c r="A192" s="19">
        <f t="shared" ref="A192:A255" si="3">SUM(B192)</f>
        <v>0</v>
      </c>
    </row>
    <row r="193" spans="1:1">
      <c r="A193" s="19">
        <f t="shared" si="3"/>
        <v>0</v>
      </c>
    </row>
    <row r="194" spans="1:1">
      <c r="A194" s="19">
        <f t="shared" si="3"/>
        <v>0</v>
      </c>
    </row>
    <row r="195" spans="1:1">
      <c r="A195" s="19">
        <f t="shared" si="3"/>
        <v>0</v>
      </c>
    </row>
    <row r="196" spans="1:1">
      <c r="A196" s="19">
        <f t="shared" si="3"/>
        <v>0</v>
      </c>
    </row>
    <row r="197" spans="1:1">
      <c r="A197" s="19">
        <f t="shared" si="3"/>
        <v>0</v>
      </c>
    </row>
    <row r="198" spans="1:1">
      <c r="A198" s="19">
        <f t="shared" si="3"/>
        <v>0</v>
      </c>
    </row>
    <row r="199" spans="1:1">
      <c r="A199" s="19">
        <f t="shared" si="3"/>
        <v>0</v>
      </c>
    </row>
    <row r="200" spans="1:1">
      <c r="A200" s="19">
        <f t="shared" si="3"/>
        <v>0</v>
      </c>
    </row>
    <row r="201" spans="1:1">
      <c r="A201" s="19">
        <f t="shared" si="3"/>
        <v>0</v>
      </c>
    </row>
    <row r="202" spans="1:1">
      <c r="A202" s="19">
        <f t="shared" si="3"/>
        <v>0</v>
      </c>
    </row>
    <row r="203" spans="1:1">
      <c r="A203" s="19">
        <f t="shared" si="3"/>
        <v>0</v>
      </c>
    </row>
    <row r="204" spans="1:1">
      <c r="A204" s="19">
        <f t="shared" si="3"/>
        <v>0</v>
      </c>
    </row>
    <row r="205" spans="1:1">
      <c r="A205" s="19">
        <f t="shared" si="3"/>
        <v>0</v>
      </c>
    </row>
    <row r="206" spans="1:1">
      <c r="A206" s="19">
        <f t="shared" si="3"/>
        <v>0</v>
      </c>
    </row>
    <row r="207" spans="1:1">
      <c r="A207" s="19">
        <f t="shared" si="3"/>
        <v>0</v>
      </c>
    </row>
    <row r="208" spans="1:1">
      <c r="A208" s="19">
        <f t="shared" si="3"/>
        <v>0</v>
      </c>
    </row>
    <row r="209" spans="1:1">
      <c r="A209" s="19">
        <f t="shared" si="3"/>
        <v>0</v>
      </c>
    </row>
    <row r="210" spans="1:1">
      <c r="A210" s="19">
        <f t="shared" si="3"/>
        <v>0</v>
      </c>
    </row>
    <row r="211" spans="1:1">
      <c r="A211" s="19">
        <f t="shared" si="3"/>
        <v>0</v>
      </c>
    </row>
    <row r="212" spans="1:1">
      <c r="A212" s="19">
        <f t="shared" si="3"/>
        <v>0</v>
      </c>
    </row>
    <row r="213" spans="1:1">
      <c r="A213" s="19">
        <f t="shared" si="3"/>
        <v>0</v>
      </c>
    </row>
    <row r="214" spans="1:1">
      <c r="A214" s="19">
        <f t="shared" si="3"/>
        <v>0</v>
      </c>
    </row>
    <row r="215" spans="1:1">
      <c r="A215" s="19">
        <f t="shared" si="3"/>
        <v>0</v>
      </c>
    </row>
    <row r="216" spans="1:1">
      <c r="A216" s="19">
        <f t="shared" si="3"/>
        <v>0</v>
      </c>
    </row>
    <row r="217" spans="1:1">
      <c r="A217" s="19">
        <f t="shared" si="3"/>
        <v>0</v>
      </c>
    </row>
    <row r="218" spans="1:1">
      <c r="A218" s="19">
        <f t="shared" si="3"/>
        <v>0</v>
      </c>
    </row>
    <row r="219" spans="1:1">
      <c r="A219" s="19">
        <f t="shared" si="3"/>
        <v>0</v>
      </c>
    </row>
    <row r="220" spans="1:1">
      <c r="A220" s="19">
        <f t="shared" si="3"/>
        <v>0</v>
      </c>
    </row>
    <row r="221" spans="1:1">
      <c r="A221" s="19">
        <f t="shared" si="3"/>
        <v>0</v>
      </c>
    </row>
    <row r="222" spans="1:1">
      <c r="A222" s="19">
        <f t="shared" si="3"/>
        <v>0</v>
      </c>
    </row>
    <row r="223" spans="1:1">
      <c r="A223" s="19">
        <f t="shared" si="3"/>
        <v>0</v>
      </c>
    </row>
    <row r="224" spans="1:1">
      <c r="A224" s="19">
        <f t="shared" si="3"/>
        <v>0</v>
      </c>
    </row>
    <row r="225" spans="1:1">
      <c r="A225" s="19">
        <f t="shared" si="3"/>
        <v>0</v>
      </c>
    </row>
    <row r="226" spans="1:1">
      <c r="A226" s="19">
        <f t="shared" si="3"/>
        <v>0</v>
      </c>
    </row>
    <row r="227" spans="1:1">
      <c r="A227" s="19">
        <f t="shared" si="3"/>
        <v>0</v>
      </c>
    </row>
    <row r="228" spans="1:1">
      <c r="A228" s="19">
        <f t="shared" si="3"/>
        <v>0</v>
      </c>
    </row>
    <row r="229" spans="1:1">
      <c r="A229" s="19">
        <f t="shared" si="3"/>
        <v>0</v>
      </c>
    </row>
    <row r="230" spans="1:1">
      <c r="A230" s="19">
        <f t="shared" si="3"/>
        <v>0</v>
      </c>
    </row>
    <row r="231" spans="1:1">
      <c r="A231" s="19">
        <f t="shared" si="3"/>
        <v>0</v>
      </c>
    </row>
    <row r="232" spans="1:1">
      <c r="A232" s="19">
        <f t="shared" si="3"/>
        <v>0</v>
      </c>
    </row>
    <row r="233" spans="1:1">
      <c r="A233" s="19">
        <f t="shared" si="3"/>
        <v>0</v>
      </c>
    </row>
    <row r="234" spans="1:1">
      <c r="A234" s="19">
        <f t="shared" si="3"/>
        <v>0</v>
      </c>
    </row>
    <row r="235" spans="1:1">
      <c r="A235" s="19">
        <f t="shared" si="3"/>
        <v>0</v>
      </c>
    </row>
    <row r="236" spans="1:1">
      <c r="A236" s="19">
        <f t="shared" si="3"/>
        <v>0</v>
      </c>
    </row>
    <row r="237" spans="1:1">
      <c r="A237" s="19">
        <f t="shared" si="3"/>
        <v>0</v>
      </c>
    </row>
    <row r="238" spans="1:1">
      <c r="A238" s="19">
        <f t="shared" si="3"/>
        <v>0</v>
      </c>
    </row>
    <row r="239" spans="1:1">
      <c r="A239" s="19">
        <f t="shared" si="3"/>
        <v>0</v>
      </c>
    </row>
    <row r="240" spans="1:1">
      <c r="A240" s="19">
        <f t="shared" si="3"/>
        <v>0</v>
      </c>
    </row>
    <row r="241" spans="1:1">
      <c r="A241" s="19">
        <f t="shared" si="3"/>
        <v>0</v>
      </c>
    </row>
    <row r="242" spans="1:1">
      <c r="A242" s="19">
        <f t="shared" si="3"/>
        <v>0</v>
      </c>
    </row>
    <row r="243" spans="1:1">
      <c r="A243" s="19">
        <f t="shared" si="3"/>
        <v>0</v>
      </c>
    </row>
    <row r="244" spans="1:1">
      <c r="A244" s="19">
        <f t="shared" si="3"/>
        <v>0</v>
      </c>
    </row>
    <row r="245" spans="1:1">
      <c r="A245" s="19">
        <f t="shared" si="3"/>
        <v>0</v>
      </c>
    </row>
    <row r="246" spans="1:1">
      <c r="A246" s="19">
        <f t="shared" si="3"/>
        <v>0</v>
      </c>
    </row>
    <row r="247" spans="1:1">
      <c r="A247" s="19">
        <f t="shared" si="3"/>
        <v>0</v>
      </c>
    </row>
    <row r="248" spans="1:1">
      <c r="A248" s="19">
        <f t="shared" si="3"/>
        <v>0</v>
      </c>
    </row>
    <row r="249" spans="1:1">
      <c r="A249" s="19">
        <f t="shared" si="3"/>
        <v>0</v>
      </c>
    </row>
    <row r="250" spans="1:1">
      <c r="A250" s="19">
        <f t="shared" si="3"/>
        <v>0</v>
      </c>
    </row>
    <row r="251" spans="1:1">
      <c r="A251" s="19">
        <f t="shared" si="3"/>
        <v>0</v>
      </c>
    </row>
    <row r="252" spans="1:1">
      <c r="A252" s="19">
        <f t="shared" si="3"/>
        <v>0</v>
      </c>
    </row>
    <row r="253" spans="1:1">
      <c r="A253" s="19">
        <f t="shared" si="3"/>
        <v>0</v>
      </c>
    </row>
    <row r="254" spans="1:1">
      <c r="A254" s="19">
        <f t="shared" si="3"/>
        <v>0</v>
      </c>
    </row>
    <row r="255" spans="1:1">
      <c r="A255" s="19">
        <f t="shared" si="3"/>
        <v>0</v>
      </c>
    </row>
    <row r="256" spans="1:1">
      <c r="A256" s="19">
        <f t="shared" ref="A256:A319" si="4">SUM(B256)</f>
        <v>0</v>
      </c>
    </row>
    <row r="257" spans="1:1">
      <c r="A257" s="19">
        <f t="shared" si="4"/>
        <v>0</v>
      </c>
    </row>
    <row r="258" spans="1:1">
      <c r="A258" s="19">
        <f t="shared" si="4"/>
        <v>0</v>
      </c>
    </row>
    <row r="259" spans="1:1">
      <c r="A259" s="19">
        <f t="shared" si="4"/>
        <v>0</v>
      </c>
    </row>
    <row r="260" spans="1:1">
      <c r="A260" s="19">
        <f t="shared" si="4"/>
        <v>0</v>
      </c>
    </row>
    <row r="261" spans="1:1">
      <c r="A261" s="19">
        <f t="shared" si="4"/>
        <v>0</v>
      </c>
    </row>
    <row r="262" spans="1:1">
      <c r="A262" s="19">
        <f t="shared" si="4"/>
        <v>0</v>
      </c>
    </row>
    <row r="263" spans="1:1">
      <c r="A263" s="19">
        <f t="shared" si="4"/>
        <v>0</v>
      </c>
    </row>
    <row r="264" spans="1:1">
      <c r="A264" s="19">
        <f t="shared" si="4"/>
        <v>0</v>
      </c>
    </row>
    <row r="265" spans="1:1">
      <c r="A265" s="19">
        <f t="shared" si="4"/>
        <v>0</v>
      </c>
    </row>
    <row r="266" spans="1:1">
      <c r="A266" s="19">
        <f t="shared" si="4"/>
        <v>0</v>
      </c>
    </row>
    <row r="267" spans="1:1">
      <c r="A267" s="19">
        <f t="shared" si="4"/>
        <v>0</v>
      </c>
    </row>
    <row r="268" spans="1:1">
      <c r="A268" s="19">
        <f t="shared" si="4"/>
        <v>0</v>
      </c>
    </row>
    <row r="269" spans="1:1">
      <c r="A269" s="19">
        <f t="shared" si="4"/>
        <v>0</v>
      </c>
    </row>
    <row r="270" spans="1:1">
      <c r="A270" s="19">
        <f t="shared" si="4"/>
        <v>0</v>
      </c>
    </row>
    <row r="271" spans="1:1">
      <c r="A271" s="19">
        <f t="shared" si="4"/>
        <v>0</v>
      </c>
    </row>
    <row r="272" spans="1:1">
      <c r="A272" s="19">
        <f t="shared" si="4"/>
        <v>0</v>
      </c>
    </row>
    <row r="273" spans="1:1">
      <c r="A273" s="19">
        <f t="shared" si="4"/>
        <v>0</v>
      </c>
    </row>
    <row r="274" spans="1:1">
      <c r="A274" s="19">
        <f t="shared" si="4"/>
        <v>0</v>
      </c>
    </row>
    <row r="275" spans="1:1">
      <c r="A275" s="19">
        <f t="shared" si="4"/>
        <v>0</v>
      </c>
    </row>
    <row r="276" spans="1:1">
      <c r="A276" s="19">
        <f t="shared" si="4"/>
        <v>0</v>
      </c>
    </row>
    <row r="277" spans="1:1">
      <c r="A277" s="19">
        <f t="shared" si="4"/>
        <v>0</v>
      </c>
    </row>
    <row r="278" spans="1:1">
      <c r="A278" s="19">
        <f t="shared" si="4"/>
        <v>0</v>
      </c>
    </row>
    <row r="279" spans="1:1">
      <c r="A279" s="19">
        <f t="shared" si="4"/>
        <v>0</v>
      </c>
    </row>
    <row r="280" spans="1:1">
      <c r="A280" s="19">
        <f t="shared" si="4"/>
        <v>0</v>
      </c>
    </row>
    <row r="281" spans="1:1">
      <c r="A281" s="19">
        <f t="shared" si="4"/>
        <v>0</v>
      </c>
    </row>
    <row r="282" spans="1:1">
      <c r="A282" s="19">
        <f t="shared" si="4"/>
        <v>0</v>
      </c>
    </row>
    <row r="283" spans="1:1">
      <c r="A283" s="19">
        <f t="shared" si="4"/>
        <v>0</v>
      </c>
    </row>
    <row r="284" spans="1:1">
      <c r="A284" s="19">
        <f t="shared" si="4"/>
        <v>0</v>
      </c>
    </row>
    <row r="285" spans="1:1">
      <c r="A285" s="19">
        <f t="shared" si="4"/>
        <v>0</v>
      </c>
    </row>
    <row r="286" spans="1:1">
      <c r="A286" s="19">
        <f t="shared" si="4"/>
        <v>0</v>
      </c>
    </row>
    <row r="287" spans="1:1">
      <c r="A287" s="19">
        <f t="shared" si="4"/>
        <v>0</v>
      </c>
    </row>
    <row r="288" spans="1:1">
      <c r="A288" s="19">
        <f t="shared" si="4"/>
        <v>0</v>
      </c>
    </row>
    <row r="289" spans="1:1">
      <c r="A289" s="19">
        <f t="shared" si="4"/>
        <v>0</v>
      </c>
    </row>
    <row r="290" spans="1:1">
      <c r="A290" s="19">
        <f t="shared" si="4"/>
        <v>0</v>
      </c>
    </row>
    <row r="291" spans="1:1">
      <c r="A291" s="19">
        <f t="shared" si="4"/>
        <v>0</v>
      </c>
    </row>
    <row r="292" spans="1:1">
      <c r="A292" s="19">
        <f t="shared" si="4"/>
        <v>0</v>
      </c>
    </row>
    <row r="293" spans="1:1">
      <c r="A293" s="19">
        <f t="shared" si="4"/>
        <v>0</v>
      </c>
    </row>
    <row r="294" spans="1:1">
      <c r="A294" s="19">
        <f t="shared" si="4"/>
        <v>0</v>
      </c>
    </row>
    <row r="295" spans="1:1">
      <c r="A295" s="19">
        <f t="shared" si="4"/>
        <v>0</v>
      </c>
    </row>
    <row r="296" spans="1:1">
      <c r="A296" s="19">
        <f t="shared" si="4"/>
        <v>0</v>
      </c>
    </row>
    <row r="297" spans="1:1">
      <c r="A297" s="19">
        <f t="shared" si="4"/>
        <v>0</v>
      </c>
    </row>
    <row r="298" spans="1:1">
      <c r="A298" s="19">
        <f t="shared" si="4"/>
        <v>0</v>
      </c>
    </row>
    <row r="299" spans="1:1">
      <c r="A299" s="19">
        <f t="shared" si="4"/>
        <v>0</v>
      </c>
    </row>
    <row r="300" spans="1:1">
      <c r="A300" s="19">
        <f t="shared" si="4"/>
        <v>0</v>
      </c>
    </row>
    <row r="301" spans="1:1">
      <c r="A301" s="19">
        <f t="shared" si="4"/>
        <v>0</v>
      </c>
    </row>
    <row r="302" spans="1:1">
      <c r="A302" s="19">
        <f t="shared" si="4"/>
        <v>0</v>
      </c>
    </row>
    <row r="303" spans="1:1">
      <c r="A303" s="19">
        <f t="shared" si="4"/>
        <v>0</v>
      </c>
    </row>
    <row r="304" spans="1:1">
      <c r="A304" s="19">
        <f t="shared" si="4"/>
        <v>0</v>
      </c>
    </row>
    <row r="305" spans="1:1">
      <c r="A305" s="19">
        <f t="shared" si="4"/>
        <v>0</v>
      </c>
    </row>
    <row r="306" spans="1:1">
      <c r="A306" s="19">
        <f t="shared" si="4"/>
        <v>0</v>
      </c>
    </row>
    <row r="307" spans="1:1">
      <c r="A307" s="19">
        <f t="shared" si="4"/>
        <v>0</v>
      </c>
    </row>
    <row r="308" spans="1:1">
      <c r="A308" s="19">
        <f t="shared" si="4"/>
        <v>0</v>
      </c>
    </row>
    <row r="309" spans="1:1">
      <c r="A309" s="19">
        <f t="shared" si="4"/>
        <v>0</v>
      </c>
    </row>
    <row r="310" spans="1:1">
      <c r="A310" s="19">
        <f t="shared" si="4"/>
        <v>0</v>
      </c>
    </row>
    <row r="311" spans="1:1">
      <c r="A311" s="19">
        <f t="shared" si="4"/>
        <v>0</v>
      </c>
    </row>
    <row r="312" spans="1:1">
      <c r="A312" s="19">
        <f t="shared" si="4"/>
        <v>0</v>
      </c>
    </row>
    <row r="313" spans="1:1">
      <c r="A313" s="19">
        <f t="shared" si="4"/>
        <v>0</v>
      </c>
    </row>
    <row r="314" spans="1:1">
      <c r="A314" s="19">
        <f t="shared" si="4"/>
        <v>0</v>
      </c>
    </row>
    <row r="315" spans="1:1">
      <c r="A315" s="19">
        <f t="shared" si="4"/>
        <v>0</v>
      </c>
    </row>
    <row r="316" spans="1:1">
      <c r="A316" s="19">
        <f t="shared" si="4"/>
        <v>0</v>
      </c>
    </row>
    <row r="317" spans="1:1">
      <c r="A317" s="19">
        <f t="shared" si="4"/>
        <v>0</v>
      </c>
    </row>
    <row r="318" spans="1:1">
      <c r="A318" s="19">
        <f t="shared" si="4"/>
        <v>0</v>
      </c>
    </row>
    <row r="319" spans="1:1">
      <c r="A319" s="19">
        <f t="shared" si="4"/>
        <v>0</v>
      </c>
    </row>
    <row r="320" spans="1:1">
      <c r="A320" s="19">
        <f t="shared" ref="A320:A383" si="5">SUM(B320)</f>
        <v>0</v>
      </c>
    </row>
    <row r="321" spans="1:1">
      <c r="A321" s="19">
        <f t="shared" si="5"/>
        <v>0</v>
      </c>
    </row>
    <row r="322" spans="1:1">
      <c r="A322" s="19">
        <f t="shared" si="5"/>
        <v>0</v>
      </c>
    </row>
    <row r="323" spans="1:1">
      <c r="A323" s="19">
        <f t="shared" si="5"/>
        <v>0</v>
      </c>
    </row>
    <row r="324" spans="1:1">
      <c r="A324" s="19">
        <f t="shared" si="5"/>
        <v>0</v>
      </c>
    </row>
    <row r="325" spans="1:1">
      <c r="A325" s="19">
        <f t="shared" si="5"/>
        <v>0</v>
      </c>
    </row>
    <row r="326" spans="1:1">
      <c r="A326" s="19">
        <f t="shared" si="5"/>
        <v>0</v>
      </c>
    </row>
    <row r="327" spans="1:1">
      <c r="A327" s="19">
        <f t="shared" si="5"/>
        <v>0</v>
      </c>
    </row>
    <row r="328" spans="1:1">
      <c r="A328" s="19">
        <f t="shared" si="5"/>
        <v>0</v>
      </c>
    </row>
    <row r="329" spans="1:1">
      <c r="A329" s="19">
        <f t="shared" si="5"/>
        <v>0</v>
      </c>
    </row>
    <row r="330" spans="1:1">
      <c r="A330" s="19">
        <f t="shared" si="5"/>
        <v>0</v>
      </c>
    </row>
    <row r="331" spans="1:1">
      <c r="A331" s="19">
        <f t="shared" si="5"/>
        <v>0</v>
      </c>
    </row>
    <row r="332" spans="1:1">
      <c r="A332" s="19">
        <f t="shared" si="5"/>
        <v>0</v>
      </c>
    </row>
    <row r="333" spans="1:1">
      <c r="A333" s="19">
        <f t="shared" si="5"/>
        <v>0</v>
      </c>
    </row>
    <row r="334" spans="1:1">
      <c r="A334" s="19">
        <f t="shared" si="5"/>
        <v>0</v>
      </c>
    </row>
    <row r="335" spans="1:1">
      <c r="A335" s="19">
        <f t="shared" si="5"/>
        <v>0</v>
      </c>
    </row>
    <row r="336" spans="1:1">
      <c r="A336" s="19">
        <f t="shared" si="5"/>
        <v>0</v>
      </c>
    </row>
    <row r="337" spans="1:1">
      <c r="A337" s="19">
        <f t="shared" si="5"/>
        <v>0</v>
      </c>
    </row>
    <row r="338" spans="1:1">
      <c r="A338" s="19">
        <f t="shared" si="5"/>
        <v>0</v>
      </c>
    </row>
    <row r="339" spans="1:1">
      <c r="A339" s="19">
        <f t="shared" si="5"/>
        <v>0</v>
      </c>
    </row>
    <row r="340" spans="1:1">
      <c r="A340" s="19">
        <f t="shared" si="5"/>
        <v>0</v>
      </c>
    </row>
    <row r="341" spans="1:1">
      <c r="A341" s="19">
        <f t="shared" si="5"/>
        <v>0</v>
      </c>
    </row>
    <row r="342" spans="1:1">
      <c r="A342" s="19">
        <f t="shared" si="5"/>
        <v>0</v>
      </c>
    </row>
    <row r="343" spans="1:1">
      <c r="A343" s="19">
        <f t="shared" si="5"/>
        <v>0</v>
      </c>
    </row>
    <row r="344" spans="1:1">
      <c r="A344" s="19">
        <f t="shared" si="5"/>
        <v>0</v>
      </c>
    </row>
    <row r="345" spans="1:1">
      <c r="A345" s="19">
        <f t="shared" si="5"/>
        <v>0</v>
      </c>
    </row>
    <row r="346" spans="1:1">
      <c r="A346" s="19">
        <f t="shared" si="5"/>
        <v>0</v>
      </c>
    </row>
    <row r="347" spans="1:1">
      <c r="A347" s="19">
        <f t="shared" si="5"/>
        <v>0</v>
      </c>
    </row>
    <row r="348" spans="1:1">
      <c r="A348" s="19">
        <f t="shared" si="5"/>
        <v>0</v>
      </c>
    </row>
    <row r="349" spans="1:1">
      <c r="A349" s="19">
        <f t="shared" si="5"/>
        <v>0</v>
      </c>
    </row>
    <row r="350" spans="1:1">
      <c r="A350" s="19">
        <f t="shared" si="5"/>
        <v>0</v>
      </c>
    </row>
    <row r="351" spans="1:1">
      <c r="A351" s="19">
        <f t="shared" si="5"/>
        <v>0</v>
      </c>
    </row>
    <row r="352" spans="1:1">
      <c r="A352" s="19">
        <f t="shared" si="5"/>
        <v>0</v>
      </c>
    </row>
    <row r="353" spans="1:1">
      <c r="A353" s="19">
        <f t="shared" si="5"/>
        <v>0</v>
      </c>
    </row>
    <row r="354" spans="1:1">
      <c r="A354" s="19">
        <f t="shared" si="5"/>
        <v>0</v>
      </c>
    </row>
    <row r="355" spans="1:1">
      <c r="A355" s="19">
        <f t="shared" si="5"/>
        <v>0</v>
      </c>
    </row>
    <row r="356" spans="1:1">
      <c r="A356" s="19">
        <f t="shared" si="5"/>
        <v>0</v>
      </c>
    </row>
    <row r="357" spans="1:1">
      <c r="A357" s="19">
        <f t="shared" si="5"/>
        <v>0</v>
      </c>
    </row>
    <row r="358" spans="1:1">
      <c r="A358" s="19">
        <f t="shared" si="5"/>
        <v>0</v>
      </c>
    </row>
    <row r="359" spans="1:1">
      <c r="A359" s="19">
        <f t="shared" si="5"/>
        <v>0</v>
      </c>
    </row>
    <row r="360" spans="1:1">
      <c r="A360" s="19">
        <f t="shared" si="5"/>
        <v>0</v>
      </c>
    </row>
    <row r="361" spans="1:1">
      <c r="A361" s="19">
        <f t="shared" si="5"/>
        <v>0</v>
      </c>
    </row>
    <row r="362" spans="1:1">
      <c r="A362" s="19">
        <f t="shared" si="5"/>
        <v>0</v>
      </c>
    </row>
    <row r="363" spans="1:1">
      <c r="A363" s="19">
        <f t="shared" si="5"/>
        <v>0</v>
      </c>
    </row>
    <row r="364" spans="1:1">
      <c r="A364" s="19">
        <f t="shared" si="5"/>
        <v>0</v>
      </c>
    </row>
    <row r="365" spans="1:1">
      <c r="A365" s="19">
        <f t="shared" si="5"/>
        <v>0</v>
      </c>
    </row>
    <row r="366" spans="1:1">
      <c r="A366" s="19">
        <f t="shared" si="5"/>
        <v>0</v>
      </c>
    </row>
    <row r="367" spans="1:1">
      <c r="A367" s="19">
        <f t="shared" si="5"/>
        <v>0</v>
      </c>
    </row>
    <row r="368" spans="1:1">
      <c r="A368" s="19">
        <f t="shared" si="5"/>
        <v>0</v>
      </c>
    </row>
    <row r="369" spans="1:1">
      <c r="A369" s="19">
        <f t="shared" si="5"/>
        <v>0</v>
      </c>
    </row>
    <row r="370" spans="1:1">
      <c r="A370" s="19">
        <f t="shared" si="5"/>
        <v>0</v>
      </c>
    </row>
    <row r="371" spans="1:1">
      <c r="A371" s="19">
        <f t="shared" si="5"/>
        <v>0</v>
      </c>
    </row>
    <row r="372" spans="1:1">
      <c r="A372" s="19">
        <f t="shared" si="5"/>
        <v>0</v>
      </c>
    </row>
    <row r="373" spans="1:1">
      <c r="A373" s="19">
        <f t="shared" si="5"/>
        <v>0</v>
      </c>
    </row>
    <row r="374" spans="1:1">
      <c r="A374" s="19">
        <f t="shared" si="5"/>
        <v>0</v>
      </c>
    </row>
    <row r="375" spans="1:1">
      <c r="A375" s="19">
        <f t="shared" si="5"/>
        <v>0</v>
      </c>
    </row>
    <row r="376" spans="1:1">
      <c r="A376" s="19">
        <f t="shared" si="5"/>
        <v>0</v>
      </c>
    </row>
    <row r="377" spans="1:1">
      <c r="A377" s="19">
        <f t="shared" si="5"/>
        <v>0</v>
      </c>
    </row>
    <row r="378" spans="1:1">
      <c r="A378" s="19">
        <f t="shared" si="5"/>
        <v>0</v>
      </c>
    </row>
    <row r="379" spans="1:1">
      <c r="A379" s="19">
        <f t="shared" si="5"/>
        <v>0</v>
      </c>
    </row>
    <row r="380" spans="1:1">
      <c r="A380" s="19">
        <f t="shared" si="5"/>
        <v>0</v>
      </c>
    </row>
    <row r="381" spans="1:1">
      <c r="A381" s="19">
        <f t="shared" si="5"/>
        <v>0</v>
      </c>
    </row>
    <row r="382" spans="1:1">
      <c r="A382" s="19">
        <f t="shared" si="5"/>
        <v>0</v>
      </c>
    </row>
    <row r="383" spans="1:1">
      <c r="A383" s="19">
        <f t="shared" si="5"/>
        <v>0</v>
      </c>
    </row>
    <row r="384" spans="1:1">
      <c r="A384" s="19">
        <f t="shared" ref="A384:A447" si="6">SUM(B384)</f>
        <v>0</v>
      </c>
    </row>
    <row r="385" spans="1:1">
      <c r="A385" s="19">
        <f t="shared" si="6"/>
        <v>0</v>
      </c>
    </row>
    <row r="386" spans="1:1">
      <c r="A386" s="19">
        <f t="shared" si="6"/>
        <v>0</v>
      </c>
    </row>
    <row r="387" spans="1:1">
      <c r="A387" s="19">
        <f t="shared" si="6"/>
        <v>0</v>
      </c>
    </row>
    <row r="388" spans="1:1">
      <c r="A388" s="19">
        <f t="shared" si="6"/>
        <v>0</v>
      </c>
    </row>
    <row r="389" spans="1:1">
      <c r="A389" s="19">
        <f t="shared" si="6"/>
        <v>0</v>
      </c>
    </row>
    <row r="390" spans="1:1">
      <c r="A390" s="19">
        <f t="shared" si="6"/>
        <v>0</v>
      </c>
    </row>
    <row r="391" spans="1:1">
      <c r="A391" s="19">
        <f t="shared" si="6"/>
        <v>0</v>
      </c>
    </row>
    <row r="392" spans="1:1">
      <c r="A392" s="19">
        <f t="shared" si="6"/>
        <v>0</v>
      </c>
    </row>
    <row r="393" spans="1:1">
      <c r="A393" s="19">
        <f t="shared" si="6"/>
        <v>0</v>
      </c>
    </row>
    <row r="394" spans="1:1">
      <c r="A394" s="19">
        <f t="shared" si="6"/>
        <v>0</v>
      </c>
    </row>
    <row r="395" spans="1:1">
      <c r="A395" s="19">
        <f t="shared" si="6"/>
        <v>0</v>
      </c>
    </row>
    <row r="396" spans="1:1">
      <c r="A396" s="19">
        <f t="shared" si="6"/>
        <v>0</v>
      </c>
    </row>
    <row r="397" spans="1:1">
      <c r="A397" s="19">
        <f t="shared" si="6"/>
        <v>0</v>
      </c>
    </row>
    <row r="398" spans="1:1">
      <c r="A398" s="19">
        <f t="shared" si="6"/>
        <v>0</v>
      </c>
    </row>
    <row r="399" spans="1:1">
      <c r="A399" s="19">
        <f t="shared" si="6"/>
        <v>0</v>
      </c>
    </row>
    <row r="400" spans="1:1">
      <c r="A400" s="19">
        <f t="shared" si="6"/>
        <v>0</v>
      </c>
    </row>
    <row r="401" spans="1:1">
      <c r="A401" s="19">
        <f t="shared" si="6"/>
        <v>0</v>
      </c>
    </row>
    <row r="402" spans="1:1">
      <c r="A402" s="19">
        <f t="shared" si="6"/>
        <v>0</v>
      </c>
    </row>
    <row r="403" spans="1:1">
      <c r="A403" s="19">
        <f t="shared" si="6"/>
        <v>0</v>
      </c>
    </row>
    <row r="404" spans="1:1">
      <c r="A404" s="19">
        <f t="shared" si="6"/>
        <v>0</v>
      </c>
    </row>
    <row r="405" spans="1:1">
      <c r="A405" s="19">
        <f t="shared" si="6"/>
        <v>0</v>
      </c>
    </row>
    <row r="406" spans="1:1">
      <c r="A406" s="19">
        <f t="shared" si="6"/>
        <v>0</v>
      </c>
    </row>
    <row r="407" spans="1:1">
      <c r="A407" s="19">
        <f t="shared" si="6"/>
        <v>0</v>
      </c>
    </row>
    <row r="408" spans="1:1">
      <c r="A408" s="19">
        <f t="shared" si="6"/>
        <v>0</v>
      </c>
    </row>
    <row r="409" spans="1:1">
      <c r="A409" s="19">
        <f t="shared" si="6"/>
        <v>0</v>
      </c>
    </row>
    <row r="410" spans="1:1">
      <c r="A410" s="19">
        <f t="shared" si="6"/>
        <v>0</v>
      </c>
    </row>
    <row r="411" spans="1:1">
      <c r="A411" s="19">
        <f t="shared" si="6"/>
        <v>0</v>
      </c>
    </row>
    <row r="412" spans="1:1">
      <c r="A412" s="19">
        <f t="shared" si="6"/>
        <v>0</v>
      </c>
    </row>
    <row r="413" spans="1:1">
      <c r="A413" s="19">
        <f t="shared" si="6"/>
        <v>0</v>
      </c>
    </row>
    <row r="414" spans="1:1">
      <c r="A414" s="19">
        <f t="shared" si="6"/>
        <v>0</v>
      </c>
    </row>
    <row r="415" spans="1:1">
      <c r="A415" s="19">
        <f t="shared" si="6"/>
        <v>0</v>
      </c>
    </row>
    <row r="416" spans="1:1">
      <c r="A416" s="19">
        <f t="shared" si="6"/>
        <v>0</v>
      </c>
    </row>
    <row r="417" spans="1:1">
      <c r="A417" s="19">
        <f t="shared" si="6"/>
        <v>0</v>
      </c>
    </row>
    <row r="418" spans="1:1">
      <c r="A418" s="19">
        <f t="shared" si="6"/>
        <v>0</v>
      </c>
    </row>
    <row r="419" spans="1:1">
      <c r="A419" s="19">
        <f t="shared" si="6"/>
        <v>0</v>
      </c>
    </row>
    <row r="420" spans="1:1">
      <c r="A420" s="19">
        <f t="shared" si="6"/>
        <v>0</v>
      </c>
    </row>
    <row r="421" spans="1:1">
      <c r="A421" s="19">
        <f t="shared" si="6"/>
        <v>0</v>
      </c>
    </row>
    <row r="422" spans="1:1">
      <c r="A422" s="19">
        <f t="shared" si="6"/>
        <v>0</v>
      </c>
    </row>
    <row r="423" spans="1:1">
      <c r="A423" s="19">
        <f t="shared" si="6"/>
        <v>0</v>
      </c>
    </row>
    <row r="424" spans="1:1">
      <c r="A424" s="19">
        <f t="shared" si="6"/>
        <v>0</v>
      </c>
    </row>
    <row r="425" spans="1:1">
      <c r="A425" s="19">
        <f t="shared" si="6"/>
        <v>0</v>
      </c>
    </row>
    <row r="426" spans="1:1">
      <c r="A426" s="19">
        <f t="shared" si="6"/>
        <v>0</v>
      </c>
    </row>
    <row r="427" spans="1:1">
      <c r="A427" s="19">
        <f t="shared" si="6"/>
        <v>0</v>
      </c>
    </row>
    <row r="428" spans="1:1">
      <c r="A428" s="19">
        <f t="shared" si="6"/>
        <v>0</v>
      </c>
    </row>
    <row r="429" spans="1:1">
      <c r="A429" s="19">
        <f t="shared" si="6"/>
        <v>0</v>
      </c>
    </row>
    <row r="430" spans="1:1">
      <c r="A430" s="19">
        <f t="shared" si="6"/>
        <v>0</v>
      </c>
    </row>
    <row r="431" spans="1:1">
      <c r="A431" s="19">
        <f t="shared" si="6"/>
        <v>0</v>
      </c>
    </row>
    <row r="432" spans="1:1">
      <c r="A432" s="19">
        <f t="shared" si="6"/>
        <v>0</v>
      </c>
    </row>
    <row r="433" spans="1:1">
      <c r="A433" s="19">
        <f t="shared" si="6"/>
        <v>0</v>
      </c>
    </row>
    <row r="434" spans="1:1">
      <c r="A434" s="19">
        <f t="shared" si="6"/>
        <v>0</v>
      </c>
    </row>
    <row r="435" spans="1:1">
      <c r="A435" s="19">
        <f t="shared" si="6"/>
        <v>0</v>
      </c>
    </row>
    <row r="436" spans="1:1">
      <c r="A436" s="19">
        <f t="shared" si="6"/>
        <v>0</v>
      </c>
    </row>
    <row r="437" spans="1:1">
      <c r="A437" s="19">
        <f t="shared" si="6"/>
        <v>0</v>
      </c>
    </row>
    <row r="438" spans="1:1">
      <c r="A438" s="19">
        <f t="shared" si="6"/>
        <v>0</v>
      </c>
    </row>
    <row r="439" spans="1:1">
      <c r="A439" s="19">
        <f t="shared" si="6"/>
        <v>0</v>
      </c>
    </row>
    <row r="440" spans="1:1">
      <c r="A440" s="19">
        <f t="shared" si="6"/>
        <v>0</v>
      </c>
    </row>
    <row r="441" spans="1:1">
      <c r="A441" s="19">
        <f t="shared" si="6"/>
        <v>0</v>
      </c>
    </row>
    <row r="442" spans="1:1">
      <c r="A442" s="19">
        <f t="shared" si="6"/>
        <v>0</v>
      </c>
    </row>
    <row r="443" spans="1:1">
      <c r="A443" s="19">
        <f t="shared" si="6"/>
        <v>0</v>
      </c>
    </row>
    <row r="444" spans="1:1">
      <c r="A444" s="19">
        <f t="shared" si="6"/>
        <v>0</v>
      </c>
    </row>
    <row r="445" spans="1:1">
      <c r="A445" s="19">
        <f t="shared" si="6"/>
        <v>0</v>
      </c>
    </row>
    <row r="446" spans="1:1">
      <c r="A446" s="19">
        <f t="shared" si="6"/>
        <v>0</v>
      </c>
    </row>
    <row r="447" spans="1:1">
      <c r="A447" s="19">
        <f t="shared" si="6"/>
        <v>0</v>
      </c>
    </row>
    <row r="448" spans="1:1">
      <c r="A448" s="19">
        <f t="shared" ref="A448:A511" si="7">SUM(B448)</f>
        <v>0</v>
      </c>
    </row>
    <row r="449" spans="1:1">
      <c r="A449" s="19">
        <f t="shared" si="7"/>
        <v>0</v>
      </c>
    </row>
    <row r="450" spans="1:1">
      <c r="A450" s="19">
        <f t="shared" si="7"/>
        <v>0</v>
      </c>
    </row>
    <row r="451" spans="1:1">
      <c r="A451" s="19">
        <f t="shared" si="7"/>
        <v>0</v>
      </c>
    </row>
    <row r="452" spans="1:1">
      <c r="A452" s="19">
        <f t="shared" si="7"/>
        <v>0</v>
      </c>
    </row>
    <row r="453" spans="1:1">
      <c r="A453" s="19">
        <f t="shared" si="7"/>
        <v>0</v>
      </c>
    </row>
    <row r="454" spans="1:1">
      <c r="A454" s="19">
        <f t="shared" si="7"/>
        <v>0</v>
      </c>
    </row>
    <row r="455" spans="1:1">
      <c r="A455" s="19">
        <f t="shared" si="7"/>
        <v>0</v>
      </c>
    </row>
    <row r="456" spans="1:1">
      <c r="A456" s="19">
        <f t="shared" si="7"/>
        <v>0</v>
      </c>
    </row>
    <row r="457" spans="1:1">
      <c r="A457" s="19">
        <f t="shared" si="7"/>
        <v>0</v>
      </c>
    </row>
    <row r="458" spans="1:1">
      <c r="A458" s="19">
        <f t="shared" si="7"/>
        <v>0</v>
      </c>
    </row>
    <row r="459" spans="1:1">
      <c r="A459" s="19">
        <f t="shared" si="7"/>
        <v>0</v>
      </c>
    </row>
    <row r="460" spans="1:1">
      <c r="A460" s="19">
        <f t="shared" si="7"/>
        <v>0</v>
      </c>
    </row>
    <row r="461" spans="1:1">
      <c r="A461" s="19">
        <f t="shared" si="7"/>
        <v>0</v>
      </c>
    </row>
    <row r="462" spans="1:1">
      <c r="A462" s="19">
        <f t="shared" si="7"/>
        <v>0</v>
      </c>
    </row>
    <row r="463" spans="1:1">
      <c r="A463" s="19">
        <f t="shared" si="7"/>
        <v>0</v>
      </c>
    </row>
    <row r="464" spans="1:1">
      <c r="A464" s="19">
        <f t="shared" si="7"/>
        <v>0</v>
      </c>
    </row>
    <row r="465" spans="1:1">
      <c r="A465" s="19">
        <f t="shared" si="7"/>
        <v>0</v>
      </c>
    </row>
    <row r="466" spans="1:1">
      <c r="A466" s="19">
        <f t="shared" si="7"/>
        <v>0</v>
      </c>
    </row>
    <row r="467" spans="1:1">
      <c r="A467" s="19">
        <f t="shared" si="7"/>
        <v>0</v>
      </c>
    </row>
    <row r="468" spans="1:1">
      <c r="A468" s="19">
        <f t="shared" si="7"/>
        <v>0</v>
      </c>
    </row>
    <row r="469" spans="1:1">
      <c r="A469" s="19">
        <f t="shared" si="7"/>
        <v>0</v>
      </c>
    </row>
    <row r="470" spans="1:1">
      <c r="A470" s="19">
        <f t="shared" si="7"/>
        <v>0</v>
      </c>
    </row>
    <row r="471" spans="1:1">
      <c r="A471" s="19">
        <f t="shared" si="7"/>
        <v>0</v>
      </c>
    </row>
    <row r="472" spans="1:1">
      <c r="A472" s="19">
        <f t="shared" si="7"/>
        <v>0</v>
      </c>
    </row>
    <row r="473" spans="1:1">
      <c r="A473" s="19">
        <f t="shared" si="7"/>
        <v>0</v>
      </c>
    </row>
    <row r="474" spans="1:1">
      <c r="A474" s="19">
        <f t="shared" si="7"/>
        <v>0</v>
      </c>
    </row>
    <row r="475" spans="1:1">
      <c r="A475" s="19">
        <f t="shared" si="7"/>
        <v>0</v>
      </c>
    </row>
    <row r="476" spans="1:1">
      <c r="A476" s="19">
        <f t="shared" si="7"/>
        <v>0</v>
      </c>
    </row>
    <row r="477" spans="1:1">
      <c r="A477" s="19">
        <f t="shared" si="7"/>
        <v>0</v>
      </c>
    </row>
    <row r="478" spans="1:1">
      <c r="A478" s="19">
        <f t="shared" si="7"/>
        <v>0</v>
      </c>
    </row>
    <row r="479" spans="1:1">
      <c r="A479" s="19">
        <f t="shared" si="7"/>
        <v>0</v>
      </c>
    </row>
    <row r="480" spans="1:1">
      <c r="A480" s="19">
        <f t="shared" si="7"/>
        <v>0</v>
      </c>
    </row>
    <row r="481" spans="1:1">
      <c r="A481" s="19">
        <f t="shared" si="7"/>
        <v>0</v>
      </c>
    </row>
    <row r="482" spans="1:1">
      <c r="A482" s="19">
        <f t="shared" si="7"/>
        <v>0</v>
      </c>
    </row>
    <row r="483" spans="1:1">
      <c r="A483" s="19">
        <f t="shared" si="7"/>
        <v>0</v>
      </c>
    </row>
    <row r="484" spans="1:1">
      <c r="A484" s="19">
        <f t="shared" si="7"/>
        <v>0</v>
      </c>
    </row>
    <row r="485" spans="1:1">
      <c r="A485" s="19">
        <f t="shared" si="7"/>
        <v>0</v>
      </c>
    </row>
    <row r="486" spans="1:1">
      <c r="A486" s="19">
        <f t="shared" si="7"/>
        <v>0</v>
      </c>
    </row>
    <row r="487" spans="1:1">
      <c r="A487" s="19">
        <f t="shared" si="7"/>
        <v>0</v>
      </c>
    </row>
    <row r="488" spans="1:1">
      <c r="A488" s="19">
        <f t="shared" si="7"/>
        <v>0</v>
      </c>
    </row>
    <row r="489" spans="1:1">
      <c r="A489" s="19">
        <f t="shared" si="7"/>
        <v>0</v>
      </c>
    </row>
    <row r="490" spans="1:1">
      <c r="A490" s="19">
        <f t="shared" si="7"/>
        <v>0</v>
      </c>
    </row>
    <row r="491" spans="1:1">
      <c r="A491" s="19">
        <f t="shared" si="7"/>
        <v>0</v>
      </c>
    </row>
    <row r="492" spans="1:1">
      <c r="A492" s="19">
        <f t="shared" si="7"/>
        <v>0</v>
      </c>
    </row>
    <row r="493" spans="1:1">
      <c r="A493" s="19">
        <f t="shared" si="7"/>
        <v>0</v>
      </c>
    </row>
    <row r="494" spans="1:1">
      <c r="A494" s="19">
        <f t="shared" si="7"/>
        <v>0</v>
      </c>
    </row>
    <row r="495" spans="1:1">
      <c r="A495" s="19">
        <f t="shared" si="7"/>
        <v>0</v>
      </c>
    </row>
    <row r="496" spans="1:1">
      <c r="A496" s="19">
        <f t="shared" si="7"/>
        <v>0</v>
      </c>
    </row>
    <row r="497" spans="1:1">
      <c r="A497" s="19">
        <f t="shared" si="7"/>
        <v>0</v>
      </c>
    </row>
    <row r="498" spans="1:1">
      <c r="A498" s="19">
        <f t="shared" si="7"/>
        <v>0</v>
      </c>
    </row>
    <row r="499" spans="1:1">
      <c r="A499" s="19">
        <f t="shared" si="7"/>
        <v>0</v>
      </c>
    </row>
    <row r="500" spans="1:1">
      <c r="A500" s="19">
        <f t="shared" si="7"/>
        <v>0</v>
      </c>
    </row>
    <row r="501" spans="1:1">
      <c r="A501" s="19">
        <f t="shared" si="7"/>
        <v>0</v>
      </c>
    </row>
    <row r="502" spans="1:1">
      <c r="A502" s="19">
        <f t="shared" si="7"/>
        <v>0</v>
      </c>
    </row>
    <row r="503" spans="1:1">
      <c r="A503" s="19">
        <f t="shared" si="7"/>
        <v>0</v>
      </c>
    </row>
    <row r="504" spans="1:1">
      <c r="A504" s="19">
        <f t="shared" si="7"/>
        <v>0</v>
      </c>
    </row>
    <row r="505" spans="1:1">
      <c r="A505" s="19">
        <f t="shared" si="7"/>
        <v>0</v>
      </c>
    </row>
    <row r="506" spans="1:1">
      <c r="A506" s="19">
        <f t="shared" si="7"/>
        <v>0</v>
      </c>
    </row>
    <row r="507" spans="1:1">
      <c r="A507" s="19">
        <f t="shared" si="7"/>
        <v>0</v>
      </c>
    </row>
    <row r="508" spans="1:1">
      <c r="A508" s="19">
        <f t="shared" si="7"/>
        <v>0</v>
      </c>
    </row>
    <row r="509" spans="1:1">
      <c r="A509" s="19">
        <f t="shared" si="7"/>
        <v>0</v>
      </c>
    </row>
    <row r="510" spans="1:1">
      <c r="A510" s="19">
        <f t="shared" si="7"/>
        <v>0</v>
      </c>
    </row>
    <row r="511" spans="1:1">
      <c r="A511" s="19">
        <f t="shared" si="7"/>
        <v>0</v>
      </c>
    </row>
    <row r="512" spans="1:1">
      <c r="A512" s="19">
        <f t="shared" ref="A512:A547" si="8">SUM(B512)</f>
        <v>0</v>
      </c>
    </row>
    <row r="513" spans="1:1">
      <c r="A513" s="19">
        <f t="shared" si="8"/>
        <v>0</v>
      </c>
    </row>
    <row r="514" spans="1:1">
      <c r="A514" s="19">
        <f t="shared" si="8"/>
        <v>0</v>
      </c>
    </row>
    <row r="515" spans="1:1">
      <c r="A515" s="19">
        <f t="shared" si="8"/>
        <v>0</v>
      </c>
    </row>
    <row r="516" spans="1:1">
      <c r="A516" s="19">
        <f t="shared" si="8"/>
        <v>0</v>
      </c>
    </row>
    <row r="517" spans="1:1">
      <c r="A517" s="19">
        <f t="shared" si="8"/>
        <v>0</v>
      </c>
    </row>
    <row r="518" spans="1:1">
      <c r="A518" s="19">
        <f t="shared" si="8"/>
        <v>0</v>
      </c>
    </row>
    <row r="519" spans="1:1">
      <c r="A519" s="19">
        <f t="shared" si="8"/>
        <v>0</v>
      </c>
    </row>
    <row r="520" spans="1:1">
      <c r="A520" s="19">
        <f t="shared" si="8"/>
        <v>0</v>
      </c>
    </row>
    <row r="521" spans="1:1">
      <c r="A521" s="19">
        <f t="shared" si="8"/>
        <v>0</v>
      </c>
    </row>
    <row r="522" spans="1:1">
      <c r="A522" s="19">
        <f t="shared" si="8"/>
        <v>0</v>
      </c>
    </row>
    <row r="523" spans="1:1">
      <c r="A523" s="19">
        <f t="shared" si="8"/>
        <v>0</v>
      </c>
    </row>
    <row r="524" spans="1:1">
      <c r="A524" s="19">
        <f t="shared" si="8"/>
        <v>0</v>
      </c>
    </row>
    <row r="525" spans="1:1">
      <c r="A525" s="19">
        <f t="shared" si="8"/>
        <v>0</v>
      </c>
    </row>
    <row r="526" spans="1:1">
      <c r="A526" s="19">
        <f t="shared" si="8"/>
        <v>0</v>
      </c>
    </row>
    <row r="527" spans="1:1">
      <c r="A527" s="19">
        <f t="shared" si="8"/>
        <v>0</v>
      </c>
    </row>
    <row r="528" spans="1:1">
      <c r="A528" s="19">
        <f t="shared" si="8"/>
        <v>0</v>
      </c>
    </row>
    <row r="529" spans="1:1">
      <c r="A529" s="19">
        <f t="shared" si="8"/>
        <v>0</v>
      </c>
    </row>
    <row r="530" spans="1:1">
      <c r="A530" s="19">
        <f t="shared" si="8"/>
        <v>0</v>
      </c>
    </row>
    <row r="531" spans="1:1">
      <c r="A531" s="19">
        <f t="shared" si="8"/>
        <v>0</v>
      </c>
    </row>
    <row r="532" spans="1:1">
      <c r="A532" s="19">
        <f t="shared" si="8"/>
        <v>0</v>
      </c>
    </row>
    <row r="533" spans="1:1">
      <c r="A533" s="19">
        <f t="shared" si="8"/>
        <v>0</v>
      </c>
    </row>
    <row r="534" spans="1:1">
      <c r="A534" s="19">
        <f t="shared" si="8"/>
        <v>0</v>
      </c>
    </row>
    <row r="535" spans="1:1">
      <c r="A535" s="19">
        <f t="shared" si="8"/>
        <v>0</v>
      </c>
    </row>
    <row r="536" spans="1:1">
      <c r="A536" s="19">
        <f t="shared" si="8"/>
        <v>0</v>
      </c>
    </row>
    <row r="537" spans="1:1">
      <c r="A537" s="19">
        <f t="shared" si="8"/>
        <v>0</v>
      </c>
    </row>
    <row r="538" spans="1:1">
      <c r="A538" s="19">
        <f t="shared" si="8"/>
        <v>0</v>
      </c>
    </row>
    <row r="539" spans="1:1">
      <c r="A539" s="19">
        <f t="shared" si="8"/>
        <v>0</v>
      </c>
    </row>
    <row r="540" spans="1:1">
      <c r="A540" s="19">
        <f t="shared" si="8"/>
        <v>0</v>
      </c>
    </row>
    <row r="541" spans="1:1">
      <c r="A541" s="19">
        <f t="shared" si="8"/>
        <v>0</v>
      </c>
    </row>
    <row r="542" spans="1:1">
      <c r="A542" s="19">
        <f t="shared" si="8"/>
        <v>0</v>
      </c>
    </row>
    <row r="543" spans="1:1">
      <c r="A543" s="19">
        <f t="shared" si="8"/>
        <v>0</v>
      </c>
    </row>
    <row r="544" spans="1:1">
      <c r="A544" s="19">
        <f t="shared" si="8"/>
        <v>0</v>
      </c>
    </row>
    <row r="545" spans="1:1">
      <c r="A545" s="19">
        <f t="shared" si="8"/>
        <v>0</v>
      </c>
    </row>
    <row r="546" spans="1:1">
      <c r="A546" s="19">
        <f t="shared" si="8"/>
        <v>0</v>
      </c>
    </row>
    <row r="547" spans="1:1">
      <c r="A547" s="19">
        <f t="shared" si="8"/>
        <v>0</v>
      </c>
    </row>
  </sheetData>
  <sheetProtection algorithmName="SHA-512" hashValue="4Ebq8okyZQUUpeoaL3tZZocblh++kd5B0cAC2S1BqTDWXVQbaoRR5T3IYhMoVdGY6e5z3/XvTBNdH0DcXaiHdA==" saltValue="5HF6KTl9W5opO+9vqNr5KQ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view="pageBreakPreview" zoomScale="115" zoomScaleNormal="100" zoomScaleSheetLayoutView="115" workbookViewId="0">
      <selection activeCell="D8" sqref="D8"/>
    </sheetView>
  </sheetViews>
  <sheetFormatPr defaultColWidth="8.625" defaultRowHeight="18.75"/>
  <cols>
    <col min="1" max="1" width="11.5" style="15" customWidth="1"/>
    <col min="2" max="2" width="8.625" style="15"/>
    <col min="3" max="3" width="7.625" style="15" bestFit="1" customWidth="1"/>
    <col min="4" max="16384" width="8.625" style="15"/>
  </cols>
  <sheetData>
    <row r="1" spans="1:3">
      <c r="A1" s="70" t="s">
        <v>32</v>
      </c>
      <c r="B1" s="70"/>
      <c r="C1" s="70"/>
    </row>
    <row r="2" spans="1:3">
      <c r="A2" s="18" t="s">
        <v>28</v>
      </c>
      <c r="B2" s="16" t="s">
        <v>15</v>
      </c>
      <c r="C2" s="17">
        <v>25700</v>
      </c>
    </row>
    <row r="3" spans="1:3">
      <c r="A3" s="70" t="s">
        <v>30</v>
      </c>
      <c r="B3" s="16" t="s">
        <v>29</v>
      </c>
      <c r="C3" s="17">
        <v>37000</v>
      </c>
    </row>
    <row r="4" spans="1:3">
      <c r="A4" s="70"/>
      <c r="B4" s="16" t="s">
        <v>31</v>
      </c>
      <c r="C4" s="17">
        <v>42000</v>
      </c>
    </row>
  </sheetData>
  <sheetProtection algorithmName="SHA-512" hashValue="A13VwDpq89oQU+9Lsn4KmtJ/qqalpN7MnH65wmX48HkMsSV1MDe8q5mxUaSZaFlAYnEj9I7mBHKgyRK93MBn2Q==" saltValue="mtSta14jCU/Yo8qIeRtXXw==" spinCount="100000" sheet="1" objects="1" scenarios="1"/>
  <mergeCells count="2">
    <mergeCell ref="A3:A4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8.75"/>
  <cols>
    <col min="2" max="2" width="14.125" customWidth="1"/>
    <col min="3" max="3" width="13.375" customWidth="1"/>
  </cols>
  <sheetData>
    <row r="1" spans="1:7" ht="19.5" thickBot="1"/>
    <row r="2" spans="1:7" ht="20.25" thickTop="1" thickBot="1">
      <c r="A2" s="71">
        <v>2026</v>
      </c>
      <c r="B2" s="72"/>
      <c r="C2" s="1" t="s">
        <v>0</v>
      </c>
      <c r="D2" s="2" t="str">
        <f>IF(OR(AND(MOD(A2+1,4)=0,MOD(A2+1,100)&lt;&gt;0),MOD(A2+1,400)=0),"閏年","平年")</f>
        <v>平年</v>
      </c>
      <c r="E2" s="3">
        <f ca="1">TODAY()</f>
        <v>46094</v>
      </c>
      <c r="F2" s="4"/>
      <c r="G2" s="4"/>
    </row>
    <row r="3" spans="1:7" ht="19.5" thickTop="1">
      <c r="A3" s="4"/>
      <c r="B3" s="4"/>
      <c r="C3" s="5"/>
      <c r="D3" s="2"/>
      <c r="E3" s="2"/>
      <c r="F3" s="4"/>
      <c r="G3" s="4"/>
    </row>
    <row r="4" spans="1:7">
      <c r="A4" s="6"/>
      <c r="B4" s="6" t="s">
        <v>1</v>
      </c>
      <c r="C4" s="6" t="s">
        <v>2</v>
      </c>
      <c r="D4" s="6" t="s">
        <v>16</v>
      </c>
    </row>
    <row r="5" spans="1:7">
      <c r="A5" s="8" t="s">
        <v>0</v>
      </c>
      <c r="B5" s="9">
        <f>DATE($A$2,4,1)</f>
        <v>46113</v>
      </c>
      <c r="C5" s="9">
        <f>DATE($A$2,16,0)</f>
        <v>46477</v>
      </c>
      <c r="D5" s="8">
        <f>SUM(C5-B5)+1</f>
        <v>365</v>
      </c>
    </row>
    <row r="6" spans="1:7">
      <c r="A6" s="6" t="s">
        <v>3</v>
      </c>
      <c r="B6" s="7">
        <f>DATE($A$2,4,1)</f>
        <v>46113</v>
      </c>
      <c r="C6" s="7">
        <f>DATE($A$2,5,0)</f>
        <v>46142</v>
      </c>
      <c r="D6" s="6">
        <f>DAY(EOMONTH(B6,0))</f>
        <v>30</v>
      </c>
    </row>
    <row r="7" spans="1:7">
      <c r="A7" s="6" t="s">
        <v>4</v>
      </c>
      <c r="B7" s="7">
        <f>DATE($A$2,5,1)</f>
        <v>46143</v>
      </c>
      <c r="C7" s="7">
        <f>DATE($A$2,6,0)</f>
        <v>46173</v>
      </c>
      <c r="D7" s="6">
        <f t="shared" ref="D7:D17" si="0">DAY(EOMONTH(B7,0))</f>
        <v>31</v>
      </c>
    </row>
    <row r="8" spans="1:7">
      <c r="A8" s="6" t="s">
        <v>5</v>
      </c>
      <c r="B8" s="7">
        <f>DATE($A$2,6,1)</f>
        <v>46174</v>
      </c>
      <c r="C8" s="7">
        <f>DATE($A$2,7,0)</f>
        <v>46203</v>
      </c>
      <c r="D8" s="6">
        <f t="shared" si="0"/>
        <v>30</v>
      </c>
    </row>
    <row r="9" spans="1:7">
      <c r="A9" s="6" t="s">
        <v>6</v>
      </c>
      <c r="B9" s="7">
        <f>DATE($A$2,7,1)</f>
        <v>46204</v>
      </c>
      <c r="C9" s="7">
        <f>DATE($A$2,8,0)</f>
        <v>46234</v>
      </c>
      <c r="D9" s="6">
        <f t="shared" si="0"/>
        <v>31</v>
      </c>
    </row>
    <row r="10" spans="1:7">
      <c r="A10" s="6" t="s">
        <v>7</v>
      </c>
      <c r="B10" s="7">
        <f>DATE($A$2,8,1)</f>
        <v>46235</v>
      </c>
      <c r="C10" s="7">
        <f>DATE($A$2,9,0)</f>
        <v>46265</v>
      </c>
      <c r="D10" s="6">
        <f t="shared" si="0"/>
        <v>31</v>
      </c>
    </row>
    <row r="11" spans="1:7">
      <c r="A11" s="6" t="s">
        <v>8</v>
      </c>
      <c r="B11" s="7">
        <f>DATE($A$2,9,1)</f>
        <v>46266</v>
      </c>
      <c r="C11" s="7">
        <f>DATE($A$2,10,0)</f>
        <v>46295</v>
      </c>
      <c r="D11" s="6">
        <f t="shared" si="0"/>
        <v>30</v>
      </c>
    </row>
    <row r="12" spans="1:7">
      <c r="A12" s="6" t="s">
        <v>9</v>
      </c>
      <c r="B12" s="7">
        <f>DATE($A$2,10,1)</f>
        <v>46296</v>
      </c>
      <c r="C12" s="7">
        <f>DATE($A$2,11,0)</f>
        <v>46326</v>
      </c>
      <c r="D12" s="6">
        <f t="shared" si="0"/>
        <v>31</v>
      </c>
    </row>
    <row r="13" spans="1:7">
      <c r="A13" s="6" t="s">
        <v>10</v>
      </c>
      <c r="B13" s="7">
        <f>DATE($A$2,11,1)</f>
        <v>46327</v>
      </c>
      <c r="C13" s="7">
        <f>DATE($A$2,12,0)</f>
        <v>46356</v>
      </c>
      <c r="D13" s="6">
        <f t="shared" si="0"/>
        <v>30</v>
      </c>
    </row>
    <row r="14" spans="1:7">
      <c r="A14" s="6" t="s">
        <v>11</v>
      </c>
      <c r="B14" s="7">
        <f>DATE($A$2,12,1)</f>
        <v>46357</v>
      </c>
      <c r="C14" s="7">
        <f>DATE($A$2,13,0)</f>
        <v>46387</v>
      </c>
      <c r="D14" s="6">
        <f t="shared" si="0"/>
        <v>31</v>
      </c>
    </row>
    <row r="15" spans="1:7">
      <c r="A15" s="6" t="s">
        <v>12</v>
      </c>
      <c r="B15" s="7">
        <f>DATE($A$2,13,1)</f>
        <v>46388</v>
      </c>
      <c r="C15" s="7">
        <f>DATE($A$2,14,0)</f>
        <v>46418</v>
      </c>
      <c r="D15" s="6">
        <f t="shared" si="0"/>
        <v>31</v>
      </c>
    </row>
    <row r="16" spans="1:7">
      <c r="A16" s="6" t="s">
        <v>13</v>
      </c>
      <c r="B16" s="7">
        <f>DATE($A$2,14,1)</f>
        <v>46419</v>
      </c>
      <c r="C16" s="7">
        <f>DATE($A$2,15,0)</f>
        <v>46446</v>
      </c>
      <c r="D16" s="6">
        <f t="shared" si="0"/>
        <v>28</v>
      </c>
    </row>
    <row r="17" spans="1:4">
      <c r="A17" s="6" t="s">
        <v>14</v>
      </c>
      <c r="B17" s="7">
        <f>DATE($A$2,15,1)</f>
        <v>46447</v>
      </c>
      <c r="C17" s="7">
        <f>DATE($A$2,16,0)</f>
        <v>46477</v>
      </c>
      <c r="D17" s="6">
        <f t="shared" si="0"/>
        <v>31</v>
      </c>
    </row>
    <row r="18" spans="1:4">
      <c r="D18" s="10">
        <f>SUM(D6:D17)</f>
        <v>365</v>
      </c>
    </row>
  </sheetData>
  <sheetProtection algorithmName="SHA-512" hashValue="Mfh3eZE18HFmhEIuKUBJrt/QkdfGQ9IYdu89Y12boyTIkQ2wRzS9xu/FIIbGETj3/suZdwrg10o8mSyH95/lSg==" saltValue="TmbDuVmhXh9/UOOYwXZWiw==" spinCount="100000" sheet="1" objects="1" scenarios="1"/>
  <mergeCells count="1">
    <mergeCell ref="A2:B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①計算シート (未移行幼稚園)</vt:lpstr>
      <vt:lpstr>②計算シート（認可外）</vt:lpstr>
      <vt:lpstr>祝日（内閣府HPより）</vt:lpstr>
      <vt:lpstr>基準額</vt:lpstr>
      <vt:lpstr>※参考</vt:lpstr>
      <vt:lpstr>'①計算シート (未移行幼稚園)'!Print_Area</vt:lpstr>
      <vt:lpstr>'②計算シート（認可外）'!Print_Area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2025-05-02T08:52:14Z</dcterms:created>
  <dcterms:modified xsi:type="dcterms:W3CDTF">2026-03-13T01:02:17Z</dcterms:modified>
</cp:coreProperties>
</file>